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C3C0C77E-C94E-476F-9346-0AFA09FE93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F48" i="4" s="1"/>
  <c r="G46" i="4"/>
  <c r="G48" i="4" s="1"/>
  <c r="B28" i="4"/>
  <c r="C2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<sst xmlns="http://schemas.openxmlformats.org/spreadsheetml/2006/main" count="60" uniqueCount="60">
  <si>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</si>
  <si>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</si>
  <si>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</si>
  <si>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</si>
  <si>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</si>
  <si>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</si>
  <si>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</si>
  <si>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</si>
  <si>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</si>
  <si>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</si>
  <si>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</si>
  <si>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</si>
  <si>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</si>
  <si>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</si>
  <si>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</si>
  <si>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</si>
  <si>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</si>
  <si>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</si>
  <si>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</si>
  <si>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</si>
  <si>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</si>
  <si>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</si>
  <si>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</si>
  <si>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</si>
  <si>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</si>
  <si>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</si>
  <si>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</si>
  <si>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</si>
  <si>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</si>
  <si>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</si>
  <si>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</si>
  <si>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</si>
  <si>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</si>
  <si>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</si>
  <si>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</si>
  <si>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</si>
  <si>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</si>
  <si>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</si>
  <si>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</si>
  <si>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</si>
  <si>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</si>
  <si>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</si>
  <si>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</si>
  <si>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</si>
  <si>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</si>
  <si>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</si>
  <si>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</si>
  <si>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</si>
  <si>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</si>
  <si>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</si>
  <si>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</si>
  <si>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</si>
  <si>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</si>
  <si>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</si>
  <si>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</si>
  <si>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</si>
  <si>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</si>
  <si>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</si>
  <si>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Pro Construcción y Administración del Parque Xochipilli de Celaya, Gto.
Estado de Situación Financiera
AL 31 DE DICIEMBRE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</si>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</sst>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1314450</xdr:colOff>
      <xdr:row>0</xdr:row>
      <xdr:rowOff>533400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7143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showZeros="0" tabSelected="1" zoomScaleNormal="100" zoomScaleSheetLayoutView="100" workbookViewId="0">
      <selection activeCell="E9" sqref="E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7" customHeight="1" x14ac:dyDescent="0.2">
      <c r="A1" s="40" t="s">
        <v>58</v>
      </c>
      <c r="B1" s="41"/>
      <c r="C1" s="41"/>
      <c r="D1" s="41"/>
      <c r="E1" s="41"/>
      <c r="F1" s="41"/>
      <c r="G1" s="42"/>
    </row>
    <row r="2" spans="1:7" s="3" customFormat="1" x14ac:dyDescent="0.2">
      <c r="A2" s="21" t="s">
        <v>0</v>
      </c>
      <c r="B2" s="35">
        <v>2022</v>
      </c>
      <c r="C2" s="35">
        <v>2021</v>
      </c>
      <c r="D2" s="18"/>
      <c r="E2" s="17" t="s">
        <v>1</v>
      </c>
      <c r="F2" s="35">
        <v>2022</v>
      </c>
      <c r="G2" s="36">
        <v>2021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288436.55</v>
      </c>
      <c r="C5" s="12">
        <v>160281.65</v>
      </c>
      <c r="D5" s="16"/>
      <c r="E5" s="11" t="s">
        <v>41</v>
      </c>
      <c r="F5" s="12">
        <v>184342.16</v>
      </c>
      <c r="G5" s="5">
        <v>83197.86</v>
      </c>
    </row>
    <row r="6" spans="1:7" x14ac:dyDescent="0.2">
      <c r="A6" s="25" t="s">
        <v>28</v>
      </c>
      <c r="B6" s="12">
        <v>30926.17</v>
      </c>
      <c r="C6" s="12">
        <v>24233.74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0</v>
      </c>
      <c r="C7" s="12">
        <v>0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0</v>
      </c>
      <c r="C9" s="12">
        <v>0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0</v>
      </c>
      <c r="G12" s="5">
        <v>0</v>
      </c>
    </row>
    <row r="13" spans="1:7" x14ac:dyDescent="0.2">
      <c r="A13" s="32" t="s">
        <v>5</v>
      </c>
      <c r="B13" s="10">
        <f>SUM(B5:B11)</f>
        <v>319362.71999999997</v>
      </c>
      <c r="C13" s="10">
        <f>SUM(C5:C11)</f>
        <v>184515.38999999998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184342.16</v>
      </c>
      <c r="G14" s="5">
        <f>SUM(G5:G12)</f>
        <v>83197.86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0</v>
      </c>
      <c r="C18" s="12">
        <v>0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1626324.41</v>
      </c>
      <c r="C19" s="12">
        <v>1399721.48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10116.200000000001</v>
      </c>
      <c r="C20" s="12">
        <v>10116.200000000001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-694869.8</v>
      </c>
      <c r="C21" s="12">
        <v>-604948.1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0</v>
      </c>
      <c r="C22" s="12">
        <v>0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941570.80999999982</v>
      </c>
      <c r="C26" s="10">
        <f>SUM(C16:C24)</f>
        <v>804889.58</v>
      </c>
      <c r="D26" s="16"/>
      <c r="E26" s="34" t="s">
        <v>57</v>
      </c>
      <c r="F26" s="10">
        <f>SUM(F24+F14)</f>
        <v>184342.16</v>
      </c>
      <c r="G26" s="6">
        <f>SUM(G14+G24)</f>
        <v>83197.86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1260933.5299999998</v>
      </c>
      <c r="C28" s="10">
        <f>C13+C26</f>
        <v>989404.97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152952.85999999999</v>
      </c>
      <c r="G30" s="6">
        <f>SUM(G31:G33)</f>
        <v>152952.85999999999</v>
      </c>
    </row>
    <row r="31" spans="1:7" x14ac:dyDescent="0.2">
      <c r="A31" s="26"/>
      <c r="B31" s="14"/>
      <c r="C31" s="14"/>
      <c r="D31" s="16"/>
      <c r="E31" s="11" t="s">
        <v>2</v>
      </c>
      <c r="F31" s="12">
        <v>0</v>
      </c>
      <c r="G31" s="5">
        <v>0</v>
      </c>
    </row>
    <row r="32" spans="1:7" x14ac:dyDescent="0.2">
      <c r="A32" s="26"/>
      <c r="B32" s="14"/>
      <c r="C32" s="14"/>
      <c r="D32" s="16"/>
      <c r="E32" s="11" t="s">
        <v>18</v>
      </c>
      <c r="F32" s="12">
        <v>152952.85999999999</v>
      </c>
      <c r="G32" s="5">
        <v>152952.85999999999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923638.51</v>
      </c>
      <c r="G35" s="6">
        <f>SUM(G36:G40)</f>
        <v>753254.25</v>
      </c>
    </row>
    <row r="36" spans="1:7" x14ac:dyDescent="0.2">
      <c r="A36" s="26"/>
      <c r="B36" s="14"/>
      <c r="C36" s="14"/>
      <c r="D36" s="16"/>
      <c r="E36" s="11" t="s">
        <v>52</v>
      </c>
      <c r="F36" s="12">
        <v>171243.26</v>
      </c>
      <c r="G36" s="5">
        <v>673112.14</v>
      </c>
    </row>
    <row r="37" spans="1:7" x14ac:dyDescent="0.2">
      <c r="A37" s="26"/>
      <c r="B37" s="14"/>
      <c r="C37" s="14"/>
      <c r="D37" s="16"/>
      <c r="E37" s="11" t="s">
        <v>19</v>
      </c>
      <c r="F37" s="12">
        <v>752395.25</v>
      </c>
      <c r="G37" s="5">
        <v>80142.11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1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1076591.3700000001</v>
      </c>
      <c r="G46" s="5">
        <f>SUM(G42+G35+G30)</f>
        <v>906207.11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1260933.53</v>
      </c>
      <c r="G48" s="19">
        <f>G46+G26</f>
        <v>989404.97</v>
      </c>
    </row>
    <row r="49" spans="1:7" x14ac:dyDescent="0.2">
      <c r="A49" s="28"/>
      <c r="B49" s="29"/>
      <c r="C49" s="30"/>
      <c r="D49" s="30"/>
      <c r="E49" s="30"/>
      <c r="F49" s="30"/>
      <c r="G49" s="31"/>
    </row>
    <row r="51" spans="1:7" x14ac:dyDescent="0.2">
      <c r="A51" s="38" t="s">
        <v>59</v>
      </c>
      <c r="B51" s="39"/>
      <c r="C51" s="39"/>
      <c r="D51" s="39"/>
    </row>
  </sheetData>
  <sheetProtection formatCells="0" formatColumns="0" formatRows="0" autoFilter="0"/>
  <mergeCells count="1">
    <mergeCell ref="A1:G1"/>
  </mergeCells>
  <printOptions horizontalCentered="1"/>
  <pageMargins left="0.19685039370078741" right="0.19685039370078741" top="0.19685039370078741" bottom="0.39370078740157483" header="0.19685039370078741" footer="0.19685039370078741"/>
  <pageSetup scale="83" fitToHeight="0" orientation="landscape" r:id="rId1"/>
  <headerFooter alignWithMargins="0"/>
  <ignoredErrors>
    <ignoredError sqref="B13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cp:lastPrinted>2023-01-26T18:38:44Z</cp:lastPrinted>
  <dcterms:created xsi:type="dcterms:W3CDTF">2012-12-11T20:26:08Z</dcterms:created>
  <dcterms:modified xsi:type="dcterms:W3CDTF">2023-01-27T21:19:47Z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