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5EC9017F-0B35-4519-8DB8-C52DD0B1E3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4" l="1"/>
  <c r="H29" i="4" l="1"/>
  <c r="H28" i="4"/>
  <c r="H27" i="4"/>
  <c r="H26" i="4"/>
  <c r="H25" i="4"/>
  <c r="H24" i="4"/>
  <c r="H23" i="4"/>
  <c r="H8" i="4"/>
  <c r="H7" i="4"/>
  <c r="H6" i="4"/>
  <c r="H5" i="4"/>
  <c r="H21" i="4" l="1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<sst xmlns="http://schemas.openxmlformats.org/spreadsheetml/2006/main" count="96" uniqueCount="48">
  <si>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</si>
  <si>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</si>
  <si>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</si>
  <si>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</si>
  <si>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</si>
  <si>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</si>
  <si>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</si>
  <si>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</si>
  <si>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</si>
  <si>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</si>
  <si>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</si>
  <si>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</si>
  <si>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</si>
  <si>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</si>
  <si>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</si>
  <si>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</si>
  <si>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</si>
  <si>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</si>
  <si>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</si>
  <si>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</si>
  <si>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</si>
  <si>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</si>
  <si>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</si>
  <si>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</si>
  <si>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</si>
  <si>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</si>
  <si>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</si>
  <si>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</si>
  <si>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</si>
  <si>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</si>
  <si>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</si>
  <si>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</si>
  <si>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</si>
  <si>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</si>
  <si>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</si>
  <si>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</si>
  <si>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</si>
  <si>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</si>
  <si>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</si>
  <si>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</si>
  <si>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</si>
  <si>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</si>
  <si>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</si>
  <si>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</si>
  <si>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</si>
  <si>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</si>
  <si>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</si>
  <si>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 xml:space="preserve">             PATRONATO PRO CONSTRUCCION Y ADMINISTRACION DEL PARQUE XOCHIPILLI DE CELAYA, GTO.
ESTADO ANALÍTICO DE INGRESOS
DEL 1 DE ENERO 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</si>
</sst>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6" fontId="2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4" fillId="0" borderId="0" xfId="20" applyFont="1" applyAlignment="1">
      <alignment vertical="top"/>
    </xf>
    <xf numFmtId="0" fontId="8" fillId="0" borderId="0" xfId="9" applyFont="1" applyAlignment="1">
      <alignment vertical="top"/>
    </xf>
    <xf numFmtId="0" fontId="8" fillId="0" borderId="0" xfId="9" applyFont="1" applyAlignment="1">
      <alignment vertical="top" wrapText="1"/>
    </xf>
    <xf numFmtId="4" fontId="8" fillId="0" borderId="0" xfId="9" applyNumberFormat="1" applyFont="1" applyAlignment="1">
      <alignment vertical="top"/>
    </xf>
    <xf numFmtId="4" fontId="8" fillId="0" borderId="14" xfId="8" applyNumberFormat="1" applyFont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13" fillId="3" borderId="4" xfId="8" applyFont="1" applyFill="1" applyBorder="1" applyAlignment="1">
      <alignment horizontal="center" vertical="center"/>
    </xf>
    <xf numFmtId="0" fontId="13" fillId="3" borderId="1" xfId="8" applyFont="1" applyFill="1" applyBorder="1" applyAlignment="1">
      <alignment horizontal="center" vertical="center"/>
    </xf>
    <xf numFmtId="0" fontId="13" fillId="3" borderId="9" xfId="8" applyFont="1" applyFill="1" applyBorder="1" applyAlignment="1" applyProtection="1">
      <alignment horizontal="center" vertical="center" wrapText="1"/>
      <protection locked="0"/>
    </xf>
    <xf numFmtId="0" fontId="13" fillId="3" borderId="5" xfId="8" applyFont="1" applyFill="1" applyBorder="1" applyAlignment="1">
      <alignment horizontal="center" vertical="center"/>
    </xf>
    <xf numFmtId="0" fontId="13" fillId="3" borderId="2" xfId="8" applyFont="1" applyFill="1" applyBorder="1" applyAlignment="1">
      <alignment horizontal="center" vertical="center"/>
    </xf>
    <xf numFmtId="0" fontId="13" fillId="3" borderId="10" xfId="8" applyFont="1" applyFill="1" applyBorder="1" applyAlignment="1">
      <alignment horizontal="center" vertical="center" wrapText="1"/>
    </xf>
    <xf numFmtId="0" fontId="13" fillId="3" borderId="7" xfId="8" applyFont="1" applyFill="1" applyBorder="1" applyAlignment="1">
      <alignment horizontal="center" vertical="center" wrapText="1"/>
    </xf>
    <xf numFmtId="0" fontId="13" fillId="3" borderId="8" xfId="8" applyFont="1" applyFill="1" applyBorder="1" applyAlignment="1">
      <alignment horizontal="center" vertical="center" wrapText="1"/>
    </xf>
    <xf numFmtId="0" fontId="13" fillId="3" borderId="6" xfId="8" applyFont="1" applyFill="1" applyBorder="1" applyAlignment="1">
      <alignment horizontal="center" vertical="center"/>
    </xf>
    <xf numFmtId="0" fontId="13" fillId="3" borderId="3" xfId="8" applyFont="1" applyFill="1" applyBorder="1" applyAlignment="1">
      <alignment horizontal="center" vertical="center"/>
    </xf>
    <xf numFmtId="0" fontId="13" fillId="3" borderId="10" xfId="8" quotePrefix="1" applyFont="1" applyFill="1" applyBorder="1" applyAlignment="1">
      <alignment horizontal="center" vertical="center" wrapText="1"/>
    </xf>
    <xf numFmtId="0" fontId="13" fillId="3" borderId="7" xfId="8" quotePrefix="1" applyFont="1" applyFill="1" applyBorder="1" applyAlignment="1">
      <alignment horizontal="center" vertical="center" wrapText="1"/>
    </xf>
    <xf numFmtId="0" fontId="13" fillId="3" borderId="8" xfId="9" applyFont="1" applyFill="1" applyBorder="1" applyAlignment="1" applyProtection="1">
      <alignment horizontal="center" vertical="center" wrapText="1"/>
      <protection locked="0"/>
    </xf>
    <xf numFmtId="0" fontId="13" fillId="3" borderId="9" xfId="9" applyFont="1" applyFill="1" applyBorder="1" applyAlignment="1" applyProtection="1">
      <alignment horizontal="center" vertical="center" wrapText="1"/>
      <protection locked="0"/>
    </xf>
    <xf numFmtId="0" fontId="13" fillId="3" borderId="12" xfId="8" applyFont="1" applyFill="1" applyBorder="1" applyAlignment="1">
      <alignment horizontal="center" vertical="center" wrapText="1"/>
    </xf>
    <xf numFmtId="0" fontId="13" fillId="3" borderId="13" xfId="8" applyFont="1" applyFill="1" applyBorder="1" applyAlignment="1">
      <alignment horizontal="center" vertical="center" wrapText="1"/>
    </xf>
    <xf numFmtId="0" fontId="13" fillId="3" borderId="4" xfId="8" applyFont="1" applyFill="1" applyBorder="1" applyAlignment="1">
      <alignment horizontal="center" vertical="center" wrapText="1"/>
    </xf>
    <xf numFmtId="0" fontId="13" fillId="3" borderId="1" xfId="8" applyFont="1" applyFill="1" applyBorder="1" applyAlignment="1">
      <alignment horizontal="center" vertical="center" wrapText="1"/>
    </xf>
    <xf numFmtId="0" fontId="13" fillId="3" borderId="5" xfId="8" applyFont="1" applyFill="1" applyBorder="1" applyAlignment="1">
      <alignment horizontal="center" vertical="center" wrapText="1"/>
    </xf>
    <xf numFmtId="0" fontId="13" fillId="3" borderId="2" xfId="8" applyFont="1" applyFill="1" applyBorder="1" applyAlignment="1">
      <alignment horizontal="center" vertical="center" wrapText="1"/>
    </xf>
    <xf numFmtId="0" fontId="13" fillId="3" borderId="6" xfId="8" applyFont="1" applyFill="1" applyBorder="1" applyAlignment="1">
      <alignment horizontal="center" vertical="center" wrapText="1"/>
    </xf>
    <xf numFmtId="0" fontId="13" fillId="3" borderId="3" xfId="8" applyFont="1" applyFill="1" applyBorder="1" applyAlignment="1">
      <alignment horizontal="center" vertical="center" wrapText="1"/>
    </xf>
  </cellXfs>
  <cellStyles count="21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8" xr:uid="{00000000-0005-0000-0000-000005000000}"/>
    <cellStyle name="Millares 3" xfId="6" xr:uid="{00000000-0005-0000-0000-000006000000}"/>
    <cellStyle name="Moneda 2" xfId="7" xr:uid="{00000000-0005-0000-0000-000007000000}"/>
    <cellStyle name="Moneda 2 2" xfId="19" xr:uid="{00000000-0005-0000-0000-000008000000}"/>
    <cellStyle name="Normal" xfId="0" builtinId="0"/>
    <cellStyle name="Normal 2" xfId="8" xr:uid="{00000000-0005-0000-0000-00000A000000}"/>
    <cellStyle name="Normal 2 2" xfId="9" xr:uid="{00000000-0005-0000-0000-00000B000000}"/>
    <cellStyle name="Normal 2 3" xfId="20" xr:uid="{00000000-0005-0000-0000-00000C000000}"/>
    <cellStyle name="Normal 3" xfId="10" xr:uid="{00000000-0005-0000-0000-00000D000000}"/>
    <cellStyle name="Normal 4" xfId="11" xr:uid="{00000000-0005-0000-0000-00000E000000}"/>
    <cellStyle name="Normal 4 2" xfId="12" xr:uid="{00000000-0005-0000-0000-00000F000000}"/>
    <cellStyle name="Normal 5" xfId="13" xr:uid="{00000000-0005-0000-0000-000010000000}"/>
    <cellStyle name="Normal 5 2" xfId="14" xr:uid="{00000000-0005-0000-0000-000011000000}"/>
    <cellStyle name="Normal 6" xfId="15" xr:uid="{00000000-0005-0000-0000-000012000000}"/>
    <cellStyle name="Normal 6 2" xfId="16" xr:uid="{00000000-0005-0000-0000-000013000000}"/>
    <cellStyle name="Porcentual 2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646642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2" t="19025" r="73660" b="10243"/>
        <a:stretch/>
      </xdr:blipFill>
      <xdr:spPr bwMode="auto">
        <a:xfrm>
          <a:off x="0" y="0"/>
          <a:ext cx="752475" cy="733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148166</xdr:colOff>
      <xdr:row>0</xdr:row>
      <xdr:rowOff>0</xdr:rowOff>
    </xdr:from>
    <xdr:to>
      <xdr:col>6</xdr:col>
      <xdr:colOff>1005416</xdr:colOff>
      <xdr:row>0</xdr:row>
      <xdr:rowOff>723900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53" t="20487" r="5352" b="35122"/>
        <a:stretch/>
      </xdr:blipFill>
      <xdr:spPr bwMode="auto">
        <a:xfrm>
          <a:off x="8011583" y="0"/>
          <a:ext cx="857250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showZeros="0" tabSelected="1" zoomScaleNormal="100" workbookViewId="0">
      <selection activeCell="D62" sqref="D6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hidden="1" customWidth="1"/>
    <col min="9" max="16384" width="12" style="2"/>
  </cols>
  <sheetData>
    <row r="1" spans="1:9" s="3" customFormat="1" ht="59.25" customHeight="1" x14ac:dyDescent="0.2">
      <c r="A1" s="61" t="s">
        <v>47</v>
      </c>
      <c r="B1" s="62"/>
      <c r="C1" s="62"/>
      <c r="D1" s="62"/>
      <c r="E1" s="62"/>
      <c r="F1" s="62"/>
      <c r="G1" s="62"/>
      <c r="H1" s="62"/>
    </row>
    <row r="2" spans="1:9" s="3" customFormat="1" x14ac:dyDescent="0.2">
      <c r="A2" s="49" t="s">
        <v>14</v>
      </c>
      <c r="B2" s="50"/>
      <c r="C2" s="51" t="s">
        <v>22</v>
      </c>
      <c r="D2" s="51"/>
      <c r="E2" s="51"/>
      <c r="F2" s="51"/>
      <c r="G2" s="51"/>
      <c r="H2" s="63" t="s">
        <v>19</v>
      </c>
    </row>
    <row r="3" spans="1:9" s="1" customFormat="1" ht="24.95" customHeight="1" x14ac:dyDescent="0.2">
      <c r="A3" s="52"/>
      <c r="B3" s="53"/>
      <c r="C3" s="54" t="s">
        <v>15</v>
      </c>
      <c r="D3" s="55" t="s">
        <v>20</v>
      </c>
      <c r="E3" s="55" t="s">
        <v>16</v>
      </c>
      <c r="F3" s="55" t="s">
        <v>17</v>
      </c>
      <c r="G3" s="56" t="s">
        <v>18</v>
      </c>
      <c r="H3" s="64"/>
    </row>
    <row r="4" spans="1:9" s="1" customFormat="1" x14ac:dyDescent="0.2">
      <c r="A4" s="57"/>
      <c r="B4" s="58"/>
      <c r="C4" s="59" t="s">
        <v>7</v>
      </c>
      <c r="D4" s="60" t="s">
        <v>8</v>
      </c>
      <c r="E4" s="60" t="s">
        <v>9</v>
      </c>
      <c r="F4" s="60" t="s">
        <v>10</v>
      </c>
      <c r="G4" s="60" t="s">
        <v>11</v>
      </c>
      <c r="H4" s="60" t="s">
        <v>12</v>
      </c>
    </row>
    <row r="5" spans="1:9" x14ac:dyDescent="0.2">
      <c r="A5" s="29"/>
      <c r="B5" s="37" t="s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f>G5-C5</f>
        <v>0</v>
      </c>
      <c r="I5" s="39" t="s">
        <v>34</v>
      </c>
    </row>
    <row r="6" spans="1:9" x14ac:dyDescent="0.2">
      <c r="A6" s="30"/>
      <c r="B6" s="38" t="s">
        <v>1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f t="shared" ref="H6:H8" si="0">G6-C6</f>
        <v>0</v>
      </c>
      <c r="I6" s="39" t="s">
        <v>44</v>
      </c>
    </row>
    <row r="7" spans="1:9" x14ac:dyDescent="0.2">
      <c r="A7" s="29"/>
      <c r="B7" s="37" t="s">
        <v>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f t="shared" si="0"/>
        <v>0</v>
      </c>
      <c r="I7" s="39" t="s">
        <v>35</v>
      </c>
    </row>
    <row r="8" spans="1:9" x14ac:dyDescent="0.2">
      <c r="A8" s="29"/>
      <c r="B8" s="37" t="s">
        <v>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f t="shared" si="0"/>
        <v>0</v>
      </c>
      <c r="I8" s="39" t="s">
        <v>36</v>
      </c>
    </row>
    <row r="9" spans="1:9" x14ac:dyDescent="0.2">
      <c r="A9" s="29"/>
      <c r="B9" s="37" t="s">
        <v>4</v>
      </c>
      <c r="C9" s="18">
        <v>0</v>
      </c>
      <c r="D9" s="18">
        <v>0</v>
      </c>
      <c r="E9" s="18">
        <v>0</v>
      </c>
      <c r="F9" s="18">
        <v>6.64</v>
      </c>
      <c r="G9" s="18">
        <v>6.64</v>
      </c>
      <c r="H9" s="18">
        <v>2.11</v>
      </c>
      <c r="I9" s="39" t="s">
        <v>37</v>
      </c>
    </row>
    <row r="10" spans="1:9" x14ac:dyDescent="0.2">
      <c r="A10" s="30"/>
      <c r="B10" s="38" t="s">
        <v>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39" t="s">
        <v>38</v>
      </c>
    </row>
    <row r="11" spans="1:9" x14ac:dyDescent="0.2">
      <c r="A11" s="34"/>
      <c r="B11" s="37" t="s">
        <v>24</v>
      </c>
      <c r="C11" s="18">
        <v>5140823.51</v>
      </c>
      <c r="D11" s="18">
        <v>0</v>
      </c>
      <c r="E11" s="18">
        <v>5140823.51</v>
      </c>
      <c r="F11" s="18">
        <v>1591267.5</v>
      </c>
      <c r="G11" s="18">
        <v>1591267.5</v>
      </c>
      <c r="H11" s="18">
        <v>-4177554.2800000003</v>
      </c>
      <c r="I11" s="39" t="s">
        <v>39</v>
      </c>
    </row>
    <row r="12" spans="1:9" ht="22.5" x14ac:dyDescent="0.2">
      <c r="A12" s="34"/>
      <c r="B12" s="37" t="s">
        <v>25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39" t="s">
        <v>40</v>
      </c>
    </row>
    <row r="13" spans="1:9" ht="22.5" x14ac:dyDescent="0.2">
      <c r="A13" s="34"/>
      <c r="B13" s="37" t="s">
        <v>26</v>
      </c>
      <c r="C13" s="18">
        <v>1500000</v>
      </c>
      <c r="D13" s="18">
        <v>0</v>
      </c>
      <c r="E13" s="18">
        <v>1500000</v>
      </c>
      <c r="F13" s="18">
        <v>715000</v>
      </c>
      <c r="G13" s="18">
        <v>715000</v>
      </c>
      <c r="H13" s="18">
        <v>-1020000</v>
      </c>
      <c r="I13" s="39" t="s">
        <v>41</v>
      </c>
    </row>
    <row r="14" spans="1:9" x14ac:dyDescent="0.2">
      <c r="A14" s="29"/>
      <c r="B14" s="37" t="s">
        <v>6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39" t="s">
        <v>42</v>
      </c>
    </row>
    <row r="15" spans="1:9" x14ac:dyDescent="0.2">
      <c r="A15" s="29"/>
      <c r="C15" s="9"/>
      <c r="D15" s="9"/>
      <c r="E15" s="9"/>
      <c r="F15" s="9"/>
      <c r="G15" s="9"/>
      <c r="H15" s="9"/>
      <c r="I15" s="39" t="s">
        <v>43</v>
      </c>
    </row>
    <row r="16" spans="1:9" x14ac:dyDescent="0.2">
      <c r="A16" s="5"/>
      <c r="B16" s="6" t="s">
        <v>13</v>
      </c>
      <c r="C16" s="19">
        <v>6640823.5099999998</v>
      </c>
      <c r="D16" s="19">
        <v>0</v>
      </c>
      <c r="E16" s="19">
        <v>6640823.5099999998</v>
      </c>
      <c r="F16" s="19">
        <v>2306274.1399999997</v>
      </c>
      <c r="G16" s="7">
        <v>2306274.1399999997</v>
      </c>
      <c r="H16" s="8">
        <v>-5197552.17</v>
      </c>
      <c r="I16" s="39" t="s">
        <v>43</v>
      </c>
    </row>
    <row r="17" spans="1:9" x14ac:dyDescent="0.2">
      <c r="A17" s="31"/>
      <c r="B17" s="25"/>
      <c r="C17" s="26"/>
      <c r="D17" s="26"/>
      <c r="E17" s="32"/>
      <c r="F17" s="27" t="s">
        <v>21</v>
      </c>
      <c r="G17" s="33"/>
      <c r="H17" s="23"/>
      <c r="I17" s="39" t="s">
        <v>43</v>
      </c>
    </row>
    <row r="18" spans="1:9" x14ac:dyDescent="0.2">
      <c r="A18" s="65" t="s">
        <v>23</v>
      </c>
      <c r="B18" s="66"/>
      <c r="C18" s="51" t="s">
        <v>22</v>
      </c>
      <c r="D18" s="51"/>
      <c r="E18" s="51"/>
      <c r="F18" s="51"/>
      <c r="G18" s="51"/>
      <c r="H18" s="47" t="s">
        <v>19</v>
      </c>
      <c r="I18" s="39" t="s">
        <v>43</v>
      </c>
    </row>
    <row r="19" spans="1:9" ht="22.5" x14ac:dyDescent="0.2">
      <c r="A19" s="67"/>
      <c r="B19" s="68"/>
      <c r="C19" s="54" t="s">
        <v>15</v>
      </c>
      <c r="D19" s="55" t="s">
        <v>20</v>
      </c>
      <c r="E19" s="55" t="s">
        <v>16</v>
      </c>
      <c r="F19" s="55" t="s">
        <v>17</v>
      </c>
      <c r="G19" s="56" t="s">
        <v>18</v>
      </c>
      <c r="H19" s="48"/>
      <c r="I19" s="39" t="s">
        <v>43</v>
      </c>
    </row>
    <row r="20" spans="1:9" x14ac:dyDescent="0.2">
      <c r="A20" s="69"/>
      <c r="B20" s="70"/>
      <c r="C20" s="59" t="s">
        <v>7</v>
      </c>
      <c r="D20" s="60" t="s">
        <v>8</v>
      </c>
      <c r="E20" s="60" t="s">
        <v>9</v>
      </c>
      <c r="F20" s="60" t="s">
        <v>10</v>
      </c>
      <c r="G20" s="60" t="s">
        <v>11</v>
      </c>
      <c r="H20" s="4" t="s">
        <v>12</v>
      </c>
      <c r="I20" s="39" t="s">
        <v>43</v>
      </c>
    </row>
    <row r="21" spans="1:9" x14ac:dyDescent="0.2">
      <c r="A21" s="35" t="s">
        <v>27</v>
      </c>
      <c r="B21" s="11"/>
      <c r="C21" s="20">
        <v>0</v>
      </c>
      <c r="D21" s="20">
        <v>0</v>
      </c>
      <c r="E21" s="20">
        <v>0</v>
      </c>
      <c r="F21" s="20"/>
      <c r="G21" s="20"/>
      <c r="H21" s="20">
        <f t="shared" ref="H21" si="1">SUM(H22+H23+H24+H25+H26+H27+H28+H29)</f>
        <v>0</v>
      </c>
      <c r="I21" s="39" t="s">
        <v>43</v>
      </c>
    </row>
    <row r="22" spans="1:9" x14ac:dyDescent="0.2">
      <c r="A22" s="12"/>
      <c r="B22" s="13" t="s">
        <v>0</v>
      </c>
      <c r="C22" s="21">
        <v>0</v>
      </c>
      <c r="D22" s="21">
        <v>0</v>
      </c>
      <c r="E22" s="21">
        <v>0</v>
      </c>
      <c r="F22" s="21"/>
      <c r="G22" s="21"/>
      <c r="H22" s="21">
        <f t="shared" ref="H22:H25" si="2">G22-C22</f>
        <v>0</v>
      </c>
      <c r="I22" s="39" t="s">
        <v>34</v>
      </c>
    </row>
    <row r="23" spans="1:9" x14ac:dyDescent="0.2">
      <c r="A23" s="12"/>
      <c r="B23" s="13" t="s">
        <v>1</v>
      </c>
      <c r="C23" s="21">
        <v>0</v>
      </c>
      <c r="D23" s="21">
        <v>0</v>
      </c>
      <c r="E23" s="21">
        <v>0</v>
      </c>
      <c r="F23" s="21"/>
      <c r="G23" s="21"/>
      <c r="H23" s="21">
        <f t="shared" si="2"/>
        <v>0</v>
      </c>
      <c r="I23" s="39" t="s">
        <v>44</v>
      </c>
    </row>
    <row r="24" spans="1:9" x14ac:dyDescent="0.2">
      <c r="A24" s="12"/>
      <c r="B24" s="13" t="s">
        <v>2</v>
      </c>
      <c r="C24" s="21">
        <v>0</v>
      </c>
      <c r="D24" s="21">
        <v>0</v>
      </c>
      <c r="E24" s="21">
        <v>0</v>
      </c>
      <c r="F24" s="21"/>
      <c r="G24" s="21"/>
      <c r="H24" s="21">
        <f t="shared" si="2"/>
        <v>0</v>
      </c>
      <c r="I24" s="39" t="s">
        <v>35</v>
      </c>
    </row>
    <row r="25" spans="1:9" x14ac:dyDescent="0.2">
      <c r="A25" s="12"/>
      <c r="B25" s="13" t="s">
        <v>3</v>
      </c>
      <c r="C25" s="21">
        <v>0</v>
      </c>
      <c r="D25" s="21">
        <v>0</v>
      </c>
      <c r="E25" s="21">
        <v>0</v>
      </c>
      <c r="F25" s="21"/>
      <c r="G25" s="21"/>
      <c r="H25" s="21">
        <f t="shared" si="2"/>
        <v>0</v>
      </c>
      <c r="I25" s="39" t="s">
        <v>36</v>
      </c>
    </row>
    <row r="26" spans="1:9" x14ac:dyDescent="0.2">
      <c r="A26" s="12"/>
      <c r="B26" s="13" t="s">
        <v>28</v>
      </c>
      <c r="C26" s="21">
        <v>0</v>
      </c>
      <c r="D26" s="21">
        <v>0</v>
      </c>
      <c r="E26" s="21">
        <v>0</v>
      </c>
      <c r="F26" s="21"/>
      <c r="G26" s="21"/>
      <c r="H26" s="21">
        <f t="shared" ref="H26" si="3">G26-C26</f>
        <v>0</v>
      </c>
      <c r="I26" s="39" t="s">
        <v>37</v>
      </c>
    </row>
    <row r="27" spans="1:9" x14ac:dyDescent="0.2">
      <c r="A27" s="12"/>
      <c r="B27" s="13" t="s">
        <v>29</v>
      </c>
      <c r="C27" s="21">
        <v>0</v>
      </c>
      <c r="D27" s="21">
        <v>0</v>
      </c>
      <c r="E27" s="21">
        <v>0</v>
      </c>
      <c r="F27" s="21"/>
      <c r="G27" s="21"/>
      <c r="H27" s="21">
        <f t="shared" ref="H27:H29" si="4">G27-C27</f>
        <v>0</v>
      </c>
      <c r="I27" s="39" t="s">
        <v>38</v>
      </c>
    </row>
    <row r="28" spans="1:9" ht="22.5" x14ac:dyDescent="0.2">
      <c r="A28" s="12"/>
      <c r="B28" s="13" t="s">
        <v>30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f t="shared" si="4"/>
        <v>0</v>
      </c>
      <c r="I28" s="39" t="s">
        <v>40</v>
      </c>
    </row>
    <row r="29" spans="1:9" ht="22.5" x14ac:dyDescent="0.2">
      <c r="A29" s="12"/>
      <c r="B29" s="13" t="s">
        <v>26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f t="shared" si="4"/>
        <v>0</v>
      </c>
      <c r="I29" s="39" t="s">
        <v>41</v>
      </c>
    </row>
    <row r="30" spans="1:9" x14ac:dyDescent="0.2">
      <c r="A30" s="12"/>
      <c r="B30" s="13"/>
      <c r="C30" s="21"/>
      <c r="D30" s="21"/>
      <c r="E30" s="21"/>
      <c r="F30" s="21"/>
      <c r="G30" s="21"/>
      <c r="H30" s="21"/>
      <c r="I30" s="39" t="s">
        <v>43</v>
      </c>
    </row>
    <row r="31" spans="1:9" ht="41.25" customHeight="1" x14ac:dyDescent="0.2">
      <c r="A31" s="45" t="s">
        <v>45</v>
      </c>
      <c r="B31" s="46"/>
      <c r="C31" s="22">
        <v>6640823.5099999998</v>
      </c>
      <c r="D31" s="22">
        <v>0</v>
      </c>
      <c r="E31" s="22">
        <v>6640823.5099999998</v>
      </c>
      <c r="F31" s="22">
        <v>2306274.1399999997</v>
      </c>
      <c r="G31" s="22">
        <v>2306274.1399999997</v>
      </c>
      <c r="H31" s="22">
        <v>-5197552.17</v>
      </c>
      <c r="I31" s="39" t="s">
        <v>43</v>
      </c>
    </row>
    <row r="32" spans="1:9" x14ac:dyDescent="0.2">
      <c r="A32" s="12"/>
      <c r="B32" s="13" t="s">
        <v>1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39" t="s">
        <v>44</v>
      </c>
    </row>
    <row r="33" spans="1:9" x14ac:dyDescent="0.2">
      <c r="A33" s="12"/>
      <c r="B33" s="13" t="s">
        <v>31</v>
      </c>
      <c r="C33" s="21">
        <v>0</v>
      </c>
      <c r="D33" s="21">
        <v>0</v>
      </c>
      <c r="E33" s="21">
        <v>0</v>
      </c>
      <c r="F33" s="44">
        <v>6.64</v>
      </c>
      <c r="G33" s="44">
        <v>6.64</v>
      </c>
      <c r="H33" s="21">
        <v>2.11</v>
      </c>
      <c r="I33" s="39" t="s">
        <v>37</v>
      </c>
    </row>
    <row r="34" spans="1:9" x14ac:dyDescent="0.2">
      <c r="A34" s="12"/>
      <c r="B34" s="13" t="s">
        <v>32</v>
      </c>
      <c r="C34" s="21">
        <v>5140823.51</v>
      </c>
      <c r="D34" s="21">
        <v>0</v>
      </c>
      <c r="E34" s="21">
        <v>5140823.51</v>
      </c>
      <c r="F34" s="21">
        <v>1591267.5</v>
      </c>
      <c r="G34" s="21">
        <v>1591267.5</v>
      </c>
      <c r="H34" s="21">
        <v>-4177554.2800000003</v>
      </c>
      <c r="I34" s="39" t="s">
        <v>39</v>
      </c>
    </row>
    <row r="35" spans="1:9" ht="22.5" x14ac:dyDescent="0.2">
      <c r="A35" s="12"/>
      <c r="B35" s="13" t="s">
        <v>26</v>
      </c>
      <c r="C35" s="21">
        <v>1500000</v>
      </c>
      <c r="D35" s="21">
        <v>0</v>
      </c>
      <c r="E35" s="21">
        <v>1500000</v>
      </c>
      <c r="F35" s="21">
        <v>715000</v>
      </c>
      <c r="G35" s="21">
        <v>715000</v>
      </c>
      <c r="H35" s="21">
        <v>-1020000</v>
      </c>
      <c r="I35" s="39" t="s">
        <v>41</v>
      </c>
    </row>
    <row r="36" spans="1:9" x14ac:dyDescent="0.2">
      <c r="A36" s="12"/>
      <c r="B36" s="13"/>
      <c r="C36" s="21"/>
      <c r="D36" s="21"/>
      <c r="E36" s="21"/>
      <c r="F36" s="21"/>
      <c r="G36" s="21"/>
      <c r="H36" s="21"/>
      <c r="I36" s="39" t="s">
        <v>43</v>
      </c>
    </row>
    <row r="37" spans="1:9" x14ac:dyDescent="0.2">
      <c r="A37" s="36" t="s">
        <v>33</v>
      </c>
      <c r="B37" s="14"/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39" t="s">
        <v>43</v>
      </c>
    </row>
    <row r="38" spans="1:9" x14ac:dyDescent="0.2">
      <c r="A38" s="10"/>
      <c r="B38" s="13" t="s">
        <v>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39" t="s">
        <v>42</v>
      </c>
    </row>
    <row r="39" spans="1:9" x14ac:dyDescent="0.2">
      <c r="A39" s="15"/>
      <c r="B39" s="16" t="s">
        <v>13</v>
      </c>
      <c r="C39" s="19">
        <v>6640823.5099999998</v>
      </c>
      <c r="D39" s="19">
        <v>0</v>
      </c>
      <c r="E39" s="19">
        <v>6640823.5099999998</v>
      </c>
      <c r="F39" s="19">
        <v>2306274.1399999997</v>
      </c>
      <c r="G39" s="19">
        <v>2306274.1399999997</v>
      </c>
      <c r="H39" s="8">
        <v>-5197552.17</v>
      </c>
      <c r="I39" s="39" t="s">
        <v>43</v>
      </c>
    </row>
    <row r="40" spans="1:9" x14ac:dyDescent="0.2">
      <c r="A40" s="24"/>
      <c r="B40" s="25"/>
      <c r="C40" s="26"/>
      <c r="D40" s="26"/>
      <c r="E40" s="26"/>
      <c r="F40" s="27" t="s">
        <v>21</v>
      </c>
      <c r="G40" s="28"/>
      <c r="H40" s="23"/>
      <c r="I40" s="39" t="s">
        <v>43</v>
      </c>
    </row>
    <row r="42" spans="1:9" x14ac:dyDescent="0.2">
      <c r="B42" s="41" t="s">
        <v>46</v>
      </c>
      <c r="C42" s="42"/>
      <c r="D42" s="42"/>
      <c r="E42" s="43"/>
      <c r="F42" s="41"/>
      <c r="G42" s="40"/>
      <c r="H42" s="40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19685039370078741" right="0.19685039370078741" top="0.19685039370078741" bottom="0.39370078740157483" header="0.19685039370078741" footer="0.19685039370078741"/>
  <pageSetup orientation="landscape" r:id="rId1"/>
  <ignoredErrors>
    <ignoredError sqref="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2021-02-16T07:48:27Z</cp:lastPrinted>
  <dcterms:created xsi:type="dcterms:W3CDTF">2012-12-11T20:48:19Z</dcterms:created>
  <dcterms:modified xsi:type="dcterms:W3CDTF">2022-06-23T15:40:26Z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