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7E85D832-299A-4BB1-A0D6-FCF19881349F}" xr6:coauthVersionLast="47" xr6:coauthVersionMax="47" xr10:uidLastSave="{00000000-0000-0000-0000-000000000000}"/>
  <bookViews>
    <workbookView xWindow="-120" yWindow="-120" windowWidth="24240" windowHeight="13140" tabRatio="885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74" i="6"/>
  <c r="H73" i="6"/>
  <c r="H70" i="6"/>
  <c r="H66" i="6"/>
  <c r="H62" i="6"/>
  <c r="H58" i="6"/>
  <c r="H54" i="6"/>
  <c r="H50" i="6"/>
  <c r="H46" i="6"/>
  <c r="H42" i="6"/>
  <c r="H41" i="6"/>
  <c r="H38" i="6"/>
  <c r="H34" i="6"/>
  <c r="H18" i="6"/>
  <c r="H17" i="6"/>
  <c r="H11" i="6"/>
  <c r="E76" i="6"/>
  <c r="H76" i="6" s="1"/>
  <c r="E75" i="6"/>
  <c r="H75" i="6" s="1"/>
  <c r="E74" i="6"/>
  <c r="E73" i="6"/>
  <c r="E72" i="6"/>
  <c r="H72" i="6" s="1"/>
  <c r="E71" i="6"/>
  <c r="H71" i="6" s="1"/>
  <c r="E70" i="6"/>
  <c r="E68" i="6"/>
  <c r="H68" i="6" s="1"/>
  <c r="E67" i="6"/>
  <c r="H67" i="6" s="1"/>
  <c r="E66" i="6"/>
  <c r="E64" i="6"/>
  <c r="H64" i="6" s="1"/>
  <c r="E63" i="6"/>
  <c r="H63" i="6" s="1"/>
  <c r="E62" i="6"/>
  <c r="E61" i="6"/>
  <c r="H61" i="6" s="1"/>
  <c r="E60" i="6"/>
  <c r="H60" i="6" s="1"/>
  <c r="E59" i="6"/>
  <c r="H59" i="6" s="1"/>
  <c r="E58" i="6"/>
  <c r="E56" i="6"/>
  <c r="H56" i="6" s="1"/>
  <c r="E55" i="6"/>
  <c r="H55" i="6" s="1"/>
  <c r="E54" i="6"/>
  <c r="E52" i="6"/>
  <c r="H52" i="6" s="1"/>
  <c r="E51" i="6"/>
  <c r="H51" i="6" s="1"/>
  <c r="E50" i="6"/>
  <c r="E49" i="6"/>
  <c r="H49" i="6" s="1"/>
  <c r="E48" i="6"/>
  <c r="H48" i="6" s="1"/>
  <c r="E47" i="6"/>
  <c r="H47" i="6" s="1"/>
  <c r="E46" i="6"/>
  <c r="E45" i="6"/>
  <c r="H45" i="6" s="1"/>
  <c r="E44" i="6"/>
  <c r="H44" i="6" s="1"/>
  <c r="E42" i="6"/>
  <c r="E41" i="6"/>
  <c r="E40" i="6"/>
  <c r="H40" i="6" s="1"/>
  <c r="E39" i="6"/>
  <c r="H39" i="6" s="1"/>
  <c r="E38" i="6"/>
  <c r="E37" i="6"/>
  <c r="H37" i="6" s="1"/>
  <c r="E36" i="6"/>
  <c r="H36" i="6" s="1"/>
  <c r="E35" i="6"/>
  <c r="H35" i="6" s="1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E17" i="6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E69" i="6" s="1"/>
  <c r="H69" i="6" s="1"/>
  <c r="C65" i="6"/>
  <c r="E65" i="6" s="1"/>
  <c r="H65" i="6" s="1"/>
  <c r="C57" i="6"/>
  <c r="E57" i="6" s="1"/>
  <c r="H57" i="6" s="1"/>
  <c r="C53" i="6"/>
  <c r="E53" i="6" s="1"/>
  <c r="H53" i="6" s="1"/>
  <c r="C43" i="6"/>
  <c r="E43" i="6" s="1"/>
  <c r="H43" i="6" s="1"/>
  <c r="C33" i="6"/>
  <c r="E33" i="6" s="1"/>
  <c r="H33" i="6" s="1"/>
  <c r="C23" i="6"/>
  <c r="C13" i="6"/>
  <c r="C5" i="6"/>
  <c r="E23" i="6" l="1"/>
  <c r="H23" i="6" s="1"/>
  <c r="E13" i="6"/>
  <c r="H13" i="6" s="1"/>
  <c r="G77" i="6"/>
  <c r="F77" i="6"/>
  <c r="C77" i="6"/>
  <c r="D77" i="6"/>
  <c r="E5" i="6"/>
  <c r="E77" i="6" l="1"/>
  <c r="H5" i="6"/>
  <c r="H77" i="6" s="1"/>
</calcChain>
</file>

<file path=xl/sharedStrings.xml><?xml version="1.0" encoding="utf-8"?>
<sst xmlns="http://schemas.openxmlformats.org/spreadsheetml/2006/main" count="203" uniqueCount="145">
  <si>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</si>
  <si>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</si>
  <si>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</si>
  <si>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</si>
  <si>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</si>
  <si>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</si>
  <si>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</si>
  <si>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</si>
  <si>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</si>
  <si>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</si>
  <si>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</si>
  <si>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</si>
  <si>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</si>
  <si>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</si>
  <si>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</si>
  <si>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</si>
  <si>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</si>
  <si>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</si>
  <si>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</si>
  <si>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</si>
  <si>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</si>
  <si>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</si>
  <si>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</si>
  <si>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</si>
  <si>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</si>
  <si>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</si>
  <si>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</si>
  <si>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</si>
  <si>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</si>
  <si>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</si>
  <si>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</si>
  <si>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</si>
  <si>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</si>
  <si>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</si>
  <si>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</si>
  <si>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</si>
  <si>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</si>
  <si>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</si>
  <si>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</si>
  <si>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</si>
  <si>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</si>
  <si>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</si>
  <si>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</si>
  <si>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</si>
  <si>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</si>
  <si>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</si>
  <si>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</si>
  <si>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</si>
  <si>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</si>
  <si>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</si>
  <si>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</si>
  <si>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</si>
  <si>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</si>
  <si>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</si>
  <si>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</si>
  <si>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</si>
  <si>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</si>
  <si>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</si>
  <si>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</si>
  <si>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</si>
  <si>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</si>
  <si>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</si>
  <si>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</si>
  <si>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</si>
  <si>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</si>
  <si>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</si>
  <si>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</si>
  <si>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</si>
  <si>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</si>
  <si>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</si>
  <si>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</si>
  <si>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</si>
  <si>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</si>
  <si>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</si>
  <si>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</si>
  <si>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</si>
  <si>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</si>
  <si>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</si>
  <si>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</si>
  <si>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</si>
  <si>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</si>
  <si>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</si>
  <si>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</si>
  <si>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</si>
  <si>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</si>
  <si>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</si>
  <si>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</si>
  <si>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</si>
  <si>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</si>
  <si>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</si>
  <si>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</si>
  <si>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</si>
  <si>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</si>
  <si>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</si>
  <si>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</si>
  <si>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</si>
  <si>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</si>
  <si>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</si>
  <si>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</si>
  <si>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</si>
  <si>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</si>
  <si>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</si>
  <si>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</si>
  <si>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</si>
  <si>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</si>
  <si>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</si>
  <si>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</si>
  <si>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</si>
  <si>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</si>
  <si>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</si>
  <si>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</si>
  <si>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</si>
  <si>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</si>
  <si>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</si>
  <si>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</si>
  <si>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</si>
  <si>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</si>
  <si>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</si>
  <si>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</si>
  <si>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</si>
  <si>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</si>
  <si>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</si>
  <si>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</si>
  <si>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</si>
  <si>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</si>
  <si>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</si>
  <si>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</si>
  <si>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</si>
  <si>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</si>
  <si>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</si>
  <si>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</si>
  <si>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</si>
  <si>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</si>
  <si>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Patronato de la Feria Regional Puerta de Oro del Bajío
Estado Analítico del Ejercicio del Presupuesto de Egresos
Clasificación Ecónomica (Por Tipo de Gasto)
Del 1 de Enero AL 30 DE NOVIEMBRE DEL 2021</t>
  </si>
  <si>
    <t>ADMINISTRACIÓN GENERAL</t>
  </si>
  <si>
    <t>VENTAS</t>
  </si>
  <si>
    <t>MATENIMIENTO Y ADECUACIÓN DE INST.</t>
  </si>
  <si>
    <t>Patronato de la Feria Regional Puerta de Oro del Bajío
Estado Analítico del Ejercicio del Presupuesto de Egresos
Clasificación Administrativa
Del 1 de Enero AL 30 DE NOVIEMBRE DEL 2021</t>
  </si>
  <si>
    <t>Gobierno (Federal/Estatal/Municipal) de Patronato de la Feria Regional Puerta de Oro del Bajío
Estado Analítico del Ejercicio del Presupuesto de Egresos
Clasificación Administrativa
Del 1 de Enero AL 30 DE NOVIEMBRE DEL 2021</t>
  </si>
  <si>
    <t>Sector Paraestatal del Gobierno (Federal/Estatal/Municipal) de Patronato de la Feria Regional Puerta de Oro del Bajío
Estado Analítico del Ejercicio del Presupuesto de Egresos
Clasificación Administrativa
Del 1 de Enero AL 30 DE NOVIEMBRE DEL 2021</t>
  </si>
  <si>
    <t>Patronato de la Feria Regional Puerta de Oro del Bajío
Estado Análitico del Ejercicio del Presupuesto de Egresos
Clasificación Funcional (Finalidad y Función)
Del 1 de Enero AL 30 DE NOVIEMBRE DEL 2021</t>
  </si>
  <si>
    <t>“Bajo protesta de decir verdad declaramos que los Estados Financieros y sus notas, son razonablemente correctos y son responsabilidad del emisor”.</t>
  </si>
  <si>
    <t>Patronato de la Feria Regional Puerta de Oro del Bajio
Estado Analítico del Ejercicio del Presupuesto de Egresos
Clasificación Administrativa
Del 01 Enero al 30 de Noviembre 2021</t>
  </si>
  <si>
    <t>Gobierno (Federal/Estatal/Municipal) de Patronato de la Feria Regional Puerta de Oro del Bajio
Estado Analítico del Ejercicio del Presupuesto de Egresos
Clasificación Administrativa
Del 01 Enero al 30 de Noviembre 2021</t>
  </si>
  <si>
    <t>Sector Paraestatal del Gobierno (Federal/Estatal/Municipal) de Patronato de la Feria Regional Puerta de Oro del Bajio
Estado Analítico del Ejercicio del Presupuesto de Egresos
Clasificación Administrativa
Del 01 Enero 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</si>
</sst>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399945066682943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165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3" fillId="0" borderId="1" xfId="0" applyFont="1" applyFill="1" applyBorder="1" applyAlignment="1" applyProtection="1">
      <alignment horizontal="left" wrapText="1"/>
    </xf>
    <xf numFmtId="0" fontId="3" fillId="0" borderId="0" xfId="8" applyFont="1" applyFill="1" applyBorder="1" applyAlignment="1" applyProtection="1">
      <alignment horizontal="left" vertical="center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8" xfId="9" applyNumberFormat="1" applyFont="1" applyFill="1" applyBorder="1" applyAlignment="1">
      <alignment horizontal="center" vertical="center" wrapText="1"/>
    </xf>
  </cellXfs>
  <cellStyles count="79">
    <cellStyle name="Euro" xfId="1" xr:uid="{00000000-0005-0000-0000-000000000000}"/>
    <cellStyle name="Millares 2" xfId="2" xr:uid="{00000000-0005-0000-0000-000001000000}"/>
    <cellStyle name="Millares 2 10" xfId="16" xr:uid="{87991667-EFCC-4A02-91EB-3588557A7F53}"/>
    <cellStyle name="Millares 2 2" xfId="3" xr:uid="{00000000-0005-0000-0000-000002000000}"/>
    <cellStyle name="Millares 2 2 2" xfId="71" xr:uid="{D45F6439-A6CC-4F2C-95C6-D1FB2452FC63}"/>
    <cellStyle name="Millares 2 2 3" xfId="62" xr:uid="{C9D7D633-1A15-487E-BF0F-C8BCAC2BBB58}"/>
    <cellStyle name="Millares 2 2 4" xfId="53" xr:uid="{22E5722F-ADB8-4273-854A-747E7C527573}"/>
    <cellStyle name="Millares 2 2 5" xfId="44" xr:uid="{464EB9AA-4146-42DA-864B-68E4F7008F1F}"/>
    <cellStyle name="Millares 2 2 6" xfId="35" xr:uid="{8F5F028B-895D-464D-9EC8-72619A1FAC11}"/>
    <cellStyle name="Millares 2 2 7" xfId="26" xr:uid="{CB227550-85C5-4398-A995-889366E101D2}"/>
    <cellStyle name="Millares 2 2 8" xfId="17" xr:uid="{C63E693E-C707-42CC-B75E-CD4B83D233A3}"/>
    <cellStyle name="Millares 2 3" xfId="4" xr:uid="{00000000-0005-0000-0000-000003000000}"/>
    <cellStyle name="Millares 2 3 2" xfId="72" xr:uid="{D8D8C509-5852-4CB7-917C-1E901D4065A8}"/>
    <cellStyle name="Millares 2 3 3" xfId="63" xr:uid="{3617F05D-99D1-4BD4-B21D-8B914E0EC84A}"/>
    <cellStyle name="Millares 2 3 4" xfId="54" xr:uid="{3E8B0D53-4A3E-4049-8E5D-92DEE79A9897}"/>
    <cellStyle name="Millares 2 3 5" xfId="45" xr:uid="{0BA299CA-98BE-4E5C-BC39-DF7F8947ED26}"/>
    <cellStyle name="Millares 2 3 6" xfId="36" xr:uid="{01D72FF9-E26C-473D-8D1F-22322286ED26}"/>
    <cellStyle name="Millares 2 3 7" xfId="27" xr:uid="{8FD7A526-D4F1-444E-BF82-6191E01B3AC3}"/>
    <cellStyle name="Millares 2 3 8" xfId="18" xr:uid="{0C674F18-D5CF-414B-98FD-2C378B0DE21D}"/>
    <cellStyle name="Millares 2 4" xfId="70" xr:uid="{52C8C103-0719-4368-B56F-9C6F9FC6CB23}"/>
    <cellStyle name="Millares 2 5" xfId="61" xr:uid="{CE10AC8F-9529-45B4-9C04-335F970B6098}"/>
    <cellStyle name="Millares 2 6" xfId="52" xr:uid="{BA704B09-25E1-4EAD-94D4-A64D331E8D95}"/>
    <cellStyle name="Millares 2 7" xfId="43" xr:uid="{0ECBBFF8-6204-4145-B2E7-A7717286EDF1}"/>
    <cellStyle name="Millares 2 8" xfId="34" xr:uid="{2CAF180A-7080-40BA-B121-71D650567561}"/>
    <cellStyle name="Millares 2 9" xfId="25" xr:uid="{2621784C-3FA6-435E-A036-5487B3551B6B}"/>
    <cellStyle name="Millares 3" xfId="5" xr:uid="{00000000-0005-0000-0000-000004000000}"/>
    <cellStyle name="Millares 3 2" xfId="73" xr:uid="{24D0A792-3894-427C-8006-8ACB52761591}"/>
    <cellStyle name="Millares 3 3" xfId="64" xr:uid="{D41759BB-2652-442F-9862-3305453454E8}"/>
    <cellStyle name="Millares 3 4" xfId="55" xr:uid="{4F67B307-FE39-4922-B031-B88CD5B7E23D}"/>
    <cellStyle name="Millares 3 5" xfId="46" xr:uid="{77925A04-C70A-489E-A4EA-19454918093F}"/>
    <cellStyle name="Millares 3 6" xfId="37" xr:uid="{628DEF2B-D1DA-40A8-A6F9-CE6CAFB58B12}"/>
    <cellStyle name="Millares 3 7" xfId="28" xr:uid="{4BE76397-2EBF-4BFE-AFB6-DCC46D598A90}"/>
    <cellStyle name="Millares 3 8" xfId="19" xr:uid="{355C3EDF-B51E-49A2-9591-49B422244511}"/>
    <cellStyle name="Moneda 2" xfId="6" xr:uid="{00000000-0005-0000-0000-000005000000}"/>
    <cellStyle name="Moneda 2 2" xfId="74" xr:uid="{C8E530A5-8D0F-4613-BA44-58730E2DE4BA}"/>
    <cellStyle name="Moneda 2 3" xfId="65" xr:uid="{3EC43CE7-7A1F-4D32-B08B-564ADCF8A2A7}"/>
    <cellStyle name="Moneda 2 4" xfId="56" xr:uid="{4ADA6106-7270-40B7-BAB7-A138CE92F929}"/>
    <cellStyle name="Moneda 2 5" xfId="47" xr:uid="{4E180088-82E7-4AB9-8524-95E31E511904}"/>
    <cellStyle name="Moneda 2 6" xfId="38" xr:uid="{F6751B4C-4467-4FF7-9674-83F8AEF53D16}"/>
    <cellStyle name="Moneda 2 7" xfId="29" xr:uid="{8ADFA93F-81D9-46DB-B747-2CB4BF8EFA87}"/>
    <cellStyle name="Moneda 2 8" xfId="20" xr:uid="{70D19F68-836C-4FB9-A347-0FC8309D9E2C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75" xr:uid="{5BB92D53-2D5A-432F-B44B-DCA8C704D2BC}"/>
    <cellStyle name="Normal 2 4" xfId="66" xr:uid="{4A207641-7817-4B72-8FE2-DE973E19B693}"/>
    <cellStyle name="Normal 2 5" xfId="57" xr:uid="{2144FE0C-3E11-4FB6-8D73-F0E1D2EA3340}"/>
    <cellStyle name="Normal 2 6" xfId="48" xr:uid="{3CD83757-0DDE-433A-A286-408A1626E1D6}"/>
    <cellStyle name="Normal 2 7" xfId="39" xr:uid="{4195A1F5-A0A9-4783-8CA2-A68B1F81517E}"/>
    <cellStyle name="Normal 2 8" xfId="30" xr:uid="{E6515F16-A092-46C3-A87F-80192AD54337}"/>
    <cellStyle name="Normal 2 9" xfId="21" xr:uid="{13317C24-5D6B-4F40-B7A6-D9D5DE219BC3}"/>
    <cellStyle name="Normal 3" xfId="9" xr:uid="{00000000-0005-0000-0000-000009000000}"/>
    <cellStyle name="Normal 3 2" xfId="76" xr:uid="{C0BB98A5-B9D3-495B-853F-6A44FAC4CB14}"/>
    <cellStyle name="Normal 3 3" xfId="67" xr:uid="{621F1ABD-5682-44B5-A82E-012307C831C6}"/>
    <cellStyle name="Normal 3 4" xfId="58" xr:uid="{60B610EC-8A11-4610-9950-94906AAE6FC7}"/>
    <cellStyle name="Normal 3 5" xfId="49" xr:uid="{69C309DF-58BB-4C04-8BC7-5458031F23B4}"/>
    <cellStyle name="Normal 3 6" xfId="40" xr:uid="{0CD7C4D7-0A3C-4D52-9BFA-907A1F7D3F64}"/>
    <cellStyle name="Normal 3 7" xfId="31" xr:uid="{DBB4FBDD-78BD-4E05-BCA8-31F4539DD8AD}"/>
    <cellStyle name="Normal 3 8" xfId="22" xr:uid="{99AC8807-2A01-4E2F-A17B-170616A9A148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78" xr:uid="{38271770-EF20-4537-87FB-809A348F7A88}"/>
    <cellStyle name="Normal 6 2 3" xfId="69" xr:uid="{2DA2088D-292B-4E30-95D8-83C6A1830EC5}"/>
    <cellStyle name="Normal 6 2 4" xfId="60" xr:uid="{994F3EC0-38E8-40F3-9A44-D779EC3C3C40}"/>
    <cellStyle name="Normal 6 2 5" xfId="51" xr:uid="{FA1BD344-288D-42CD-89C7-745693CDC5DC}"/>
    <cellStyle name="Normal 6 2 6" xfId="42" xr:uid="{1679FA0E-F1C2-4E83-88E5-F4CB345BD2B4}"/>
    <cellStyle name="Normal 6 2 7" xfId="33" xr:uid="{541560B6-E785-4E7A-AF8B-499A3FCE6684}"/>
    <cellStyle name="Normal 6 2 8" xfId="24" xr:uid="{55B7EA64-9196-45C1-A953-6CAED34C803A}"/>
    <cellStyle name="Normal 6 3" xfId="77" xr:uid="{0A2C6E53-8201-45D3-B4BC-7D2F1817BDC5}"/>
    <cellStyle name="Normal 6 4" xfId="68" xr:uid="{CAF1166B-8041-4F32-89E8-DCD334EEB591}"/>
    <cellStyle name="Normal 6 5" xfId="59" xr:uid="{0EE07E4F-B8BC-4B46-8E4B-B451A79E6F26}"/>
    <cellStyle name="Normal 6 6" xfId="50" xr:uid="{C00293F9-1881-4631-8F82-60E422172482}"/>
    <cellStyle name="Normal 6 7" xfId="41" xr:uid="{411C756F-2F9D-425E-A909-2C9CCD3CD9E6}"/>
    <cellStyle name="Normal 6 8" xfId="32" xr:uid="{495B72A2-B176-4156-A7F5-98EB7E9C7D7F}"/>
    <cellStyle name="Normal 6 9" xfId="23" xr:uid="{1D4F699D-0379-4AD9-9AD5-E8C784F256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133350</xdr:rowOff>
    </xdr:from>
    <xdr:to>
      <xdr:col>0</xdr:col>
      <xdr:colOff>1038225</xdr:colOff>
      <xdr:row>1</xdr:row>
      <xdr:rowOff>114300</xdr:rowOff>
    </xdr:to>
    <xdr:pic>
      <xdr:nvPicPr>
        <xdr:cNvPr id="3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E97117A-8AE5-47C7-A616-F9F339E647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33350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657225</xdr:colOff>
      <xdr:row>1</xdr:row>
      <xdr:rowOff>104775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6445741A-0D92-48B6-B758-5717AE090C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7429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57150</xdr:rowOff>
    </xdr:from>
    <xdr:to>
      <xdr:col>1</xdr:col>
      <xdr:colOff>723900</xdr:colOff>
      <xdr:row>0</xdr:row>
      <xdr:rowOff>447675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20716F2C-9F24-4BA5-8426-7582976D1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7150"/>
          <a:ext cx="742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238125</xdr:rowOff>
    </xdr:from>
    <xdr:to>
      <xdr:col>1</xdr:col>
      <xdr:colOff>733425</xdr:colOff>
      <xdr:row>1</xdr:row>
      <xdr:rowOff>0</xdr:rowOff>
    </xdr:to>
    <xdr:pic>
      <xdr:nvPicPr>
        <xdr:cNvPr id="2" name="1 Imagen" descr="D:\Documents and Settings\Administrador\Mis documentos\Google Drive\Ecofórum Celaya 2013\Logos\Logo Ecofórum Celaya.png">
          <a:extLst>
            <a:ext uri="{FF2B5EF4-FFF2-40B4-BE49-F238E27FC236}">
              <a16:creationId xmlns:a16="http://schemas.microsoft.com/office/drawing/2014/main" id="{1B1B4408-DD03-4F3F-931A-F868E70E2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38125"/>
          <a:ext cx="7429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7"/>
  <sheetViews>
    <sheetView showGridLines="0" tabSelected="1" workbookViewId="0">
      <selection sqref="A1:H1"/>
    </sheetView>
  </sheetViews>
  <sheetFormatPr baseColWidth="10" defaultColWidth="12" defaultRowHeight="11.25" x14ac:dyDescent="0.2"/>
  <cols>
    <col min="1" max="1" width="39.33203125" style="1" customWidth="1"/>
    <col min="2" max="2" width="77.3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137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60</v>
      </c>
      <c r="B2" s="56"/>
      <c r="C2" s="52" t="s">
        <v>66</v>
      </c>
      <c r="D2" s="53"/>
      <c r="E2" s="53"/>
      <c r="F2" s="53"/>
      <c r="G2" s="54"/>
      <c r="H2" s="57" t="s">
        <v>65</v>
      </c>
    </row>
    <row r="3" spans="1:8" ht="24.95" customHeight="1" x14ac:dyDescent="0.2">
      <c r="A3" s="58"/>
      <c r="B3" s="59"/>
      <c r="C3" s="60" t="s">
        <v>61</v>
      </c>
      <c r="D3" s="60" t="s">
        <v>130</v>
      </c>
      <c r="E3" s="60" t="s">
        <v>62</v>
      </c>
      <c r="F3" s="60" t="s">
        <v>63</v>
      </c>
      <c r="G3" s="60" t="s">
        <v>64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131</v>
      </c>
      <c r="F4" s="64">
        <v>4</v>
      </c>
      <c r="G4" s="64">
        <v>5</v>
      </c>
      <c r="H4" s="64" t="s">
        <v>132</v>
      </c>
    </row>
    <row r="5" spans="1:8" x14ac:dyDescent="0.2">
      <c r="A5" s="46" t="s">
        <v>67</v>
      </c>
      <c r="B5" s="7"/>
      <c r="C5" s="12">
        <f>SUM(C6:C12)</f>
        <v>3612754.5100000002</v>
      </c>
      <c r="D5" s="12">
        <f>SUM(D6:D12)</f>
        <v>-336000</v>
      </c>
      <c r="E5" s="12">
        <f>C5+D5</f>
        <v>3276754.5100000002</v>
      </c>
      <c r="F5" s="12">
        <f>SUM(F6:F12)</f>
        <v>2533461.5999999996</v>
      </c>
      <c r="G5" s="12">
        <f>SUM(G6:G12)</f>
        <v>3030006.69</v>
      </c>
      <c r="H5" s="12">
        <f>E5-F5</f>
        <v>743292.91000000061</v>
      </c>
    </row>
    <row r="6" spans="1:8" x14ac:dyDescent="0.2">
      <c r="A6" s="47">
        <v>1100</v>
      </c>
      <c r="B6" s="9" t="s">
        <v>75</v>
      </c>
      <c r="C6" s="13">
        <v>976230.72</v>
      </c>
      <c r="D6" s="13">
        <v>-386000</v>
      </c>
      <c r="E6" s="13">
        <f t="shared" ref="E6:E69" si="0">C6+D6</f>
        <v>590230.72</v>
      </c>
      <c r="F6" s="13">
        <v>491489.32</v>
      </c>
      <c r="G6" s="13">
        <v>491489.32</v>
      </c>
      <c r="H6" s="13">
        <f t="shared" ref="H6:H69" si="1">E6-F6</f>
        <v>98741.399999999965</v>
      </c>
    </row>
    <row r="7" spans="1:8" x14ac:dyDescent="0.2">
      <c r="A7" s="47">
        <v>1200</v>
      </c>
      <c r="B7" s="9" t="s">
        <v>76</v>
      </c>
      <c r="C7" s="13">
        <v>443235.34</v>
      </c>
      <c r="D7" s="13">
        <v>100000</v>
      </c>
      <c r="E7" s="13">
        <f t="shared" si="0"/>
        <v>543235.34000000008</v>
      </c>
      <c r="F7" s="13">
        <v>478694.87</v>
      </c>
      <c r="G7" s="13">
        <v>1075671</v>
      </c>
      <c r="H7" s="13">
        <f t="shared" si="1"/>
        <v>64540.470000000088</v>
      </c>
    </row>
    <row r="8" spans="1:8" ht="22.5" x14ac:dyDescent="0.2">
      <c r="A8" s="47" t="s">
        <v>135</v>
      </c>
      <c r="B8" s="9" t="s">
        <v>77</v>
      </c>
      <c r="C8" s="13">
        <v>49000</v>
      </c>
      <c r="D8" s="13">
        <v>-15000</v>
      </c>
      <c r="E8" s="13">
        <f t="shared" si="0"/>
        <v>34000</v>
      </c>
      <c r="F8" s="13">
        <v>9691</v>
      </c>
      <c r="G8" s="13">
        <v>9691</v>
      </c>
      <c r="H8" s="13">
        <f t="shared" si="1"/>
        <v>24309</v>
      </c>
    </row>
    <row r="9" spans="1:8" ht="101.25" x14ac:dyDescent="0.2">
      <c r="A9" s="47" t="s">
        <v>136</v>
      </c>
      <c r="B9" s="9" t="s">
        <v>35</v>
      </c>
      <c r="C9" s="13">
        <v>1944763.83</v>
      </c>
      <c r="D9" s="13">
        <v>-31000</v>
      </c>
      <c r="E9" s="13">
        <f t="shared" si="0"/>
        <v>1913763.83</v>
      </c>
      <c r="F9" s="13">
        <v>1405718.74</v>
      </c>
      <c r="G9" s="13">
        <v>1305287.7</v>
      </c>
      <c r="H9" s="13">
        <f t="shared" si="1"/>
        <v>508045.09000000008</v>
      </c>
    </row>
    <row r="10" spans="1:8" x14ac:dyDescent="0.2">
      <c r="A10" s="47">
        <v>1500</v>
      </c>
      <c r="B10" s="9" t="s">
        <v>78</v>
      </c>
      <c r="C10" s="13">
        <v>199524.62</v>
      </c>
      <c r="D10" s="13">
        <v>-4000</v>
      </c>
      <c r="E10" s="13">
        <f t="shared" si="0"/>
        <v>195524.62</v>
      </c>
      <c r="F10" s="13">
        <v>147867.67000000001</v>
      </c>
      <c r="G10" s="13">
        <v>147867.67000000001</v>
      </c>
      <c r="H10" s="13">
        <f t="shared" si="1"/>
        <v>47656.949999999983</v>
      </c>
    </row>
    <row r="11" spans="1:8" x14ac:dyDescent="0.2">
      <c r="A11" s="47">
        <v>1600</v>
      </c>
      <c r="B11" s="9" t="s">
        <v>36</v>
      </c>
      <c r="C11" s="13">
        <v>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f t="shared" si="1"/>
        <v>0</v>
      </c>
    </row>
    <row r="12" spans="1:8" x14ac:dyDescent="0.2">
      <c r="A12" s="47">
        <v>1700</v>
      </c>
      <c r="B12" s="9" t="s">
        <v>79</v>
      </c>
      <c r="C12" s="13">
        <v>0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f t="shared" si="1"/>
        <v>0</v>
      </c>
    </row>
    <row r="13" spans="1:8" x14ac:dyDescent="0.2">
      <c r="A13" s="46" t="s">
        <v>68</v>
      </c>
      <c r="B13" s="7"/>
      <c r="C13" s="13">
        <f>SUM(C14:C22)</f>
        <v>176000</v>
      </c>
      <c r="D13" s="13">
        <f>SUM(D14:D22)</f>
        <v>0</v>
      </c>
      <c r="E13" s="13">
        <f t="shared" si="0"/>
        <v>176000</v>
      </c>
      <c r="F13" s="13">
        <f>SUM(F14:F22)</f>
        <v>121676.24</v>
      </c>
      <c r="G13" s="13">
        <f>SUM(G14:G22)</f>
        <v>115676.24</v>
      </c>
      <c r="H13" s="13">
        <f t="shared" si="1"/>
        <v>54323.759999999995</v>
      </c>
    </row>
    <row r="14" spans="1:8" x14ac:dyDescent="0.2">
      <c r="A14" s="47">
        <v>2100</v>
      </c>
      <c r="B14" s="9" t="s">
        <v>80</v>
      </c>
      <c r="C14" s="13">
        <v>66000</v>
      </c>
      <c r="D14" s="13">
        <v>-2300</v>
      </c>
      <c r="E14" s="13">
        <f t="shared" si="0"/>
        <v>63700</v>
      </c>
      <c r="F14" s="13">
        <v>43129.09</v>
      </c>
      <c r="G14" s="13">
        <v>43129.09</v>
      </c>
      <c r="H14" s="13">
        <f t="shared" si="1"/>
        <v>20570.910000000003</v>
      </c>
    </row>
    <row r="15" spans="1:8" x14ac:dyDescent="0.2">
      <c r="A15" s="47">
        <v>2200</v>
      </c>
      <c r="B15" s="9" t="s">
        <v>81</v>
      </c>
      <c r="C15" s="13">
        <v>10000</v>
      </c>
      <c r="D15" s="13">
        <v>2300</v>
      </c>
      <c r="E15" s="13">
        <f t="shared" si="0"/>
        <v>12300</v>
      </c>
      <c r="F15" s="13">
        <v>12298</v>
      </c>
      <c r="G15" s="13">
        <v>12298</v>
      </c>
      <c r="H15" s="13">
        <f t="shared" si="1"/>
        <v>2</v>
      </c>
    </row>
    <row r="16" spans="1:8" x14ac:dyDescent="0.2">
      <c r="A16" s="47">
        <v>2300</v>
      </c>
      <c r="B16" s="9" t="s">
        <v>82</v>
      </c>
      <c r="C16" s="13">
        <v>0</v>
      </c>
      <c r="D16" s="13">
        <v>0</v>
      </c>
      <c r="E16" s="13">
        <f t="shared" si="0"/>
        <v>0</v>
      </c>
      <c r="F16" s="13">
        <v>0</v>
      </c>
      <c r="G16" s="13">
        <v>0</v>
      </c>
      <c r="H16" s="13">
        <f t="shared" si="1"/>
        <v>0</v>
      </c>
    </row>
    <row r="17" spans="1:8" x14ac:dyDescent="0.2">
      <c r="A17" s="47">
        <v>2400</v>
      </c>
      <c r="B17" s="9" t="s">
        <v>83</v>
      </c>
      <c r="C17" s="13">
        <v>0</v>
      </c>
      <c r="D17" s="13">
        <v>0</v>
      </c>
      <c r="E17" s="13">
        <f t="shared" si="0"/>
        <v>0</v>
      </c>
      <c r="F17" s="13">
        <v>0</v>
      </c>
      <c r="G17" s="13">
        <v>0</v>
      </c>
      <c r="H17" s="13">
        <f t="shared" si="1"/>
        <v>0</v>
      </c>
    </row>
    <row r="18" spans="1:8" x14ac:dyDescent="0.2">
      <c r="A18" s="47">
        <v>2500</v>
      </c>
      <c r="B18" s="9" t="s">
        <v>84</v>
      </c>
      <c r="C18" s="13">
        <v>0</v>
      </c>
      <c r="D18" s="13">
        <v>0</v>
      </c>
      <c r="E18" s="13">
        <f t="shared" si="0"/>
        <v>0</v>
      </c>
      <c r="F18" s="13">
        <v>0</v>
      </c>
      <c r="G18" s="13">
        <v>0</v>
      </c>
      <c r="H18" s="13">
        <f t="shared" si="1"/>
        <v>0</v>
      </c>
    </row>
    <row r="19" spans="1:8" ht="409.5" x14ac:dyDescent="0.2">
      <c r="A19" s="47" t="s">
        <v>138</v>
      </c>
      <c r="B19" s="9" t="s">
        <v>85</v>
      </c>
      <c r="C19" s="13">
        <v>70000</v>
      </c>
      <c r="D19" s="13">
        <v>0</v>
      </c>
      <c r="E19" s="13">
        <f t="shared" si="0"/>
        <v>70000</v>
      </c>
      <c r="F19" s="13">
        <v>47626.879999999997</v>
      </c>
      <c r="G19" s="13">
        <v>41626.879999999997</v>
      </c>
      <c r="H19" s="13">
        <f t="shared" si="1"/>
        <v>22373.120000000003</v>
      </c>
    </row>
    <row r="20" spans="1:8" x14ac:dyDescent="0.2">
      <c r="A20" s="47">
        <v>2700</v>
      </c>
      <c r="B20" s="9" t="s">
        <v>86</v>
      </c>
      <c r="C20" s="13">
        <v>15000</v>
      </c>
      <c r="D20" s="13">
        <v>0</v>
      </c>
      <c r="E20" s="13">
        <f t="shared" si="0"/>
        <v>15000</v>
      </c>
      <c r="F20" s="13">
        <v>7672.27</v>
      </c>
      <c r="G20" s="13">
        <v>7672.27</v>
      </c>
      <c r="H20" s="13">
        <f t="shared" si="1"/>
        <v>7327.73</v>
      </c>
    </row>
    <row r="21" spans="1:8" x14ac:dyDescent="0.2">
      <c r="A21" s="47">
        <v>2800</v>
      </c>
      <c r="B21" s="9" t="s">
        <v>87</v>
      </c>
      <c r="C21" s="13">
        <v>0</v>
      </c>
      <c r="D21" s="13">
        <v>0</v>
      </c>
      <c r="E21" s="13">
        <f t="shared" si="0"/>
        <v>0</v>
      </c>
      <c r="F21" s="13">
        <v>0</v>
      </c>
      <c r="G21" s="13">
        <v>0</v>
      </c>
      <c r="H21" s="13">
        <f t="shared" si="1"/>
        <v>0</v>
      </c>
    </row>
    <row r="22" spans="1:8" x14ac:dyDescent="0.2">
      <c r="A22" s="47">
        <v>2900</v>
      </c>
      <c r="B22" s="9" t="s">
        <v>88</v>
      </c>
      <c r="C22" s="13">
        <v>15000</v>
      </c>
      <c r="D22" s="13">
        <v>0</v>
      </c>
      <c r="E22" s="13">
        <f t="shared" si="0"/>
        <v>15000</v>
      </c>
      <c r="F22" s="13">
        <v>10950</v>
      </c>
      <c r="G22" s="13">
        <v>10950</v>
      </c>
      <c r="H22" s="13">
        <f t="shared" si="1"/>
        <v>4050</v>
      </c>
    </row>
    <row r="23" spans="1:8" x14ac:dyDescent="0.2">
      <c r="A23" s="46" t="s">
        <v>69</v>
      </c>
      <c r="B23" s="7"/>
      <c r="C23" s="13">
        <f>SUM(C24:C32)</f>
        <v>1496849.54</v>
      </c>
      <c r="D23" s="13">
        <f>SUM(D24:D32)</f>
        <v>-65000</v>
      </c>
      <c r="E23" s="13">
        <f t="shared" si="0"/>
        <v>1431849.54</v>
      </c>
      <c r="F23" s="13">
        <f>SUM(F24:F32)</f>
        <v>995662.32</v>
      </c>
      <c r="G23" s="13">
        <f>SUM(G24:G32)</f>
        <v>895447.28</v>
      </c>
      <c r="H23" s="13">
        <f t="shared" si="1"/>
        <v>436187.22000000009</v>
      </c>
    </row>
    <row r="24" spans="1:8" x14ac:dyDescent="0.2">
      <c r="A24" s="47">
        <v>3100</v>
      </c>
      <c r="B24" s="9" t="s">
        <v>89</v>
      </c>
      <c r="C24" s="13">
        <v>157588</v>
      </c>
      <c r="D24" s="13">
        <v>-50000</v>
      </c>
      <c r="E24" s="13">
        <f t="shared" si="0"/>
        <v>107588</v>
      </c>
      <c r="F24" s="13">
        <v>72531</v>
      </c>
      <c r="G24" s="13">
        <v>64712</v>
      </c>
      <c r="H24" s="13">
        <f t="shared" si="1"/>
        <v>35057</v>
      </c>
    </row>
    <row r="25" spans="1:8" x14ac:dyDescent="0.2">
      <c r="A25" s="47">
        <v>3200</v>
      </c>
      <c r="B25" s="9" t="s">
        <v>90</v>
      </c>
      <c r="C25" s="13">
        <v>19184</v>
      </c>
      <c r="D25" s="13">
        <v>0</v>
      </c>
      <c r="E25" s="13">
        <f t="shared" si="0"/>
        <v>19184</v>
      </c>
      <c r="F25" s="13">
        <v>15950</v>
      </c>
      <c r="G25" s="13">
        <v>14500</v>
      </c>
      <c r="H25" s="13">
        <f t="shared" si="1"/>
        <v>3234</v>
      </c>
    </row>
    <row r="26" spans="1:8" x14ac:dyDescent="0.2">
      <c r="A26" s="47">
        <v>3300</v>
      </c>
      <c r="B26" s="9" t="s">
        <v>91</v>
      </c>
      <c r="C26" s="13">
        <v>375000</v>
      </c>
      <c r="D26" s="13">
        <v>-35000</v>
      </c>
      <c r="E26" s="13">
        <f t="shared" si="0"/>
        <v>340000</v>
      </c>
      <c r="F26" s="13">
        <v>290220.86</v>
      </c>
      <c r="G26" s="13">
        <v>290220.86</v>
      </c>
      <c r="H26" s="13">
        <f t="shared" si="1"/>
        <v>49779.140000000014</v>
      </c>
    </row>
    <row r="27" spans="1:8" x14ac:dyDescent="0.2">
      <c r="A27" s="47">
        <v>3400</v>
      </c>
      <c r="B27" s="9" t="s">
        <v>92</v>
      </c>
      <c r="C27" s="13">
        <v>62000</v>
      </c>
      <c r="D27" s="13">
        <v>-19370.55</v>
      </c>
      <c r="E27" s="13">
        <f t="shared" si="0"/>
        <v>42629.45</v>
      </c>
      <c r="F27" s="13">
        <v>24043.59</v>
      </c>
      <c r="G27" s="13">
        <v>24043.59</v>
      </c>
      <c r="H27" s="13">
        <f t="shared" si="1"/>
        <v>18585.859999999997</v>
      </c>
    </row>
    <row r="28" spans="1:8" x14ac:dyDescent="0.2">
      <c r="A28" s="47">
        <v>3500</v>
      </c>
      <c r="B28" s="9" t="s">
        <v>93</v>
      </c>
      <c r="C28" s="13">
        <v>767027.54</v>
      </c>
      <c r="D28" s="13">
        <v>54370.55</v>
      </c>
      <c r="E28" s="13">
        <f t="shared" si="0"/>
        <v>821398.09000000008</v>
      </c>
      <c r="F28" s="13">
        <v>522425.47</v>
      </c>
      <c r="G28" s="13">
        <v>431742.43</v>
      </c>
      <c r="H28" s="13">
        <f t="shared" si="1"/>
        <v>298972.62000000011</v>
      </c>
    </row>
    <row r="29" spans="1:8" x14ac:dyDescent="0.2">
      <c r="A29" s="47">
        <v>3600</v>
      </c>
      <c r="B29" s="9" t="s">
        <v>94</v>
      </c>
      <c r="C29" s="13">
        <v>20000</v>
      </c>
      <c r="D29" s="13">
        <v>0</v>
      </c>
      <c r="E29" s="13">
        <f t="shared" si="0"/>
        <v>20000</v>
      </c>
      <c r="F29" s="13">
        <v>13050.1</v>
      </c>
      <c r="G29" s="13">
        <v>13050.1</v>
      </c>
      <c r="H29" s="13">
        <f t="shared" si="1"/>
        <v>6949.9</v>
      </c>
    </row>
    <row r="30" spans="1:8" x14ac:dyDescent="0.2">
      <c r="A30" s="47">
        <v>3700</v>
      </c>
      <c r="B30" s="9" t="s">
        <v>95</v>
      </c>
      <c r="C30" s="13">
        <v>25000</v>
      </c>
      <c r="D30" s="13">
        <v>-10000</v>
      </c>
      <c r="E30" s="13">
        <f t="shared" si="0"/>
        <v>15000</v>
      </c>
      <c r="F30" s="13">
        <v>565</v>
      </c>
      <c r="G30" s="13">
        <v>565</v>
      </c>
      <c r="H30" s="13">
        <f t="shared" si="1"/>
        <v>14435</v>
      </c>
    </row>
    <row r="31" spans="1:8" x14ac:dyDescent="0.2">
      <c r="A31" s="47">
        <v>3800</v>
      </c>
      <c r="B31" s="9" t="s">
        <v>96</v>
      </c>
      <c r="C31" s="13">
        <v>30000</v>
      </c>
      <c r="D31" s="13">
        <v>0</v>
      </c>
      <c r="E31" s="13">
        <f t="shared" si="0"/>
        <v>30000</v>
      </c>
      <c r="F31" s="13">
        <v>28531.53</v>
      </c>
      <c r="G31" s="13">
        <v>28531.53</v>
      </c>
      <c r="H31" s="13">
        <f t="shared" si="1"/>
        <v>1468.4700000000012</v>
      </c>
    </row>
    <row r="32" spans="1:8" x14ac:dyDescent="0.2">
      <c r="A32" s="47">
        <v>3900</v>
      </c>
      <c r="B32" s="9" t="s">
        <v>19</v>
      </c>
      <c r="C32" s="13">
        <v>41050</v>
      </c>
      <c r="D32" s="13">
        <v>-5000</v>
      </c>
      <c r="E32" s="13">
        <f t="shared" si="0"/>
        <v>36050</v>
      </c>
      <c r="F32" s="13">
        <v>28344.77</v>
      </c>
      <c r="G32" s="13">
        <v>28081.77</v>
      </c>
      <c r="H32" s="13">
        <f t="shared" si="1"/>
        <v>7705.23</v>
      </c>
    </row>
    <row r="33" spans="1:8" ht="96" customHeight="1" x14ac:dyDescent="0.2">
      <c r="A33" s="50" t="s">
        <v>139</v>
      </c>
      <c r="B33" s="7"/>
      <c r="C33" s="13">
        <f>SUM(C34:C42)</f>
        <v>0</v>
      </c>
      <c r="D33" s="13">
        <f>SUM(D34:D42)</f>
        <v>0</v>
      </c>
      <c r="E33" s="13">
        <f t="shared" si="0"/>
        <v>0</v>
      </c>
      <c r="F33" s="13">
        <f>SUM(F34:F42)</f>
        <v>0</v>
      </c>
      <c r="G33" s="13">
        <f>SUM(G34:G42)</f>
        <v>0</v>
      </c>
      <c r="H33" s="13">
        <f t="shared" si="1"/>
        <v>0</v>
      </c>
    </row>
    <row r="34" spans="1:8" x14ac:dyDescent="0.2">
      <c r="A34" s="47">
        <v>4100</v>
      </c>
      <c r="B34" s="9" t="s">
        <v>97</v>
      </c>
      <c r="C34" s="13">
        <v>0</v>
      </c>
      <c r="D34" s="13">
        <v>0</v>
      </c>
      <c r="E34" s="13">
        <f t="shared" si="0"/>
        <v>0</v>
      </c>
      <c r="F34" s="13">
        <v>0</v>
      </c>
      <c r="G34" s="13">
        <v>0</v>
      </c>
      <c r="H34" s="13">
        <f t="shared" si="1"/>
        <v>0</v>
      </c>
    </row>
    <row r="35" spans="1:8" x14ac:dyDescent="0.2">
      <c r="A35" s="47">
        <v>4200</v>
      </c>
      <c r="B35" s="9" t="s">
        <v>98</v>
      </c>
      <c r="C35" s="13">
        <v>0</v>
      </c>
      <c r="D35" s="13">
        <v>0</v>
      </c>
      <c r="E35" s="13">
        <f t="shared" si="0"/>
        <v>0</v>
      </c>
      <c r="F35" s="13">
        <v>0</v>
      </c>
      <c r="G35" s="13">
        <v>0</v>
      </c>
      <c r="H35" s="13">
        <f t="shared" si="1"/>
        <v>0</v>
      </c>
    </row>
    <row r="36" spans="1:8" x14ac:dyDescent="0.2">
      <c r="A36" s="47">
        <v>4300</v>
      </c>
      <c r="B36" s="9" t="s">
        <v>99</v>
      </c>
      <c r="C36" s="13">
        <v>0</v>
      </c>
      <c r="D36" s="13">
        <v>0</v>
      </c>
      <c r="E36" s="13">
        <f t="shared" si="0"/>
        <v>0</v>
      </c>
      <c r="F36" s="13">
        <v>0</v>
      </c>
      <c r="G36" s="13">
        <v>0</v>
      </c>
      <c r="H36" s="13">
        <f t="shared" si="1"/>
        <v>0</v>
      </c>
    </row>
    <row r="37" spans="1:8" x14ac:dyDescent="0.2">
      <c r="A37" s="47">
        <v>4400</v>
      </c>
      <c r="B37" s="9" t="s">
        <v>100</v>
      </c>
      <c r="C37" s="13">
        <v>0</v>
      </c>
      <c r="D37" s="13">
        <v>0</v>
      </c>
      <c r="E37" s="13">
        <f t="shared" si="0"/>
        <v>0</v>
      </c>
      <c r="F37" s="13">
        <v>0</v>
      </c>
      <c r="G37" s="13">
        <v>0</v>
      </c>
      <c r="H37" s="13">
        <f t="shared" si="1"/>
        <v>0</v>
      </c>
    </row>
    <row r="38" spans="1:8" x14ac:dyDescent="0.2">
      <c r="A38" s="47">
        <v>4500</v>
      </c>
      <c r="B38" s="9" t="s">
        <v>41</v>
      </c>
      <c r="C38" s="13">
        <v>0</v>
      </c>
      <c r="D38" s="13">
        <v>0</v>
      </c>
      <c r="E38" s="13">
        <f t="shared" si="0"/>
        <v>0</v>
      </c>
      <c r="F38" s="13">
        <v>0</v>
      </c>
      <c r="G38" s="13">
        <v>0</v>
      </c>
      <c r="H38" s="13">
        <f t="shared" si="1"/>
        <v>0</v>
      </c>
    </row>
    <row r="39" spans="1:8" x14ac:dyDescent="0.2">
      <c r="A39" s="47">
        <v>4600</v>
      </c>
      <c r="B39" s="9" t="s">
        <v>101</v>
      </c>
      <c r="C39" s="13">
        <v>0</v>
      </c>
      <c r="D39" s="13">
        <v>0</v>
      </c>
      <c r="E39" s="13">
        <f t="shared" si="0"/>
        <v>0</v>
      </c>
      <c r="F39" s="13">
        <v>0</v>
      </c>
      <c r="G39" s="13">
        <v>0</v>
      </c>
      <c r="H39" s="13">
        <f t="shared" si="1"/>
        <v>0</v>
      </c>
    </row>
    <row r="40" spans="1:8" x14ac:dyDescent="0.2">
      <c r="A40" s="47">
        <v>4700</v>
      </c>
      <c r="B40" s="9" t="s">
        <v>102</v>
      </c>
      <c r="C40" s="13">
        <v>0</v>
      </c>
      <c r="D40" s="13">
        <v>0</v>
      </c>
      <c r="E40" s="13">
        <f t="shared" si="0"/>
        <v>0</v>
      </c>
      <c r="F40" s="13">
        <v>0</v>
      </c>
      <c r="G40" s="13">
        <v>0</v>
      </c>
      <c r="H40" s="13">
        <f t="shared" si="1"/>
        <v>0</v>
      </c>
    </row>
    <row r="41" spans="1:8" x14ac:dyDescent="0.2">
      <c r="A41" s="47">
        <v>4800</v>
      </c>
      <c r="B41" s="9" t="s">
        <v>37</v>
      </c>
      <c r="C41" s="13">
        <v>0</v>
      </c>
      <c r="D41" s="13">
        <v>0</v>
      </c>
      <c r="E41" s="13">
        <f t="shared" si="0"/>
        <v>0</v>
      </c>
      <c r="F41" s="13">
        <v>0</v>
      </c>
      <c r="G41" s="13">
        <v>0</v>
      </c>
      <c r="H41" s="13">
        <f t="shared" si="1"/>
        <v>0</v>
      </c>
    </row>
    <row r="42" spans="1:8" x14ac:dyDescent="0.2">
      <c r="A42" s="47">
        <v>4900</v>
      </c>
      <c r="B42" s="9" t="s">
        <v>103</v>
      </c>
      <c r="C42" s="13">
        <v>0</v>
      </c>
      <c r="D42" s="13">
        <v>0</v>
      </c>
      <c r="E42" s="13">
        <f t="shared" si="0"/>
        <v>0</v>
      </c>
      <c r="F42" s="13">
        <v>0</v>
      </c>
      <c r="G42" s="13">
        <v>0</v>
      </c>
      <c r="H42" s="13">
        <f t="shared" si="1"/>
        <v>0</v>
      </c>
    </row>
    <row r="43" spans="1:8" x14ac:dyDescent="0.2">
      <c r="A43" s="46" t="s">
        <v>70</v>
      </c>
      <c r="B43" s="7"/>
      <c r="C43" s="13">
        <f>SUM(C44:C52)</f>
        <v>50000</v>
      </c>
      <c r="D43" s="13">
        <f>SUM(D44:D52)</f>
        <v>-40000</v>
      </c>
      <c r="E43" s="13">
        <f t="shared" si="0"/>
        <v>10000</v>
      </c>
      <c r="F43" s="13">
        <f>SUM(F44:F52)</f>
        <v>9848.4</v>
      </c>
      <c r="G43" s="13">
        <f>SUM(G44:G52)</f>
        <v>9848.4</v>
      </c>
      <c r="H43" s="13">
        <f t="shared" si="1"/>
        <v>151.60000000000036</v>
      </c>
    </row>
    <row r="44" spans="1:8" x14ac:dyDescent="0.2">
      <c r="A44" s="47">
        <v>5100</v>
      </c>
      <c r="B44" s="9" t="s">
        <v>104</v>
      </c>
      <c r="C44" s="13">
        <v>0</v>
      </c>
      <c r="D44" s="13">
        <v>0</v>
      </c>
      <c r="E44" s="13">
        <f t="shared" si="0"/>
        <v>0</v>
      </c>
      <c r="F44" s="13">
        <v>0</v>
      </c>
      <c r="G44" s="13">
        <v>0</v>
      </c>
      <c r="H44" s="13">
        <f t="shared" si="1"/>
        <v>0</v>
      </c>
    </row>
    <row r="45" spans="1:8" x14ac:dyDescent="0.2">
      <c r="A45" s="47">
        <v>5200</v>
      </c>
      <c r="B45" s="9" t="s">
        <v>105</v>
      </c>
      <c r="C45" s="13">
        <v>0</v>
      </c>
      <c r="D45" s="13">
        <v>0</v>
      </c>
      <c r="E45" s="13">
        <f t="shared" si="0"/>
        <v>0</v>
      </c>
      <c r="F45" s="13">
        <v>0</v>
      </c>
      <c r="G45" s="13">
        <v>0</v>
      </c>
      <c r="H45" s="13">
        <f t="shared" si="1"/>
        <v>0</v>
      </c>
    </row>
    <row r="46" spans="1:8" x14ac:dyDescent="0.2">
      <c r="A46" s="47">
        <v>5300</v>
      </c>
      <c r="B46" s="9" t="s">
        <v>106</v>
      </c>
      <c r="C46" s="13">
        <v>0</v>
      </c>
      <c r="D46" s="13">
        <v>0</v>
      </c>
      <c r="E46" s="13">
        <f t="shared" si="0"/>
        <v>0</v>
      </c>
      <c r="F46" s="13">
        <v>0</v>
      </c>
      <c r="G46" s="13">
        <v>0</v>
      </c>
      <c r="H46" s="13">
        <f t="shared" si="1"/>
        <v>0</v>
      </c>
    </row>
    <row r="47" spans="1:8" x14ac:dyDescent="0.2">
      <c r="A47" s="47">
        <v>5400</v>
      </c>
      <c r="B47" s="9" t="s">
        <v>107</v>
      </c>
      <c r="C47" s="13">
        <v>0</v>
      </c>
      <c r="D47" s="13">
        <v>0</v>
      </c>
      <c r="E47" s="13">
        <f t="shared" si="0"/>
        <v>0</v>
      </c>
      <c r="F47" s="13">
        <v>0</v>
      </c>
      <c r="G47" s="13">
        <v>0</v>
      </c>
      <c r="H47" s="13">
        <f t="shared" si="1"/>
        <v>0</v>
      </c>
    </row>
    <row r="48" spans="1:8" x14ac:dyDescent="0.2">
      <c r="A48" s="47">
        <v>5500</v>
      </c>
      <c r="B48" s="9" t="s">
        <v>108</v>
      </c>
      <c r="C48" s="13">
        <v>0</v>
      </c>
      <c r="D48" s="13">
        <v>0</v>
      </c>
      <c r="E48" s="13">
        <f t="shared" si="0"/>
        <v>0</v>
      </c>
      <c r="F48" s="13">
        <v>0</v>
      </c>
      <c r="G48" s="13">
        <v>0</v>
      </c>
      <c r="H48" s="13">
        <f t="shared" si="1"/>
        <v>0</v>
      </c>
    </row>
    <row r="49" spans="1:8" x14ac:dyDescent="0.2">
      <c r="A49" s="47">
        <v>5600</v>
      </c>
      <c r="B49" s="9" t="s">
        <v>109</v>
      </c>
      <c r="C49" s="13">
        <v>50000</v>
      </c>
      <c r="D49" s="13">
        <v>-40000</v>
      </c>
      <c r="E49" s="13">
        <f t="shared" si="0"/>
        <v>10000</v>
      </c>
      <c r="F49" s="13">
        <v>9848.4</v>
      </c>
      <c r="G49" s="13">
        <v>9848.4</v>
      </c>
      <c r="H49" s="13">
        <f t="shared" si="1"/>
        <v>151.60000000000036</v>
      </c>
    </row>
    <row r="50" spans="1:8" x14ac:dyDescent="0.2">
      <c r="A50" s="47">
        <v>5700</v>
      </c>
      <c r="B50" s="9" t="s">
        <v>110</v>
      </c>
      <c r="C50" s="13">
        <v>0</v>
      </c>
      <c r="D50" s="13">
        <v>0</v>
      </c>
      <c r="E50" s="13">
        <f t="shared" si="0"/>
        <v>0</v>
      </c>
      <c r="F50" s="13">
        <v>0</v>
      </c>
      <c r="G50" s="13">
        <v>0</v>
      </c>
      <c r="H50" s="13">
        <f t="shared" si="1"/>
        <v>0</v>
      </c>
    </row>
    <row r="51" spans="1:8" x14ac:dyDescent="0.2">
      <c r="A51" s="47">
        <v>5800</v>
      </c>
      <c r="B51" s="9" t="s">
        <v>111</v>
      </c>
      <c r="C51" s="13">
        <v>0</v>
      </c>
      <c r="D51" s="13">
        <v>0</v>
      </c>
      <c r="E51" s="13">
        <f t="shared" si="0"/>
        <v>0</v>
      </c>
      <c r="F51" s="13">
        <v>0</v>
      </c>
      <c r="G51" s="13">
        <v>0</v>
      </c>
      <c r="H51" s="13">
        <f t="shared" si="1"/>
        <v>0</v>
      </c>
    </row>
    <row r="52" spans="1:8" x14ac:dyDescent="0.2">
      <c r="A52" s="47">
        <v>5900</v>
      </c>
      <c r="B52" s="9" t="s">
        <v>112</v>
      </c>
      <c r="C52" s="13">
        <v>0</v>
      </c>
      <c r="D52" s="13">
        <v>0</v>
      </c>
      <c r="E52" s="13">
        <f t="shared" si="0"/>
        <v>0</v>
      </c>
      <c r="F52" s="13">
        <v>0</v>
      </c>
      <c r="G52" s="13">
        <v>0</v>
      </c>
      <c r="H52" s="13">
        <f t="shared" si="1"/>
        <v>0</v>
      </c>
    </row>
    <row r="53" spans="1:8" x14ac:dyDescent="0.2">
      <c r="A53" s="46" t="s">
        <v>71</v>
      </c>
      <c r="B53" s="7"/>
      <c r="C53" s="13">
        <f>SUM(C54:C56)</f>
        <v>0</v>
      </c>
      <c r="D53" s="13">
        <f>SUM(D54:D56)</f>
        <v>0</v>
      </c>
      <c r="E53" s="13">
        <f t="shared" si="0"/>
        <v>0</v>
      </c>
      <c r="F53" s="13">
        <f>SUM(F54:F56)</f>
        <v>0</v>
      </c>
      <c r="G53" s="13">
        <f>SUM(G54:G56)</f>
        <v>0</v>
      </c>
      <c r="H53" s="13">
        <f t="shared" si="1"/>
        <v>0</v>
      </c>
    </row>
    <row r="54" spans="1:8" x14ac:dyDescent="0.2">
      <c r="A54" s="47">
        <v>6100</v>
      </c>
      <c r="B54" s="9" t="s">
        <v>113</v>
      </c>
      <c r="C54" s="13">
        <v>0</v>
      </c>
      <c r="D54" s="13">
        <v>0</v>
      </c>
      <c r="E54" s="13">
        <f t="shared" si="0"/>
        <v>0</v>
      </c>
      <c r="F54" s="13">
        <v>0</v>
      </c>
      <c r="G54" s="13">
        <v>0</v>
      </c>
      <c r="H54" s="13">
        <f t="shared" si="1"/>
        <v>0</v>
      </c>
    </row>
    <row r="55" spans="1:8" x14ac:dyDescent="0.2">
      <c r="A55" s="47">
        <v>6200</v>
      </c>
      <c r="B55" s="9" t="s">
        <v>114</v>
      </c>
      <c r="C55" s="13">
        <v>0</v>
      </c>
      <c r="D55" s="13">
        <v>0</v>
      </c>
      <c r="E55" s="13">
        <f t="shared" si="0"/>
        <v>0</v>
      </c>
      <c r="F55" s="13">
        <v>0</v>
      </c>
      <c r="G55" s="13">
        <v>0</v>
      </c>
      <c r="H55" s="13">
        <f t="shared" si="1"/>
        <v>0</v>
      </c>
    </row>
    <row r="56" spans="1:8" x14ac:dyDescent="0.2">
      <c r="A56" s="47">
        <v>6300</v>
      </c>
      <c r="B56" s="9" t="s">
        <v>115</v>
      </c>
      <c r="C56" s="13">
        <v>0</v>
      </c>
      <c r="D56" s="13">
        <v>0</v>
      </c>
      <c r="E56" s="13">
        <f t="shared" si="0"/>
        <v>0</v>
      </c>
      <c r="F56" s="13">
        <v>0</v>
      </c>
      <c r="G56" s="13">
        <v>0</v>
      </c>
      <c r="H56" s="13">
        <f t="shared" si="1"/>
        <v>0</v>
      </c>
    </row>
    <row r="57" spans="1:8" x14ac:dyDescent="0.2">
      <c r="A57" s="46" t="s">
        <v>72</v>
      </c>
      <c r="B57" s="7"/>
      <c r="C57" s="13">
        <f>SUM(C58:C64)</f>
        <v>0</v>
      </c>
      <c r="D57" s="13">
        <f>SUM(D58:D64)</f>
        <v>0</v>
      </c>
      <c r="E57" s="13">
        <f t="shared" si="0"/>
        <v>0</v>
      </c>
      <c r="F57" s="13">
        <f>SUM(F58:F64)</f>
        <v>0</v>
      </c>
      <c r="G57" s="13">
        <f>SUM(G58:G64)</f>
        <v>0</v>
      </c>
      <c r="H57" s="13">
        <f t="shared" si="1"/>
        <v>0</v>
      </c>
    </row>
    <row r="58" spans="1:8" x14ac:dyDescent="0.2">
      <c r="A58" s="47">
        <v>7100</v>
      </c>
      <c r="B58" s="9" t="s">
        <v>116</v>
      </c>
      <c r="C58" s="13">
        <v>0</v>
      </c>
      <c r="D58" s="13">
        <v>0</v>
      </c>
      <c r="E58" s="13">
        <f t="shared" si="0"/>
        <v>0</v>
      </c>
      <c r="F58" s="13">
        <v>0</v>
      </c>
      <c r="G58" s="13">
        <v>0</v>
      </c>
      <c r="H58" s="13">
        <f t="shared" si="1"/>
        <v>0</v>
      </c>
    </row>
    <row r="59" spans="1:8" x14ac:dyDescent="0.2">
      <c r="A59" s="47">
        <v>7200</v>
      </c>
      <c r="B59" s="9" t="s">
        <v>117</v>
      </c>
      <c r="C59" s="13">
        <v>0</v>
      </c>
      <c r="D59" s="13">
        <v>0</v>
      </c>
      <c r="E59" s="13">
        <f t="shared" si="0"/>
        <v>0</v>
      </c>
      <c r="F59" s="13">
        <v>0</v>
      </c>
      <c r="G59" s="13">
        <v>0</v>
      </c>
      <c r="H59" s="13">
        <f t="shared" si="1"/>
        <v>0</v>
      </c>
    </row>
    <row r="60" spans="1:8" x14ac:dyDescent="0.2">
      <c r="A60" s="47">
        <v>7300</v>
      </c>
      <c r="B60" s="9" t="s">
        <v>118</v>
      </c>
      <c r="C60" s="13">
        <v>0</v>
      </c>
      <c r="D60" s="13">
        <v>0</v>
      </c>
      <c r="E60" s="13">
        <f t="shared" si="0"/>
        <v>0</v>
      </c>
      <c r="F60" s="13">
        <v>0</v>
      </c>
      <c r="G60" s="13">
        <v>0</v>
      </c>
      <c r="H60" s="13">
        <f t="shared" si="1"/>
        <v>0</v>
      </c>
    </row>
    <row r="61" spans="1:8" x14ac:dyDescent="0.2">
      <c r="A61" s="47">
        <v>7400</v>
      </c>
      <c r="B61" s="9" t="s">
        <v>119</v>
      </c>
      <c r="C61" s="13">
        <v>0</v>
      </c>
      <c r="D61" s="13">
        <v>0</v>
      </c>
      <c r="E61" s="13">
        <f t="shared" si="0"/>
        <v>0</v>
      </c>
      <c r="F61" s="13">
        <v>0</v>
      </c>
      <c r="G61" s="13">
        <v>0</v>
      </c>
      <c r="H61" s="13">
        <f t="shared" si="1"/>
        <v>0</v>
      </c>
    </row>
    <row r="62" spans="1:8" x14ac:dyDescent="0.2">
      <c r="A62" s="47">
        <v>7500</v>
      </c>
      <c r="B62" s="9" t="s">
        <v>120</v>
      </c>
      <c r="C62" s="13">
        <v>0</v>
      </c>
      <c r="D62" s="13">
        <v>0</v>
      </c>
      <c r="E62" s="13">
        <f t="shared" si="0"/>
        <v>0</v>
      </c>
      <c r="F62" s="13">
        <v>0</v>
      </c>
      <c r="G62" s="13">
        <v>0</v>
      </c>
      <c r="H62" s="13">
        <f t="shared" si="1"/>
        <v>0</v>
      </c>
    </row>
    <row r="63" spans="1:8" x14ac:dyDescent="0.2">
      <c r="A63" s="47">
        <v>7600</v>
      </c>
      <c r="B63" s="9" t="s">
        <v>121</v>
      </c>
      <c r="C63" s="13">
        <v>0</v>
      </c>
      <c r="D63" s="13">
        <v>0</v>
      </c>
      <c r="E63" s="13">
        <f t="shared" si="0"/>
        <v>0</v>
      </c>
      <c r="F63" s="13">
        <v>0</v>
      </c>
      <c r="G63" s="13">
        <v>0</v>
      </c>
      <c r="H63" s="13">
        <f t="shared" si="1"/>
        <v>0</v>
      </c>
    </row>
    <row r="64" spans="1:8" x14ac:dyDescent="0.2">
      <c r="A64" s="47">
        <v>7900</v>
      </c>
      <c r="B64" s="9" t="s">
        <v>122</v>
      </c>
      <c r="C64" s="13">
        <v>0</v>
      </c>
      <c r="D64" s="13">
        <v>0</v>
      </c>
      <c r="E64" s="13">
        <f t="shared" si="0"/>
        <v>0</v>
      </c>
      <c r="F64" s="13">
        <v>0</v>
      </c>
      <c r="G64" s="13">
        <v>0</v>
      </c>
      <c r="H64" s="13">
        <f t="shared" si="1"/>
        <v>0</v>
      </c>
    </row>
    <row r="65" spans="1:8" x14ac:dyDescent="0.2">
      <c r="A65" s="46" t="s">
        <v>73</v>
      </c>
      <c r="B65" s="7"/>
      <c r="C65" s="13">
        <f>SUM(C66:C68)</f>
        <v>0</v>
      </c>
      <c r="D65" s="13">
        <f>SUM(D66:D68)</f>
        <v>0</v>
      </c>
      <c r="E65" s="13">
        <f t="shared" si="0"/>
        <v>0</v>
      </c>
      <c r="F65" s="13">
        <f>SUM(F66:F68)</f>
        <v>0</v>
      </c>
      <c r="G65" s="13">
        <f>SUM(G66:G68)</f>
        <v>0</v>
      </c>
      <c r="H65" s="13">
        <f t="shared" si="1"/>
        <v>0</v>
      </c>
    </row>
    <row r="66" spans="1:8" x14ac:dyDescent="0.2">
      <c r="A66" s="47">
        <v>8100</v>
      </c>
      <c r="B66" s="9" t="s">
        <v>38</v>
      </c>
      <c r="C66" s="13">
        <v>0</v>
      </c>
      <c r="D66" s="13">
        <v>0</v>
      </c>
      <c r="E66" s="13">
        <f t="shared" si="0"/>
        <v>0</v>
      </c>
      <c r="F66" s="13">
        <v>0</v>
      </c>
      <c r="G66" s="13">
        <v>0</v>
      </c>
      <c r="H66" s="13">
        <f t="shared" si="1"/>
        <v>0</v>
      </c>
    </row>
    <row r="67" spans="1:8" x14ac:dyDescent="0.2">
      <c r="A67" s="47">
        <v>8300</v>
      </c>
      <c r="B67" s="9" t="s">
        <v>39</v>
      </c>
      <c r="C67" s="13">
        <v>0</v>
      </c>
      <c r="D67" s="13">
        <v>0</v>
      </c>
      <c r="E67" s="13">
        <f t="shared" si="0"/>
        <v>0</v>
      </c>
      <c r="F67" s="13">
        <v>0</v>
      </c>
      <c r="G67" s="13">
        <v>0</v>
      </c>
      <c r="H67" s="13">
        <f t="shared" si="1"/>
        <v>0</v>
      </c>
    </row>
    <row r="68" spans="1:8" x14ac:dyDescent="0.2">
      <c r="A68" s="47">
        <v>8500</v>
      </c>
      <c r="B68" s="9" t="s">
        <v>40</v>
      </c>
      <c r="C68" s="13">
        <v>0</v>
      </c>
      <c r="D68" s="13">
        <v>0</v>
      </c>
      <c r="E68" s="13">
        <f t="shared" si="0"/>
        <v>0</v>
      </c>
      <c r="F68" s="13">
        <v>0</v>
      </c>
      <c r="G68" s="13">
        <v>0</v>
      </c>
      <c r="H68" s="13">
        <f t="shared" si="1"/>
        <v>0</v>
      </c>
    </row>
    <row r="69" spans="1:8" x14ac:dyDescent="0.2">
      <c r="A69" s="46" t="s">
        <v>74</v>
      </c>
      <c r="B69" s="7"/>
      <c r="C69" s="13">
        <f>SUM(C70:C76)</f>
        <v>0</v>
      </c>
      <c r="D69" s="13">
        <f>SUM(D70:D76)</f>
        <v>0</v>
      </c>
      <c r="E69" s="13">
        <f t="shared" si="0"/>
        <v>0</v>
      </c>
      <c r="F69" s="13">
        <f>SUM(F70:F76)</f>
        <v>0</v>
      </c>
      <c r="G69" s="13">
        <f>SUM(G70:G76)</f>
        <v>0</v>
      </c>
      <c r="H69" s="13">
        <f t="shared" si="1"/>
        <v>0</v>
      </c>
    </row>
    <row r="70" spans="1:8" x14ac:dyDescent="0.2">
      <c r="A70" s="47">
        <v>9100</v>
      </c>
      <c r="B70" s="9" t="s">
        <v>123</v>
      </c>
      <c r="C70" s="13">
        <v>0</v>
      </c>
      <c r="D70" s="13">
        <v>0</v>
      </c>
      <c r="E70" s="13">
        <f t="shared" ref="E70:E76" si="2">C70+D70</f>
        <v>0</v>
      </c>
      <c r="F70" s="13">
        <v>0</v>
      </c>
      <c r="G70" s="13">
        <v>0</v>
      </c>
      <c r="H70" s="13">
        <f t="shared" ref="H70:H76" si="3">E70-F70</f>
        <v>0</v>
      </c>
    </row>
    <row r="71" spans="1:8" x14ac:dyDescent="0.2">
      <c r="A71" s="47">
        <v>9200</v>
      </c>
      <c r="B71" s="9" t="s">
        <v>124</v>
      </c>
      <c r="C71" s="13">
        <v>0</v>
      </c>
      <c r="D71" s="13">
        <v>0</v>
      </c>
      <c r="E71" s="13">
        <f t="shared" si="2"/>
        <v>0</v>
      </c>
      <c r="F71" s="13">
        <v>0</v>
      </c>
      <c r="G71" s="13">
        <v>0</v>
      </c>
      <c r="H71" s="13">
        <f t="shared" si="3"/>
        <v>0</v>
      </c>
    </row>
    <row r="72" spans="1:8" x14ac:dyDescent="0.2">
      <c r="A72" s="47">
        <v>9300</v>
      </c>
      <c r="B72" s="9" t="s">
        <v>125</v>
      </c>
      <c r="C72" s="13">
        <v>0</v>
      </c>
      <c r="D72" s="13">
        <v>0</v>
      </c>
      <c r="E72" s="13">
        <f t="shared" si="2"/>
        <v>0</v>
      </c>
      <c r="F72" s="13">
        <v>0</v>
      </c>
      <c r="G72" s="13">
        <v>0</v>
      </c>
      <c r="H72" s="13">
        <f t="shared" si="3"/>
        <v>0</v>
      </c>
    </row>
    <row r="73" spans="1:8" x14ac:dyDescent="0.2">
      <c r="A73" s="47">
        <v>9400</v>
      </c>
      <c r="B73" s="9" t="s">
        <v>126</v>
      </c>
      <c r="C73" s="13">
        <v>0</v>
      </c>
      <c r="D73" s="13">
        <v>0</v>
      </c>
      <c r="E73" s="13">
        <f t="shared" si="2"/>
        <v>0</v>
      </c>
      <c r="F73" s="13">
        <v>0</v>
      </c>
      <c r="G73" s="13">
        <v>0</v>
      </c>
      <c r="H73" s="13">
        <f t="shared" si="3"/>
        <v>0</v>
      </c>
    </row>
    <row r="74" spans="1:8" x14ac:dyDescent="0.2">
      <c r="A74" s="47">
        <v>9500</v>
      </c>
      <c r="B74" s="9" t="s">
        <v>127</v>
      </c>
      <c r="C74" s="13">
        <v>0</v>
      </c>
      <c r="D74" s="13">
        <v>0</v>
      </c>
      <c r="E74" s="13">
        <f t="shared" si="2"/>
        <v>0</v>
      </c>
      <c r="F74" s="13">
        <v>0</v>
      </c>
      <c r="G74" s="13">
        <v>0</v>
      </c>
      <c r="H74" s="13">
        <f t="shared" si="3"/>
        <v>0</v>
      </c>
    </row>
    <row r="75" spans="1:8" x14ac:dyDescent="0.2">
      <c r="A75" s="47">
        <v>9600</v>
      </c>
      <c r="B75" s="9" t="s">
        <v>128</v>
      </c>
      <c r="C75" s="13">
        <v>0</v>
      </c>
      <c r="D75" s="13">
        <v>0</v>
      </c>
      <c r="E75" s="13">
        <f t="shared" si="2"/>
        <v>0</v>
      </c>
      <c r="F75" s="13">
        <v>0</v>
      </c>
      <c r="G75" s="13">
        <v>0</v>
      </c>
      <c r="H75" s="13">
        <f t="shared" si="3"/>
        <v>0</v>
      </c>
    </row>
    <row r="76" spans="1:8" x14ac:dyDescent="0.2">
      <c r="A76" s="47">
        <v>9900</v>
      </c>
      <c r="B76" s="10" t="s">
        <v>129</v>
      </c>
      <c r="C76" s="14">
        <v>0</v>
      </c>
      <c r="D76" s="14">
        <v>0</v>
      </c>
      <c r="E76" s="14">
        <f t="shared" si="2"/>
        <v>0</v>
      </c>
      <c r="F76" s="14">
        <v>0</v>
      </c>
      <c r="G76" s="14">
        <v>0</v>
      </c>
      <c r="H76" s="14">
        <f t="shared" si="3"/>
        <v>0</v>
      </c>
    </row>
    <row r="77" spans="1:8" x14ac:dyDescent="0.2">
      <c r="A77" s="8"/>
      <c r="B77" s="11" t="s">
        <v>59</v>
      </c>
      <c r="C77" s="15">
        <f t="shared" ref="C77:H77" si="4">SUM(C5+C13+C23+C33+C43+C53+C57+C65+C69)</f>
        <v>5335604.0500000007</v>
      </c>
      <c r="D77" s="15">
        <f t="shared" si="4"/>
        <v>-441000</v>
      </c>
      <c r="E77" s="15">
        <f t="shared" si="4"/>
        <v>4894604.0500000007</v>
      </c>
      <c r="F77" s="15">
        <f t="shared" si="4"/>
        <v>3660648.5599999996</v>
      </c>
      <c r="G77" s="15">
        <f t="shared" si="4"/>
        <v>4050978.61</v>
      </c>
      <c r="H77" s="15">
        <f t="shared" si="4"/>
        <v>1233955.4900000007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zoomScaleNormal="100" workbookViewId="0">
      <selection activeCell="C18" sqref="C18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133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60</v>
      </c>
      <c r="B2" s="56"/>
      <c r="C2" s="52" t="s">
        <v>66</v>
      </c>
      <c r="D2" s="53"/>
      <c r="E2" s="53"/>
      <c r="F2" s="53"/>
      <c r="G2" s="54"/>
      <c r="H2" s="57" t="s">
        <v>65</v>
      </c>
    </row>
    <row r="3" spans="1:8" ht="24.95" customHeight="1" x14ac:dyDescent="0.2">
      <c r="A3" s="58"/>
      <c r="B3" s="59"/>
      <c r="C3" s="60" t="s">
        <v>61</v>
      </c>
      <c r="D3" s="60" t="s">
        <v>130</v>
      </c>
      <c r="E3" s="60" t="s">
        <v>62</v>
      </c>
      <c r="F3" s="60" t="s">
        <v>63</v>
      </c>
      <c r="G3" s="60" t="s">
        <v>64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131</v>
      </c>
      <c r="F4" s="64">
        <v>4</v>
      </c>
      <c r="G4" s="64">
        <v>5</v>
      </c>
      <c r="H4" s="64" t="s">
        <v>132</v>
      </c>
    </row>
    <row r="5" spans="1:8" x14ac:dyDescent="0.2">
      <c r="A5" s="5"/>
      <c r="B5" s="16"/>
      <c r="C5" s="19"/>
      <c r="D5" s="19"/>
      <c r="E5" s="19"/>
      <c r="F5" s="19"/>
      <c r="G5" s="19"/>
      <c r="H5" s="19"/>
    </row>
    <row r="6" spans="1:8" x14ac:dyDescent="0.2">
      <c r="A6" s="5"/>
      <c r="B6" s="16" t="s">
        <v>0</v>
      </c>
      <c r="C6" s="48">
        <v>3770000</v>
      </c>
      <c r="D6" s="48">
        <v>-360000</v>
      </c>
      <c r="E6" s="48">
        <v>3410000</v>
      </c>
      <c r="F6" s="48">
        <v>2487016.34</v>
      </c>
      <c r="G6" s="48">
        <v>2380801.2999999998</v>
      </c>
      <c r="H6" s="48">
        <v>922983.66000000015</v>
      </c>
    </row>
    <row r="7" spans="1:8" x14ac:dyDescent="0.2">
      <c r="A7" s="5"/>
      <c r="B7" s="16"/>
      <c r="C7" s="48"/>
      <c r="D7" s="48"/>
      <c r="E7" s="48"/>
      <c r="F7" s="48"/>
      <c r="G7" s="48"/>
      <c r="H7" s="48"/>
    </row>
    <row r="8" spans="1:8" x14ac:dyDescent="0.2">
      <c r="A8" s="5"/>
      <c r="B8" s="16" t="s">
        <v>1</v>
      </c>
      <c r="C8" s="48">
        <v>50000</v>
      </c>
      <c r="D8" s="48">
        <v>-40000</v>
      </c>
      <c r="E8" s="48">
        <v>10000</v>
      </c>
      <c r="F8" s="48">
        <v>9848.4</v>
      </c>
      <c r="G8" s="48">
        <v>9848.4</v>
      </c>
      <c r="H8" s="48">
        <v>151.60000000000036</v>
      </c>
    </row>
    <row r="9" spans="1:8" x14ac:dyDescent="0.2">
      <c r="A9" s="5"/>
      <c r="B9" s="16"/>
      <c r="C9" s="48"/>
      <c r="D9" s="48"/>
      <c r="E9" s="48"/>
      <c r="F9" s="48"/>
      <c r="G9" s="48"/>
      <c r="H9" s="48"/>
    </row>
    <row r="10" spans="1:8" x14ac:dyDescent="0.2">
      <c r="A10" s="5"/>
      <c r="B10" s="16" t="s">
        <v>2</v>
      </c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</row>
    <row r="11" spans="1:8" x14ac:dyDescent="0.2">
      <c r="A11" s="5"/>
      <c r="B11" s="16"/>
      <c r="C11" s="48"/>
      <c r="D11" s="48"/>
      <c r="E11" s="48"/>
      <c r="F11" s="48"/>
      <c r="G11" s="48"/>
      <c r="H11" s="48"/>
    </row>
    <row r="12" spans="1:8" x14ac:dyDescent="0.2">
      <c r="A12" s="5"/>
      <c r="B12" s="16" t="s">
        <v>41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</row>
    <row r="13" spans="1:8" x14ac:dyDescent="0.2">
      <c r="A13" s="5"/>
      <c r="B13" s="16"/>
      <c r="C13" s="48"/>
      <c r="D13" s="48"/>
      <c r="E13" s="48"/>
      <c r="F13" s="48"/>
      <c r="G13" s="48"/>
      <c r="H13" s="48"/>
    </row>
    <row r="14" spans="1:8" x14ac:dyDescent="0.2">
      <c r="A14" s="5"/>
      <c r="B14" s="16" t="s">
        <v>38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</row>
    <row r="15" spans="1:8" x14ac:dyDescent="0.2">
      <c r="A15" s="6"/>
      <c r="B15" s="17"/>
      <c r="C15" s="49"/>
      <c r="D15" s="49"/>
      <c r="E15" s="49"/>
      <c r="F15" s="49"/>
      <c r="G15" s="49"/>
      <c r="H15" s="49"/>
    </row>
    <row r="16" spans="1:8" x14ac:dyDescent="0.2">
      <c r="A16" s="18"/>
      <c r="B16" s="11" t="s">
        <v>59</v>
      </c>
      <c r="C16" s="15">
        <v>3820000</v>
      </c>
      <c r="D16" s="15">
        <v>-400000</v>
      </c>
      <c r="E16" s="15">
        <v>3420000</v>
      </c>
      <c r="F16" s="15">
        <v>2496864.7399999998</v>
      </c>
      <c r="G16" s="15">
        <v>2390649.6999999997</v>
      </c>
      <c r="H16" s="15">
        <v>923135.26000000013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showGridLines="0" workbookViewId="0">
      <selection activeCell="A3" sqref="A3:B5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B2" s="25"/>
      <c r="C2" s="25"/>
      <c r="D2" s="25"/>
      <c r="E2" s="25"/>
      <c r="F2" s="25"/>
      <c r="G2" s="25"/>
      <c r="H2" s="25"/>
    </row>
    <row r="3" spans="1:8" x14ac:dyDescent="0.2">
      <c r="A3" s="55" t="s">
        <v>60</v>
      </c>
      <c r="B3" s="56"/>
      <c r="C3" s="52" t="s">
        <v>66</v>
      </c>
      <c r="D3" s="53"/>
      <c r="E3" s="53"/>
      <c r="F3" s="53"/>
      <c r="G3" s="54"/>
      <c r="H3" s="57" t="s">
        <v>65</v>
      </c>
    </row>
    <row r="4" spans="1:8" ht="24.95" customHeight="1" x14ac:dyDescent="0.2">
      <c r="A4" s="58"/>
      <c r="B4" s="59"/>
      <c r="C4" s="60" t="s">
        <v>61</v>
      </c>
      <c r="D4" s="60" t="s">
        <v>130</v>
      </c>
      <c r="E4" s="60" t="s">
        <v>62</v>
      </c>
      <c r="F4" s="60" t="s">
        <v>63</v>
      </c>
      <c r="G4" s="60" t="s">
        <v>64</v>
      </c>
      <c r="H4" s="61"/>
    </row>
    <row r="5" spans="1:8" x14ac:dyDescent="0.2">
      <c r="A5" s="62"/>
      <c r="B5" s="63"/>
      <c r="C5" s="64">
        <v>1</v>
      </c>
      <c r="D5" s="64">
        <v>2</v>
      </c>
      <c r="E5" s="64" t="s">
        <v>131</v>
      </c>
      <c r="F5" s="64">
        <v>4</v>
      </c>
      <c r="G5" s="64">
        <v>5</v>
      </c>
      <c r="H5" s="64" t="s">
        <v>132</v>
      </c>
    </row>
    <row r="6" spans="1:8" x14ac:dyDescent="0.2">
      <c r="A6" s="26"/>
      <c r="B6" s="22"/>
      <c r="C6" s="34"/>
      <c r="D6" s="34"/>
      <c r="E6" s="34"/>
      <c r="F6" s="34"/>
      <c r="G6" s="34"/>
      <c r="H6" s="34"/>
    </row>
    <row r="7" spans="1:8" x14ac:dyDescent="0.2">
      <c r="A7" s="4" t="s">
        <v>134</v>
      </c>
      <c r="B7" s="20"/>
      <c r="C7" s="13">
        <v>1826236.17</v>
      </c>
      <c r="D7" s="13">
        <v>-354000</v>
      </c>
      <c r="E7" s="13">
        <v>1472236.17</v>
      </c>
      <c r="F7" s="13">
        <v>0</v>
      </c>
      <c r="G7" s="13">
        <v>0</v>
      </c>
      <c r="H7" s="13">
        <v>1472236.17</v>
      </c>
    </row>
    <row r="8" spans="1:8" x14ac:dyDescent="0.2">
      <c r="A8" s="4" t="s">
        <v>53</v>
      </c>
      <c r="B8" s="20"/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x14ac:dyDescent="0.2">
      <c r="A9" s="4" t="s">
        <v>54</v>
      </c>
      <c r="B9" s="20"/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">
      <c r="A10" s="4" t="s">
        <v>55</v>
      </c>
      <c r="B10" s="20"/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x14ac:dyDescent="0.2">
      <c r="A11" s="4" t="s">
        <v>56</v>
      </c>
      <c r="B11" s="20"/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4" t="s">
        <v>57</v>
      </c>
      <c r="B12" s="20"/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4" t="s">
        <v>58</v>
      </c>
      <c r="B13" s="20"/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">
      <c r="A14" s="4"/>
      <c r="B14" s="20"/>
      <c r="C14" s="13"/>
      <c r="D14" s="13"/>
      <c r="E14" s="13"/>
      <c r="F14" s="13"/>
      <c r="G14" s="13"/>
      <c r="H14" s="13"/>
    </row>
    <row r="15" spans="1:8" x14ac:dyDescent="0.2">
      <c r="A15" s="4"/>
      <c r="B15" s="23"/>
      <c r="C15" s="14"/>
      <c r="D15" s="14"/>
      <c r="E15" s="14"/>
      <c r="F15" s="14"/>
      <c r="G15" s="14"/>
      <c r="H15" s="14"/>
    </row>
    <row r="16" spans="1:8" x14ac:dyDescent="0.2">
      <c r="A16" s="24"/>
      <c r="B16" s="45" t="s">
        <v>59</v>
      </c>
      <c r="C16" s="21">
        <v>1826236.17</v>
      </c>
      <c r="D16" s="21">
        <v>-354000</v>
      </c>
      <c r="E16" s="21">
        <v>1472236.17</v>
      </c>
      <c r="F16" s="21">
        <v>0</v>
      </c>
      <c r="G16" s="21">
        <v>0</v>
      </c>
      <c r="H16" s="21">
        <v>1472236.17</v>
      </c>
    </row>
    <row r="19" spans="1:8" ht="45" customHeight="1" x14ac:dyDescent="0.2">
      <c r="A19" s="52" t="s">
        <v>143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5" t="s">
        <v>60</v>
      </c>
      <c r="B21" s="56"/>
      <c r="C21" s="52" t="s">
        <v>66</v>
      </c>
      <c r="D21" s="53"/>
      <c r="E21" s="53"/>
      <c r="F21" s="53"/>
      <c r="G21" s="54"/>
      <c r="H21" s="57" t="s">
        <v>65</v>
      </c>
    </row>
    <row r="22" spans="1:8" ht="22.5" x14ac:dyDescent="0.2">
      <c r="A22" s="58"/>
      <c r="B22" s="59"/>
      <c r="C22" s="60" t="s">
        <v>61</v>
      </c>
      <c r="D22" s="60" t="s">
        <v>130</v>
      </c>
      <c r="E22" s="60" t="s">
        <v>62</v>
      </c>
      <c r="F22" s="60" t="s">
        <v>63</v>
      </c>
      <c r="G22" s="60" t="s">
        <v>64</v>
      </c>
      <c r="H22" s="61"/>
    </row>
    <row r="23" spans="1:8" x14ac:dyDescent="0.2">
      <c r="A23" s="62"/>
      <c r="B23" s="63"/>
      <c r="C23" s="64">
        <v>1</v>
      </c>
      <c r="D23" s="64">
        <v>2</v>
      </c>
      <c r="E23" s="64" t="s">
        <v>131</v>
      </c>
      <c r="F23" s="64">
        <v>4</v>
      </c>
      <c r="G23" s="64">
        <v>5</v>
      </c>
      <c r="H23" s="64" t="s">
        <v>132</v>
      </c>
    </row>
    <row r="24" spans="1:8" x14ac:dyDescent="0.2">
      <c r="A24" s="26"/>
      <c r="B24" s="27"/>
      <c r="C24" s="31"/>
      <c r="D24" s="31"/>
      <c r="E24" s="31"/>
      <c r="F24" s="31"/>
      <c r="G24" s="31"/>
      <c r="H24" s="31"/>
    </row>
    <row r="25" spans="1:8" x14ac:dyDescent="0.2">
      <c r="A25" s="4" t="s">
        <v>8</v>
      </c>
      <c r="B25" s="2"/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</row>
    <row r="26" spans="1:8" x14ac:dyDescent="0.2">
      <c r="A26" s="4" t="s">
        <v>9</v>
      </c>
      <c r="B26" s="2"/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</row>
    <row r="27" spans="1:8" x14ac:dyDescent="0.2">
      <c r="A27" s="4" t="s">
        <v>10</v>
      </c>
      <c r="B27" s="2"/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 x14ac:dyDescent="0.2">
      <c r="A28" s="4" t="s">
        <v>11</v>
      </c>
      <c r="B28" s="2"/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 x14ac:dyDescent="0.2">
      <c r="A29" s="4"/>
      <c r="B29" s="2"/>
      <c r="C29" s="33"/>
      <c r="D29" s="33"/>
      <c r="E29" s="33"/>
      <c r="F29" s="33"/>
      <c r="G29" s="33"/>
      <c r="H29" s="33"/>
    </row>
    <row r="30" spans="1:8" x14ac:dyDescent="0.2">
      <c r="A30" s="24"/>
      <c r="B30" s="45" t="s">
        <v>59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</row>
    <row r="33" spans="1:8" ht="45" customHeight="1" x14ac:dyDescent="0.2">
      <c r="A33" s="52" t="s">
        <v>144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5" t="s">
        <v>60</v>
      </c>
      <c r="B34" s="56"/>
      <c r="C34" s="52" t="s">
        <v>66</v>
      </c>
      <c r="D34" s="53"/>
      <c r="E34" s="53"/>
      <c r="F34" s="53"/>
      <c r="G34" s="54"/>
      <c r="H34" s="57" t="s">
        <v>65</v>
      </c>
    </row>
    <row r="35" spans="1:8" ht="22.5" x14ac:dyDescent="0.2">
      <c r="A35" s="58"/>
      <c r="B35" s="59"/>
      <c r="C35" s="60" t="s">
        <v>61</v>
      </c>
      <c r="D35" s="60" t="s">
        <v>130</v>
      </c>
      <c r="E35" s="60" t="s">
        <v>62</v>
      </c>
      <c r="F35" s="60" t="s">
        <v>63</v>
      </c>
      <c r="G35" s="60" t="s">
        <v>64</v>
      </c>
      <c r="H35" s="61"/>
    </row>
    <row r="36" spans="1:8" x14ac:dyDescent="0.2">
      <c r="A36" s="62"/>
      <c r="B36" s="63"/>
      <c r="C36" s="64">
        <v>1</v>
      </c>
      <c r="D36" s="64">
        <v>2</v>
      </c>
      <c r="E36" s="64" t="s">
        <v>131</v>
      </c>
      <c r="F36" s="64">
        <v>4</v>
      </c>
      <c r="G36" s="64">
        <v>5</v>
      </c>
      <c r="H36" s="64" t="s">
        <v>132</v>
      </c>
    </row>
    <row r="37" spans="1:8" x14ac:dyDescent="0.2">
      <c r="A37" s="26"/>
      <c r="B37" s="27"/>
      <c r="C37" s="31"/>
      <c r="D37" s="31"/>
      <c r="E37" s="31"/>
      <c r="F37" s="31"/>
      <c r="G37" s="31"/>
      <c r="H37" s="31"/>
    </row>
    <row r="38" spans="1:8" ht="22.5" x14ac:dyDescent="0.2">
      <c r="A38" s="4"/>
      <c r="B38" s="29" t="s">
        <v>13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</row>
    <row r="39" spans="1:8" x14ac:dyDescent="0.2">
      <c r="A39" s="4"/>
      <c r="B39" s="29"/>
      <c r="C39" s="32"/>
      <c r="D39" s="32"/>
      <c r="E39" s="32"/>
      <c r="F39" s="32"/>
      <c r="G39" s="32"/>
      <c r="H39" s="32"/>
    </row>
    <row r="40" spans="1:8" x14ac:dyDescent="0.2">
      <c r="A40" s="4"/>
      <c r="B40" s="29" t="s">
        <v>12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</row>
    <row r="41" spans="1:8" x14ac:dyDescent="0.2">
      <c r="A41" s="4"/>
      <c r="B41" s="29"/>
      <c r="C41" s="32"/>
      <c r="D41" s="32"/>
      <c r="E41" s="32"/>
      <c r="F41" s="32"/>
      <c r="G41" s="32"/>
      <c r="H41" s="32"/>
    </row>
    <row r="42" spans="1:8" ht="22.5" x14ac:dyDescent="0.2">
      <c r="A42" s="4"/>
      <c r="B42" s="29" t="s">
        <v>14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</row>
    <row r="43" spans="1:8" x14ac:dyDescent="0.2">
      <c r="A43" s="4"/>
      <c r="B43" s="29"/>
      <c r="C43" s="32"/>
      <c r="D43" s="32"/>
      <c r="E43" s="32"/>
      <c r="F43" s="32"/>
      <c r="G43" s="32"/>
      <c r="H43" s="32"/>
    </row>
    <row r="44" spans="1:8" ht="22.5" x14ac:dyDescent="0.2">
      <c r="A44" s="4"/>
      <c r="B44" s="29" t="s">
        <v>26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</row>
    <row r="45" spans="1:8" x14ac:dyDescent="0.2">
      <c r="A45" s="4"/>
      <c r="B45" s="29"/>
      <c r="C45" s="32"/>
      <c r="D45" s="32"/>
      <c r="E45" s="32"/>
      <c r="F45" s="32"/>
      <c r="G45" s="32"/>
      <c r="H45" s="32"/>
    </row>
    <row r="46" spans="1:8" ht="22.5" x14ac:dyDescent="0.2">
      <c r="A46" s="4"/>
      <c r="B46" s="29" t="s">
        <v>27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</row>
    <row r="47" spans="1:8" x14ac:dyDescent="0.2">
      <c r="A47" s="4"/>
      <c r="B47" s="29"/>
      <c r="C47" s="32"/>
      <c r="D47" s="32"/>
      <c r="E47" s="32"/>
      <c r="F47" s="32"/>
      <c r="G47" s="32"/>
      <c r="H47" s="32"/>
    </row>
    <row r="48" spans="1:8" ht="22.5" x14ac:dyDescent="0.2">
      <c r="A48" s="4"/>
      <c r="B48" s="29" t="s">
        <v>34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</row>
    <row r="49" spans="1:8" x14ac:dyDescent="0.2">
      <c r="A49" s="4"/>
      <c r="B49" s="29"/>
      <c r="C49" s="32"/>
      <c r="D49" s="32"/>
      <c r="E49" s="32"/>
      <c r="F49" s="32"/>
      <c r="G49" s="32"/>
      <c r="H49" s="32"/>
    </row>
    <row r="50" spans="1:8" x14ac:dyDescent="0.2">
      <c r="A50" s="4"/>
      <c r="B50" s="29" t="s">
        <v>15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</row>
    <row r="51" spans="1:8" x14ac:dyDescent="0.2">
      <c r="A51" s="28"/>
      <c r="B51" s="30"/>
      <c r="C51" s="33"/>
      <c r="D51" s="33"/>
      <c r="E51" s="33"/>
      <c r="F51" s="33"/>
      <c r="G51" s="33"/>
      <c r="H51" s="33"/>
    </row>
    <row r="52" spans="1:8" x14ac:dyDescent="0.2">
      <c r="A52" s="24"/>
      <c r="B52" s="45" t="s">
        <v>59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4"/>
  <sheetViews>
    <sheetView showGridLines="0" workbookViewId="0">
      <selection activeCell="D10" sqref="D10"/>
    </sheetView>
  </sheetViews>
  <sheetFormatPr baseColWidth="10" defaultColWidth="12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140</v>
      </c>
      <c r="B1" s="53"/>
      <c r="C1" s="53"/>
      <c r="D1" s="53"/>
      <c r="E1" s="53"/>
      <c r="F1" s="53"/>
      <c r="G1" s="53"/>
      <c r="H1" s="54"/>
    </row>
    <row r="2" spans="1:8" x14ac:dyDescent="0.2">
      <c r="A2" s="55" t="s">
        <v>60</v>
      </c>
      <c r="B2" s="56"/>
      <c r="C2" s="52" t="s">
        <v>66</v>
      </c>
      <c r="D2" s="53"/>
      <c r="E2" s="53"/>
      <c r="F2" s="53"/>
      <c r="G2" s="54"/>
      <c r="H2" s="57" t="s">
        <v>65</v>
      </c>
    </row>
    <row r="3" spans="1:8" ht="24.95" customHeight="1" x14ac:dyDescent="0.2">
      <c r="A3" s="58"/>
      <c r="B3" s="59"/>
      <c r="C3" s="60" t="s">
        <v>61</v>
      </c>
      <c r="D3" s="60" t="s">
        <v>130</v>
      </c>
      <c r="E3" s="60" t="s">
        <v>62</v>
      </c>
      <c r="F3" s="60" t="s">
        <v>63</v>
      </c>
      <c r="G3" s="60" t="s">
        <v>64</v>
      </c>
      <c r="H3" s="61"/>
    </row>
    <row r="4" spans="1:8" x14ac:dyDescent="0.2">
      <c r="A4" s="62"/>
      <c r="B4" s="63"/>
      <c r="C4" s="64">
        <v>1</v>
      </c>
      <c r="D4" s="64">
        <v>2</v>
      </c>
      <c r="E4" s="64" t="s">
        <v>131</v>
      </c>
      <c r="F4" s="64">
        <v>4</v>
      </c>
      <c r="G4" s="64">
        <v>5</v>
      </c>
      <c r="H4" s="64" t="s">
        <v>132</v>
      </c>
    </row>
    <row r="5" spans="1:8" x14ac:dyDescent="0.2">
      <c r="A5" s="42"/>
      <c r="B5" s="43"/>
      <c r="C5" s="12"/>
      <c r="D5" s="12"/>
      <c r="E5" s="12"/>
      <c r="F5" s="12"/>
      <c r="G5" s="12"/>
      <c r="H5" s="12"/>
    </row>
    <row r="6" spans="1:8" x14ac:dyDescent="0.2">
      <c r="A6" s="39" t="s">
        <v>16</v>
      </c>
      <c r="B6" s="37"/>
      <c r="C6" s="13">
        <v>0</v>
      </c>
      <c r="D6" s="13">
        <v>0</v>
      </c>
      <c r="E6" s="13">
        <v>0</v>
      </c>
      <c r="F6" s="13">
        <v>0</v>
      </c>
      <c r="G6" s="13">
        <v>0</v>
      </c>
      <c r="H6" s="13">
        <v>0</v>
      </c>
    </row>
    <row r="7" spans="1:8" x14ac:dyDescent="0.2">
      <c r="A7" s="36"/>
      <c r="B7" s="40" t="s">
        <v>42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8" x14ac:dyDescent="0.2">
      <c r="A8" s="36"/>
      <c r="B8" s="40" t="s">
        <v>17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</row>
    <row r="9" spans="1:8" x14ac:dyDescent="0.2">
      <c r="A9" s="36"/>
      <c r="B9" s="40" t="s">
        <v>43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x14ac:dyDescent="0.2">
      <c r="A10" s="36"/>
      <c r="B10" s="40" t="s">
        <v>3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</row>
    <row r="11" spans="1:8" x14ac:dyDescent="0.2">
      <c r="A11" s="36"/>
      <c r="B11" s="40" t="s">
        <v>23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x14ac:dyDescent="0.2">
      <c r="A12" s="36"/>
      <c r="B12" s="40" t="s">
        <v>18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</row>
    <row r="13" spans="1:8" x14ac:dyDescent="0.2">
      <c r="A13" s="36"/>
      <c r="B13" s="40" t="s">
        <v>44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</row>
    <row r="14" spans="1:8" x14ac:dyDescent="0.2">
      <c r="A14" s="36"/>
      <c r="B14" s="40" t="s">
        <v>19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x14ac:dyDescent="0.2">
      <c r="A15" s="38"/>
      <c r="B15" s="40"/>
      <c r="C15" s="13"/>
      <c r="D15" s="13"/>
      <c r="E15" s="13"/>
      <c r="F15" s="13"/>
      <c r="G15" s="13"/>
      <c r="H15" s="13"/>
    </row>
    <row r="16" spans="1:8" x14ac:dyDescent="0.2">
      <c r="A16" s="39" t="s">
        <v>20</v>
      </c>
      <c r="B16" s="41"/>
      <c r="C16" s="13">
        <v>3820000</v>
      </c>
      <c r="D16" s="13">
        <v>-400000</v>
      </c>
      <c r="E16" s="13">
        <v>3420000</v>
      </c>
      <c r="F16" s="13">
        <v>2496864.7400000002</v>
      </c>
      <c r="G16" s="13">
        <v>2390649.7000000002</v>
      </c>
      <c r="H16" s="13">
        <v>923135.25999999978</v>
      </c>
    </row>
    <row r="17" spans="1:8" x14ac:dyDescent="0.2">
      <c r="A17" s="36"/>
      <c r="B17" s="40" t="s">
        <v>45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 x14ac:dyDescent="0.2">
      <c r="A18" s="36"/>
      <c r="B18" s="40" t="s">
        <v>28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</row>
    <row r="19" spans="1:8" x14ac:dyDescent="0.2">
      <c r="A19" s="36"/>
      <c r="B19" s="40" t="s">
        <v>21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</row>
    <row r="20" spans="1:8" x14ac:dyDescent="0.2">
      <c r="A20" s="36"/>
      <c r="B20" s="40" t="s">
        <v>46</v>
      </c>
      <c r="C20" s="13">
        <v>3820000</v>
      </c>
      <c r="D20" s="13">
        <v>-400000</v>
      </c>
      <c r="E20" s="13">
        <v>3420000</v>
      </c>
      <c r="F20" s="13">
        <v>2496864.7400000002</v>
      </c>
      <c r="G20" s="13">
        <v>2390649.7000000002</v>
      </c>
      <c r="H20" s="13">
        <v>923135.25999999978</v>
      </c>
    </row>
    <row r="21" spans="1:8" x14ac:dyDescent="0.2">
      <c r="A21" s="36"/>
      <c r="B21" s="40" t="s">
        <v>47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</row>
    <row r="22" spans="1:8" x14ac:dyDescent="0.2">
      <c r="A22" s="36"/>
      <c r="B22" s="40" t="s">
        <v>48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</row>
    <row r="23" spans="1:8" x14ac:dyDescent="0.2">
      <c r="A23" s="36"/>
      <c r="B23" s="40" t="s">
        <v>4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</row>
    <row r="24" spans="1:8" x14ac:dyDescent="0.2">
      <c r="A24" s="38"/>
      <c r="B24" s="40"/>
      <c r="C24" s="13"/>
      <c r="D24" s="13"/>
      <c r="E24" s="13"/>
      <c r="F24" s="13"/>
      <c r="G24" s="13"/>
      <c r="H24" s="13"/>
    </row>
    <row r="25" spans="1:8" x14ac:dyDescent="0.2">
      <c r="A25" s="39" t="s">
        <v>49</v>
      </c>
      <c r="B25" s="41"/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</row>
    <row r="26" spans="1:8" x14ac:dyDescent="0.2">
      <c r="A26" s="36"/>
      <c r="B26" s="40" t="s">
        <v>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</row>
    <row r="27" spans="1:8" x14ac:dyDescent="0.2">
      <c r="A27" s="36"/>
      <c r="B27" s="40" t="s">
        <v>24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</row>
    <row r="28" spans="1:8" x14ac:dyDescent="0.2">
      <c r="A28" s="36"/>
      <c r="B28" s="40" t="s">
        <v>30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</row>
    <row r="29" spans="1:8" x14ac:dyDescent="0.2">
      <c r="A29" s="36"/>
      <c r="B29" s="40" t="s">
        <v>50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x14ac:dyDescent="0.2">
      <c r="A30" s="36"/>
      <c r="B30" s="40" t="s">
        <v>22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</row>
    <row r="31" spans="1:8" x14ac:dyDescent="0.2">
      <c r="A31" s="36"/>
      <c r="B31" s="40" t="s">
        <v>5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</row>
    <row r="32" spans="1:8" x14ac:dyDescent="0.2">
      <c r="A32" s="36"/>
      <c r="B32" s="40" t="s">
        <v>6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</row>
    <row r="33" spans="1:8" x14ac:dyDescent="0.2">
      <c r="A33" s="36"/>
      <c r="B33" s="40" t="s">
        <v>51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</row>
    <row r="34" spans="1:8" x14ac:dyDescent="0.2">
      <c r="A34" s="36"/>
      <c r="B34" s="40" t="s">
        <v>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</row>
    <row r="35" spans="1:8" x14ac:dyDescent="0.2">
      <c r="A35" s="38"/>
      <c r="B35" s="40"/>
      <c r="C35" s="13"/>
      <c r="D35" s="13"/>
      <c r="E35" s="13"/>
      <c r="F35" s="13"/>
      <c r="G35" s="13"/>
      <c r="H35" s="13"/>
    </row>
    <row r="36" spans="1:8" x14ac:dyDescent="0.2">
      <c r="A36" s="39" t="s">
        <v>32</v>
      </c>
      <c r="B36" s="41"/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</row>
    <row r="37" spans="1:8" x14ac:dyDescent="0.2">
      <c r="A37" s="36"/>
      <c r="B37" s="40" t="s">
        <v>52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</row>
    <row r="38" spans="1:8" ht="22.5" x14ac:dyDescent="0.2">
      <c r="A38" s="36"/>
      <c r="B38" s="40" t="s">
        <v>25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</row>
    <row r="39" spans="1:8" x14ac:dyDescent="0.2">
      <c r="A39" s="36"/>
      <c r="B39" s="40" t="s">
        <v>33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</row>
    <row r="40" spans="1:8" x14ac:dyDescent="0.2">
      <c r="A40" s="36"/>
      <c r="B40" s="40" t="s">
        <v>7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</row>
    <row r="41" spans="1:8" x14ac:dyDescent="0.2">
      <c r="A41" s="38"/>
      <c r="B41" s="40"/>
      <c r="C41" s="13"/>
      <c r="D41" s="13"/>
      <c r="E41" s="13"/>
      <c r="F41" s="13"/>
      <c r="G41" s="13"/>
      <c r="H41" s="13"/>
    </row>
    <row r="42" spans="1:8" x14ac:dyDescent="0.2">
      <c r="A42" s="44"/>
      <c r="B42" s="45" t="s">
        <v>59</v>
      </c>
      <c r="C42" s="21">
        <v>3820000</v>
      </c>
      <c r="D42" s="21">
        <v>-400000</v>
      </c>
      <c r="E42" s="21">
        <v>3420000</v>
      </c>
      <c r="F42" s="21">
        <v>2496864.7400000002</v>
      </c>
      <c r="G42" s="21">
        <v>2390649.7000000002</v>
      </c>
      <c r="H42" s="21">
        <v>923135.25999999978</v>
      </c>
    </row>
    <row r="43" spans="1:8" x14ac:dyDescent="0.2">
      <c r="A43" s="35"/>
      <c r="B43" s="35"/>
      <c r="C43" s="35"/>
      <c r="D43" s="35"/>
      <c r="E43" s="35"/>
      <c r="F43" s="35"/>
      <c r="G43" s="35"/>
      <c r="H43" s="35"/>
    </row>
    <row r="44" spans="1:8" x14ac:dyDescent="0.2">
      <c r="A44" s="51" t="s">
        <v>141</v>
      </c>
      <c r="B44" s="51"/>
      <c r="C44" s="51"/>
      <c r="D44" s="51"/>
      <c r="E44" s="51"/>
      <c r="F44" s="51"/>
      <c r="G44" s="51"/>
      <c r="H44" s="35"/>
    </row>
  </sheetData>
  <sheetProtection formatCells="0" formatColumns="0" formatRows="0" autoFilter="0"/>
  <mergeCells count="5">
    <mergeCell ref="A1:H1"/>
    <mergeCell ref="A2:B4"/>
    <mergeCell ref="C2:G2"/>
    <mergeCell ref="H2:H3"/>
    <mergeCell ref="A44:G4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2018-03-08T21:21:25Z</cp:lastPrinted>
  <dcterms:created xsi:type="dcterms:W3CDTF">2014-02-10T03:37:14Z</dcterms:created>
  <dcterms:modified xsi:type="dcterms:W3CDTF">2021-12-16T21:10:15Z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