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 OCTUBRE\"/>
    </mc:Choice>
  </mc:AlternateContent>
  <xr:revisionPtr revIDLastSave="0" documentId="8_{096155CD-F87D-41C4-87E6-38AAEFE28E7D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E50" i="4"/>
  <c r="H50" i="4" s="1"/>
  <c r="E48" i="4"/>
  <c r="H48" i="4" s="1"/>
  <c r="E46" i="4"/>
  <c r="H46" i="4" s="1"/>
  <c r="E44" i="4"/>
  <c r="H44" i="4" s="1"/>
  <c r="E42" i="4"/>
  <c r="H42" i="4" s="1"/>
  <c r="E40" i="4"/>
  <c r="H40" i="4" s="1"/>
  <c r="E38" i="4"/>
  <c r="H38" i="4" s="1"/>
  <c r="C52" i="4"/>
  <c r="G30" i="4"/>
  <c r="F30" i="4"/>
  <c r="E28" i="4"/>
  <c r="H28" i="4" s="1"/>
  <c r="E27" i="4"/>
  <c r="H27" i="4" s="1"/>
  <c r="E26" i="4"/>
  <c r="H26" i="4" s="1"/>
  <c r="E25" i="4"/>
  <c r="H25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30" i="4" l="1"/>
  <c r="H52" i="4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<sst xmlns="http://schemas.openxmlformats.org/spreadsheetml/2006/main" count="203" uniqueCount="142">
  <si>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</si>
  <si>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</si>
  <si>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</si>
  <si>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</si>
  <si>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</si>
  <si>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</si>
  <si>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</si>
  <si>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</si>
  <si>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</si>
  <si>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</si>
  <si>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</si>
  <si>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</si>
  <si>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</si>
  <si>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</si>
  <si>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</si>
  <si>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</si>
  <si>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</si>
  <si>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</si>
  <si>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</si>
  <si>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</si>
  <si>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</si>
  <si>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</si>
  <si>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</si>
  <si>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</si>
  <si>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</si>
  <si>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</si>
  <si>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</si>
  <si>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</si>
  <si>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</si>
  <si>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</si>
  <si>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</si>
  <si>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</si>
  <si>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</si>
  <si>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</si>
  <si>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</si>
  <si>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</si>
  <si>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</si>
  <si>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</si>
  <si>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</si>
  <si>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</si>
  <si>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</si>
  <si>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</si>
  <si>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</si>
  <si>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</si>
  <si>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</si>
  <si>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</si>
  <si>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</si>
  <si>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</si>
  <si>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</si>
  <si>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</si>
  <si>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</si>
  <si>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</si>
  <si>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</si>
  <si>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</si>
  <si>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</si>
  <si>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</si>
  <si>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</si>
  <si>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</si>
  <si>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</si>
  <si>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</si>
  <si>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</si>
  <si>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</si>
  <si>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</si>
  <si>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</si>
  <si>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</si>
  <si>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</si>
  <si>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</si>
  <si>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</si>
  <si>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</si>
  <si>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</si>
  <si>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</si>
  <si>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</si>
  <si>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</si>
  <si>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</si>
  <si>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</si>
  <si>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</si>
  <si>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</si>
  <si>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</si>
  <si>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</si>
  <si>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</si>
  <si>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</si>
  <si>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</si>
  <si>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</si>
  <si>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</si>
  <si>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</si>
  <si>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</si>
  <si>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</si>
  <si>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</si>
  <si>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</si>
  <si>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</si>
  <si>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</si>
  <si>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</si>
  <si>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</si>
  <si>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</si>
  <si>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</si>
  <si>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</si>
  <si>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</si>
  <si>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</si>
  <si>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</si>
  <si>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</si>
  <si>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</si>
  <si>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</si>
  <si>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</si>
  <si>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</si>
  <si>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</si>
  <si>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</si>
  <si>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</si>
  <si>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</si>
  <si>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</si>
  <si>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</si>
  <si>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</si>
  <si>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</si>
  <si>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</si>
  <si>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</si>
  <si>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</si>
  <si>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</si>
  <si>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</si>
  <si>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</si>
  <si>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</si>
  <si>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</si>
  <si>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</si>
  <si>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</si>
  <si>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</si>
  <si>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</si>
  <si>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</si>
  <si>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</si>
  <si>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</si>
  <si>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</si>
  <si>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</si>
  <si>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</si>
  <si>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</si>
  <si>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</si>
  <si>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</si>
  <si>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</si>
  <si>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Pro Construcción y Administración del Parque Xochipilli de Celaya, Gto.
Estado Analítico del Ejercicio del Presupuesto de Egresos
Clasificación por Objeto del Gasto(Capítulo y Concepto)
Del 1 de Enero AL 31 DE OCTUBRE DEL 2021</t>
  </si>
  <si>
    <t>Patronato Pro Construcción y Administración del Parque Xochipilli de Celaya, Gto.
Estado Analítico del Ejercicio del Presupuesto de Egresos
Clasificación Ecónomica (Por Tipo de Gasto)
Del 1 de Enero AL 31 DE OCTUBRE DEL 2021</t>
  </si>
  <si>
    <t>PATRONATO PARQUE XOCHIPILLI</t>
  </si>
  <si>
    <t>Patronato Pro Construcción y Administración del Parque Xochipilli de Celaya, Gto.
Estado Analítico del Ejercicio del Presupuesto de Egresos
Clasificación Administrativa
Del 1 de Enero AL 31 DE OCTUBRE DEL 2021</t>
  </si>
  <si>
    <t>Gobierno (Federal/Estatal/Municipal) de Patronato Pro Construcción y Administración del Parque Xochipilli de Celaya, Gto.
Estado Analítico del Ejercicio del Presupuesto de Egresos
Clasificación Administrativa
Del 1 de Enero AL 31 DE OCTUBRE DEL 2021</t>
  </si>
  <si>
    <t>Sector Paraestatal del Gobierno (Federal/Estatal/Municipal) de Patronato Pro Construcción y Administración del Parque Xochipilli de Celaya, Gto.
Estado Analítico del Ejercicio del Presupuesto de Egresos
Clasificación Administrativa
Del 1 de Enero AL 31 DE OCTUBRE DEL 2021</t>
  </si>
  <si>
    <t>Patronato Pro Construcción y Administración del Parque Xochipilli de Celaya, Gto.
Estado Análitico del Ejercicio del Presupuesto de Egresos
Clasificación Funcional (Finalidad y Función)
Del 1 de Enero AL 31 DE OCTUBRE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</si>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</sst>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>
      <alignment vertical="top"/>
    </xf>
    <xf numFmtId="0" fontId="2" fillId="0" borderId="0" xfId="8" applyFont="1" applyAlignment="1">
      <alignment vertical="top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8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85726</xdr:rowOff>
    </xdr:from>
    <xdr:to>
      <xdr:col>1</xdr:col>
      <xdr:colOff>704850</xdr:colOff>
      <xdr:row>0</xdr:row>
      <xdr:rowOff>638176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>
          <a:fillRect/>
        </a:stretch>
      </xdr:blipFill>
      <xdr:spPr bwMode="auto">
        <a:xfrm>
          <a:off x="200025" y="85726"/>
          <a:ext cx="838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0</xdr:row>
      <xdr:rowOff>19051</xdr:rowOff>
    </xdr:from>
    <xdr:to>
      <xdr:col>7</xdr:col>
      <xdr:colOff>990600</xdr:colOff>
      <xdr:row>0</xdr:row>
      <xdr:rowOff>476251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9363075" y="19051"/>
          <a:ext cx="876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142876</xdr:rowOff>
    </xdr:from>
    <xdr:to>
      <xdr:col>7</xdr:col>
      <xdr:colOff>952500</xdr:colOff>
      <xdr:row>0</xdr:row>
      <xdr:rowOff>657226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8201025" y="142876"/>
          <a:ext cx="876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0</xdr:row>
      <xdr:rowOff>95250</xdr:rowOff>
    </xdr:from>
    <xdr:to>
      <xdr:col>1</xdr:col>
      <xdr:colOff>933450</xdr:colOff>
      <xdr:row>0</xdr:row>
      <xdr:rowOff>619125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>
          <a:fillRect/>
        </a:stretch>
      </xdr:blipFill>
      <xdr:spPr bwMode="auto">
        <a:xfrm>
          <a:off x="361950" y="95250"/>
          <a:ext cx="733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133350</xdr:rowOff>
    </xdr:from>
    <xdr:to>
      <xdr:col>1</xdr:col>
      <xdr:colOff>847725</xdr:colOff>
      <xdr:row>0</xdr:row>
      <xdr:rowOff>542925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>
          <a:fillRect/>
        </a:stretch>
      </xdr:blipFill>
      <xdr:spPr bwMode="auto">
        <a:xfrm>
          <a:off x="228600" y="133350"/>
          <a:ext cx="781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0</xdr:row>
      <xdr:rowOff>104776</xdr:rowOff>
    </xdr:from>
    <xdr:to>
      <xdr:col>7</xdr:col>
      <xdr:colOff>933450</xdr:colOff>
      <xdr:row>0</xdr:row>
      <xdr:rowOff>561976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9058275" y="104776"/>
          <a:ext cx="752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47626</xdr:rowOff>
    </xdr:from>
    <xdr:to>
      <xdr:col>7</xdr:col>
      <xdr:colOff>1000125</xdr:colOff>
      <xdr:row>0</xdr:row>
      <xdr:rowOff>447675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4" t="20486" r="5351" b="35123"/>
        <a:stretch>
          <a:fillRect/>
        </a:stretch>
      </xdr:blipFill>
      <xdr:spPr bwMode="auto">
        <a:xfrm>
          <a:off x="9401175" y="47626"/>
          <a:ext cx="87630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114300</xdr:rowOff>
    </xdr:from>
    <xdr:to>
      <xdr:col>1</xdr:col>
      <xdr:colOff>685800</xdr:colOff>
      <xdr:row>0</xdr:row>
      <xdr:rowOff>600075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92" t="19025" r="73660" b="10243"/>
        <a:stretch>
          <a:fillRect/>
        </a:stretch>
      </xdr:blipFill>
      <xdr:spPr bwMode="auto">
        <a:xfrm>
          <a:off x="238125" y="114300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showZeros="0" tabSelected="1" workbookViewId="0">
      <selection activeCell="D13" sqref="D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4.75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60</v>
      </c>
      <c r="B2" s="56"/>
      <c r="C2" s="52" t="s">
        <v>66</v>
      </c>
      <c r="D2" s="53"/>
      <c r="E2" s="53"/>
      <c r="F2" s="53"/>
      <c r="G2" s="54"/>
      <c r="H2" s="57" t="s">
        <v>65</v>
      </c>
    </row>
    <row r="3" spans="1:8" ht="24.95" customHeight="1" x14ac:dyDescent="0.2">
      <c r="A3" s="58"/>
      <c r="B3" s="59"/>
      <c r="C3" s="60" t="s">
        <v>61</v>
      </c>
      <c r="D3" s="60" t="s">
        <v>131</v>
      </c>
      <c r="E3" s="60" t="s">
        <v>62</v>
      </c>
      <c r="F3" s="60" t="s">
        <v>63</v>
      </c>
      <c r="G3" s="60" t="s">
        <v>64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132</v>
      </c>
      <c r="F4" s="64">
        <v>4</v>
      </c>
      <c r="G4" s="64">
        <v>5</v>
      </c>
      <c r="H4" s="64" t="s">
        <v>133</v>
      </c>
    </row>
    <row r="5" spans="1:8" x14ac:dyDescent="0.2">
      <c r="A5" s="46" t="s">
        <v>67</v>
      </c>
      <c r="B5" s="7"/>
      <c r="C5" s="12">
        <v>4934317.5999999996</v>
      </c>
      <c r="D5" s="12">
        <v>1.4551915228366852E-11</v>
      </c>
      <c r="E5" s="12">
        <v>4934317.5999999996</v>
      </c>
      <c r="F5" s="12">
        <v>2528834.4499999997</v>
      </c>
      <c r="G5" s="12">
        <v>2528834.4499999997</v>
      </c>
      <c r="H5" s="12">
        <v>2405483.15</v>
      </c>
    </row>
    <row r="6" spans="1:8" x14ac:dyDescent="0.2">
      <c r="A6" s="47">
        <v>1100</v>
      </c>
      <c r="B6" s="9" t="s">
        <v>76</v>
      </c>
      <c r="C6" s="13">
        <v>3129600</v>
      </c>
      <c r="D6" s="13">
        <v>-263295.40999999997</v>
      </c>
      <c r="E6" s="13">
        <v>2866304.59</v>
      </c>
      <c r="F6" s="13">
        <v>1894973.71</v>
      </c>
      <c r="G6" s="13">
        <v>1894973.71</v>
      </c>
      <c r="H6" s="13">
        <v>971330.87999999989</v>
      </c>
    </row>
    <row r="7" spans="1:8" x14ac:dyDescent="0.2">
      <c r="A7" s="47">
        <v>1200</v>
      </c>
      <c r="B7" s="9" t="s">
        <v>77</v>
      </c>
      <c r="C7" s="13">
        <v>99830.84</v>
      </c>
      <c r="D7" s="13">
        <v>0</v>
      </c>
      <c r="E7" s="13">
        <v>99830.84</v>
      </c>
      <c r="F7" s="13">
        <v>8308.69</v>
      </c>
      <c r="G7" s="13">
        <v>8308.69</v>
      </c>
      <c r="H7" s="13">
        <v>91522.15</v>
      </c>
    </row>
    <row r="8" spans="1:8" x14ac:dyDescent="0.2">
      <c r="A8" s="47">
        <v>1300</v>
      </c>
      <c r="B8" s="9" t="s">
        <v>78</v>
      </c>
      <c r="C8" s="13">
        <v>780886.76</v>
      </c>
      <c r="D8" s="13">
        <v>186914.21</v>
      </c>
      <c r="E8" s="13">
        <v>967800.97</v>
      </c>
      <c r="F8" s="13">
        <v>161295.96</v>
      </c>
      <c r="G8" s="13">
        <v>161295.96</v>
      </c>
      <c r="H8" s="13">
        <v>806505.01</v>
      </c>
    </row>
    <row r="9" spans="1:8" x14ac:dyDescent="0.2">
      <c r="A9" s="47">
        <v>1400</v>
      </c>
      <c r="B9" s="9" t="s">
        <v>35</v>
      </c>
      <c r="C9" s="13">
        <v>924000</v>
      </c>
      <c r="D9" s="13">
        <v>0</v>
      </c>
      <c r="E9" s="13">
        <v>924000</v>
      </c>
      <c r="F9" s="13">
        <v>464256.09</v>
      </c>
      <c r="G9" s="13">
        <v>464256.09</v>
      </c>
      <c r="H9" s="13">
        <v>459743.91</v>
      </c>
    </row>
    <row r="10" spans="1:8" x14ac:dyDescent="0.2">
      <c r="A10" s="47">
        <v>1500</v>
      </c>
      <c r="B10" s="9" t="s">
        <v>79</v>
      </c>
      <c r="C10" s="13">
        <v>0</v>
      </c>
      <c r="D10" s="13">
        <v>76381.2</v>
      </c>
      <c r="E10" s="13">
        <v>76381.2</v>
      </c>
      <c r="F10" s="13">
        <v>0</v>
      </c>
      <c r="G10" s="13">
        <v>0</v>
      </c>
      <c r="H10" s="13">
        <v>76381.2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7">
        <v>1700</v>
      </c>
      <c r="B12" s="9" t="s">
        <v>80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6" t="s">
        <v>68</v>
      </c>
      <c r="B13" s="7"/>
      <c r="C13" s="13">
        <v>569650</v>
      </c>
      <c r="D13" s="13">
        <v>119000</v>
      </c>
      <c r="E13" s="13">
        <v>688650</v>
      </c>
      <c r="F13" s="13">
        <v>263025.02999999997</v>
      </c>
      <c r="G13" s="13">
        <v>263025.02999999997</v>
      </c>
      <c r="H13" s="13">
        <v>425624.97000000003</v>
      </c>
    </row>
    <row r="14" spans="1:8" x14ac:dyDescent="0.2">
      <c r="A14" s="47">
        <v>2100</v>
      </c>
      <c r="B14" s="9" t="s">
        <v>81</v>
      </c>
      <c r="C14" s="13">
        <v>107600</v>
      </c>
      <c r="D14" s="13">
        <v>0</v>
      </c>
      <c r="E14" s="13">
        <v>107600</v>
      </c>
      <c r="F14" s="13">
        <v>58564.85</v>
      </c>
      <c r="G14" s="13">
        <v>58564.85</v>
      </c>
      <c r="H14" s="13">
        <v>49035.15</v>
      </c>
    </row>
    <row r="15" spans="1:8" x14ac:dyDescent="0.2">
      <c r="A15" s="47">
        <v>2200</v>
      </c>
      <c r="B15" s="9" t="s">
        <v>82</v>
      </c>
      <c r="C15" s="13">
        <v>66700</v>
      </c>
      <c r="D15" s="13">
        <v>8000</v>
      </c>
      <c r="E15" s="13">
        <v>74700</v>
      </c>
      <c r="F15" s="13">
        <v>27815.23</v>
      </c>
      <c r="G15" s="13">
        <v>27815.23</v>
      </c>
      <c r="H15" s="13">
        <v>46884.770000000004</v>
      </c>
    </row>
    <row r="16" spans="1:8" x14ac:dyDescent="0.2">
      <c r="A16" s="47">
        <v>2300</v>
      </c>
      <c r="B16" s="9" t="s">
        <v>83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47">
        <v>2400</v>
      </c>
      <c r="B17" s="9" t="s">
        <v>84</v>
      </c>
      <c r="C17" s="13">
        <v>114250</v>
      </c>
      <c r="D17" s="13">
        <v>111000</v>
      </c>
      <c r="E17" s="13">
        <v>225250</v>
      </c>
      <c r="F17" s="13">
        <v>76187.14</v>
      </c>
      <c r="G17" s="13">
        <v>76187.14</v>
      </c>
      <c r="H17" s="13">
        <v>149062.85999999999</v>
      </c>
    </row>
    <row r="18" spans="1:8" x14ac:dyDescent="0.2">
      <c r="A18" s="47">
        <v>2500</v>
      </c>
      <c r="B18" s="9" t="s">
        <v>85</v>
      </c>
      <c r="C18" s="13">
        <v>45800</v>
      </c>
      <c r="D18" s="13">
        <v>0</v>
      </c>
      <c r="E18" s="13">
        <v>45800</v>
      </c>
      <c r="F18" s="13">
        <v>9263.08</v>
      </c>
      <c r="G18" s="13">
        <v>9263.08</v>
      </c>
      <c r="H18" s="13">
        <v>36536.92</v>
      </c>
    </row>
    <row r="19" spans="1:8" x14ac:dyDescent="0.2">
      <c r="A19" s="47">
        <v>2600</v>
      </c>
      <c r="B19" s="9" t="s">
        <v>86</v>
      </c>
      <c r="C19" s="13">
        <v>50800</v>
      </c>
      <c r="D19" s="13">
        <v>0</v>
      </c>
      <c r="E19" s="13">
        <v>50800</v>
      </c>
      <c r="F19" s="13">
        <v>43800</v>
      </c>
      <c r="G19" s="13">
        <v>43800</v>
      </c>
      <c r="H19" s="13">
        <v>7000</v>
      </c>
    </row>
    <row r="20" spans="1:8" x14ac:dyDescent="0.2">
      <c r="A20" s="47">
        <v>2700</v>
      </c>
      <c r="B20" s="9" t="s">
        <v>87</v>
      </c>
      <c r="C20" s="13">
        <v>136400</v>
      </c>
      <c r="D20" s="13">
        <v>0</v>
      </c>
      <c r="E20" s="13">
        <v>136400</v>
      </c>
      <c r="F20" s="13">
        <v>27499.05</v>
      </c>
      <c r="G20" s="13">
        <v>27499.05</v>
      </c>
      <c r="H20" s="13">
        <v>108900.95</v>
      </c>
    </row>
    <row r="21" spans="1:8" x14ac:dyDescent="0.2">
      <c r="A21" s="47">
        <v>2800</v>
      </c>
      <c r="B21" s="9" t="s">
        <v>88</v>
      </c>
      <c r="C21" s="13">
        <v>2000</v>
      </c>
      <c r="D21" s="13">
        <v>0</v>
      </c>
      <c r="E21" s="13">
        <v>2000</v>
      </c>
      <c r="F21" s="13">
        <v>1959</v>
      </c>
      <c r="G21" s="13">
        <v>1959</v>
      </c>
      <c r="H21" s="13">
        <v>41</v>
      </c>
    </row>
    <row r="22" spans="1:8" x14ac:dyDescent="0.2">
      <c r="A22" s="47">
        <v>2900</v>
      </c>
      <c r="B22" s="9" t="s">
        <v>89</v>
      </c>
      <c r="C22" s="13">
        <v>46100</v>
      </c>
      <c r="D22" s="13">
        <v>0</v>
      </c>
      <c r="E22" s="13">
        <v>46100</v>
      </c>
      <c r="F22" s="13">
        <v>17936.68</v>
      </c>
      <c r="G22" s="13">
        <v>17936.68</v>
      </c>
      <c r="H22" s="13">
        <v>28163.32</v>
      </c>
    </row>
    <row r="23" spans="1:8" x14ac:dyDescent="0.2">
      <c r="A23" s="46" t="s">
        <v>69</v>
      </c>
      <c r="B23" s="7"/>
      <c r="C23" s="13">
        <v>706753.4</v>
      </c>
      <c r="D23" s="13">
        <v>533000</v>
      </c>
      <c r="E23" s="13">
        <v>1239753.3999999999</v>
      </c>
      <c r="F23" s="13">
        <v>823177.17999999993</v>
      </c>
      <c r="G23" s="13">
        <v>823177.17999999993</v>
      </c>
      <c r="H23" s="13">
        <v>416576.22</v>
      </c>
    </row>
    <row r="24" spans="1:8" x14ac:dyDescent="0.2">
      <c r="A24" s="47">
        <v>3100</v>
      </c>
      <c r="B24" s="9" t="s">
        <v>90</v>
      </c>
      <c r="C24" s="13">
        <v>159900</v>
      </c>
      <c r="D24" s="13">
        <v>541000</v>
      </c>
      <c r="E24" s="13">
        <v>700900</v>
      </c>
      <c r="F24" s="13">
        <v>612720.36</v>
      </c>
      <c r="G24" s="13">
        <v>612720.36</v>
      </c>
      <c r="H24" s="13">
        <v>88179.640000000014</v>
      </c>
    </row>
    <row r="25" spans="1:8" x14ac:dyDescent="0.2">
      <c r="A25" s="47">
        <v>3200</v>
      </c>
      <c r="B25" s="9" t="s">
        <v>91</v>
      </c>
      <c r="C25" s="13">
        <v>50800</v>
      </c>
      <c r="D25" s="13">
        <v>0</v>
      </c>
      <c r="E25" s="13">
        <v>50800</v>
      </c>
      <c r="F25" s="13">
        <v>10220.700000000001</v>
      </c>
      <c r="G25" s="13">
        <v>10220.700000000001</v>
      </c>
      <c r="H25" s="13">
        <v>40579.300000000003</v>
      </c>
    </row>
    <row r="26" spans="1:8" x14ac:dyDescent="0.2">
      <c r="A26" s="47">
        <v>3300</v>
      </c>
      <c r="B26" s="9" t="s">
        <v>92</v>
      </c>
      <c r="C26" s="13">
        <v>174793.4</v>
      </c>
      <c r="D26" s="13">
        <v>0</v>
      </c>
      <c r="E26" s="13">
        <v>174793.4</v>
      </c>
      <c r="F26" s="13">
        <v>93138.64</v>
      </c>
      <c r="G26" s="13">
        <v>93138.64</v>
      </c>
      <c r="H26" s="13">
        <v>81654.759999999995</v>
      </c>
    </row>
    <row r="27" spans="1:8" x14ac:dyDescent="0.2">
      <c r="A27" s="47">
        <v>3400</v>
      </c>
      <c r="B27" s="9" t="s">
        <v>93</v>
      </c>
      <c r="C27" s="13">
        <v>19500</v>
      </c>
      <c r="D27" s="13">
        <v>0</v>
      </c>
      <c r="E27" s="13">
        <v>19500</v>
      </c>
      <c r="F27" s="13">
        <v>4895.21</v>
      </c>
      <c r="G27" s="13">
        <v>4895.21</v>
      </c>
      <c r="H27" s="13">
        <v>14604.79</v>
      </c>
    </row>
    <row r="28" spans="1:8" x14ac:dyDescent="0.2">
      <c r="A28" s="47">
        <v>3500</v>
      </c>
      <c r="B28" s="9" t="s">
        <v>94</v>
      </c>
      <c r="C28" s="13">
        <v>115000</v>
      </c>
      <c r="D28" s="13">
        <v>-8000</v>
      </c>
      <c r="E28" s="13">
        <v>107000</v>
      </c>
      <c r="F28" s="13">
        <v>48750.400000000001</v>
      </c>
      <c r="G28" s="13">
        <v>48750.400000000001</v>
      </c>
      <c r="H28" s="13">
        <v>58249.599999999999</v>
      </c>
    </row>
    <row r="29" spans="1:8" x14ac:dyDescent="0.2">
      <c r="A29" s="47">
        <v>3600</v>
      </c>
      <c r="B29" s="9" t="s">
        <v>95</v>
      </c>
      <c r="C29" s="13">
        <v>33860</v>
      </c>
      <c r="D29" s="13">
        <v>0</v>
      </c>
      <c r="E29" s="13">
        <v>33860</v>
      </c>
      <c r="F29" s="13">
        <v>3604.12</v>
      </c>
      <c r="G29" s="13">
        <v>3604.12</v>
      </c>
      <c r="H29" s="13">
        <v>30255.88</v>
      </c>
    </row>
    <row r="30" spans="1:8" x14ac:dyDescent="0.2">
      <c r="A30" s="47">
        <v>3700</v>
      </c>
      <c r="B30" s="9" t="s">
        <v>96</v>
      </c>
      <c r="C30" s="13">
        <v>7300</v>
      </c>
      <c r="D30" s="13">
        <v>0</v>
      </c>
      <c r="E30" s="13">
        <v>7300</v>
      </c>
      <c r="F30" s="13">
        <v>1249</v>
      </c>
      <c r="G30" s="13">
        <v>1249</v>
      </c>
      <c r="H30" s="13">
        <v>6051</v>
      </c>
    </row>
    <row r="31" spans="1:8" x14ac:dyDescent="0.2">
      <c r="A31" s="47">
        <v>3800</v>
      </c>
      <c r="B31" s="9" t="s">
        <v>97</v>
      </c>
      <c r="C31" s="13">
        <v>54500</v>
      </c>
      <c r="D31" s="13">
        <v>0</v>
      </c>
      <c r="E31" s="13">
        <v>54500</v>
      </c>
      <c r="F31" s="13">
        <v>0</v>
      </c>
      <c r="G31" s="13">
        <v>0</v>
      </c>
      <c r="H31" s="13">
        <v>54500</v>
      </c>
    </row>
    <row r="32" spans="1:8" x14ac:dyDescent="0.2">
      <c r="A32" s="47">
        <v>3900</v>
      </c>
      <c r="B32" s="9" t="s">
        <v>19</v>
      </c>
      <c r="C32" s="13">
        <v>91100</v>
      </c>
      <c r="D32" s="13">
        <v>0</v>
      </c>
      <c r="E32" s="13">
        <v>91100</v>
      </c>
      <c r="F32" s="13">
        <v>48598.75</v>
      </c>
      <c r="G32" s="13">
        <v>48598.75</v>
      </c>
      <c r="H32" s="13">
        <v>42501.25</v>
      </c>
    </row>
    <row r="33" spans="1:8" x14ac:dyDescent="0.2">
      <c r="A33" s="46" t="s">
        <v>70</v>
      </c>
      <c r="B33" s="7"/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47">
        <v>4100</v>
      </c>
      <c r="B34" s="9" t="s">
        <v>98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47">
        <v>4200</v>
      </c>
      <c r="B35" s="9" t="s">
        <v>99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</row>
    <row r="36" spans="1:8" x14ac:dyDescent="0.2">
      <c r="A36" s="47">
        <v>4300</v>
      </c>
      <c r="B36" s="9" t="s">
        <v>100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47">
        <v>4400</v>
      </c>
      <c r="B37" s="9" t="s">
        <v>101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47">
        <v>4600</v>
      </c>
      <c r="B39" s="9" t="s">
        <v>102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47">
        <v>4700</v>
      </c>
      <c r="B40" s="9" t="s">
        <v>103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</row>
    <row r="42" spans="1:8" x14ac:dyDescent="0.2">
      <c r="A42" s="47">
        <v>4900</v>
      </c>
      <c r="B42" s="9" t="s">
        <v>104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</row>
    <row r="43" spans="1:8" x14ac:dyDescent="0.2">
      <c r="A43" s="46" t="s">
        <v>71</v>
      </c>
      <c r="B43" s="7"/>
      <c r="C43" s="13">
        <v>52000</v>
      </c>
      <c r="D43" s="13">
        <v>612000</v>
      </c>
      <c r="E43" s="13">
        <v>664000</v>
      </c>
      <c r="F43" s="13">
        <v>351832.96</v>
      </c>
      <c r="G43" s="13">
        <v>351832.96</v>
      </c>
      <c r="H43" s="13">
        <v>312167.03999999998</v>
      </c>
    </row>
    <row r="44" spans="1:8" x14ac:dyDescent="0.2">
      <c r="A44" s="47">
        <v>5100</v>
      </c>
      <c r="B44" s="9" t="s">
        <v>105</v>
      </c>
      <c r="C44" s="13">
        <v>17000</v>
      </c>
      <c r="D44" s="13">
        <v>0</v>
      </c>
      <c r="E44" s="13">
        <v>17000</v>
      </c>
      <c r="F44" s="13">
        <v>0</v>
      </c>
      <c r="G44" s="13">
        <v>0</v>
      </c>
      <c r="H44" s="13">
        <v>17000</v>
      </c>
    </row>
    <row r="45" spans="1:8" x14ac:dyDescent="0.2">
      <c r="A45" s="47">
        <v>5200</v>
      </c>
      <c r="B45" s="9" t="s">
        <v>106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">
      <c r="A46" s="47">
        <v>5300</v>
      </c>
      <c r="B46" s="9" t="s">
        <v>107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">
      <c r="A47" s="47">
        <v>5400</v>
      </c>
      <c r="B47" s="9" t="s">
        <v>108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</row>
    <row r="48" spans="1:8" x14ac:dyDescent="0.2">
      <c r="A48" s="47">
        <v>5500</v>
      </c>
      <c r="B48" s="9" t="s">
        <v>109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</row>
    <row r="49" spans="1:8" x14ac:dyDescent="0.2">
      <c r="A49" s="47">
        <v>5600</v>
      </c>
      <c r="B49" s="9" t="s">
        <v>110</v>
      </c>
      <c r="C49" s="13">
        <v>35000</v>
      </c>
      <c r="D49" s="13">
        <v>612000</v>
      </c>
      <c r="E49" s="13">
        <v>647000</v>
      </c>
      <c r="F49" s="13">
        <v>351832.96</v>
      </c>
      <c r="G49" s="13">
        <v>351832.96</v>
      </c>
      <c r="H49" s="13">
        <v>295167.03999999998</v>
      </c>
    </row>
    <row r="50" spans="1:8" x14ac:dyDescent="0.2">
      <c r="A50" s="47">
        <v>5700</v>
      </c>
      <c r="B50" s="9" t="s">
        <v>111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</row>
    <row r="51" spans="1:8" x14ac:dyDescent="0.2">
      <c r="A51" s="47">
        <v>5800</v>
      </c>
      <c r="B51" s="9" t="s">
        <v>112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</row>
    <row r="52" spans="1:8" x14ac:dyDescent="0.2">
      <c r="A52" s="47">
        <v>5900</v>
      </c>
      <c r="B52" s="9" t="s">
        <v>113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</row>
    <row r="53" spans="1:8" x14ac:dyDescent="0.2">
      <c r="A53" s="46" t="s">
        <v>72</v>
      </c>
      <c r="B53" s="7"/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</row>
    <row r="54" spans="1:8" x14ac:dyDescent="0.2">
      <c r="A54" s="47">
        <v>6100</v>
      </c>
      <c r="B54" s="9" t="s">
        <v>114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</row>
    <row r="55" spans="1:8" x14ac:dyDescent="0.2">
      <c r="A55" s="47">
        <v>6200</v>
      </c>
      <c r="B55" s="9" t="s">
        <v>115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</row>
    <row r="56" spans="1:8" x14ac:dyDescent="0.2">
      <c r="A56" s="47">
        <v>6300</v>
      </c>
      <c r="B56" s="9" t="s">
        <v>116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</row>
    <row r="57" spans="1:8" x14ac:dyDescent="0.2">
      <c r="A57" s="46" t="s">
        <v>73</v>
      </c>
      <c r="B57" s="7"/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</row>
    <row r="58" spans="1:8" x14ac:dyDescent="0.2">
      <c r="A58" s="47">
        <v>7100</v>
      </c>
      <c r="B58" s="9" t="s">
        <v>117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</row>
    <row r="59" spans="1:8" x14ac:dyDescent="0.2">
      <c r="A59" s="47">
        <v>7200</v>
      </c>
      <c r="B59" s="9" t="s">
        <v>118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</row>
    <row r="60" spans="1:8" x14ac:dyDescent="0.2">
      <c r="A60" s="47">
        <v>7300</v>
      </c>
      <c r="B60" s="9" t="s">
        <v>119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</row>
    <row r="61" spans="1:8" x14ac:dyDescent="0.2">
      <c r="A61" s="47">
        <v>7400</v>
      </c>
      <c r="B61" s="9" t="s">
        <v>120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</row>
    <row r="62" spans="1:8" x14ac:dyDescent="0.2">
      <c r="A62" s="47">
        <v>7500</v>
      </c>
      <c r="B62" s="9" t="s">
        <v>121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</row>
    <row r="63" spans="1:8" x14ac:dyDescent="0.2">
      <c r="A63" s="47">
        <v>7600</v>
      </c>
      <c r="B63" s="9" t="s">
        <v>122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</row>
    <row r="64" spans="1:8" x14ac:dyDescent="0.2">
      <c r="A64" s="47">
        <v>7900</v>
      </c>
      <c r="B64" s="9" t="s">
        <v>123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</row>
    <row r="65" spans="1:8" x14ac:dyDescent="0.2">
      <c r="A65" s="46" t="s">
        <v>74</v>
      </c>
      <c r="B65" s="7"/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</row>
    <row r="69" spans="1:8" x14ac:dyDescent="0.2">
      <c r="A69" s="46" t="s">
        <v>75</v>
      </c>
      <c r="B69" s="7"/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</row>
    <row r="70" spans="1:8" x14ac:dyDescent="0.2">
      <c r="A70" s="47">
        <v>9100</v>
      </c>
      <c r="B70" s="9" t="s">
        <v>124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</row>
    <row r="71" spans="1:8" x14ac:dyDescent="0.2">
      <c r="A71" s="47">
        <v>9200</v>
      </c>
      <c r="B71" s="9" t="s">
        <v>125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</row>
    <row r="72" spans="1:8" x14ac:dyDescent="0.2">
      <c r="A72" s="47">
        <v>9300</v>
      </c>
      <c r="B72" s="9" t="s">
        <v>126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</row>
    <row r="73" spans="1:8" x14ac:dyDescent="0.2">
      <c r="A73" s="47">
        <v>9400</v>
      </c>
      <c r="B73" s="9" t="s">
        <v>127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</row>
    <row r="74" spans="1:8" x14ac:dyDescent="0.2">
      <c r="A74" s="47">
        <v>9500</v>
      </c>
      <c r="B74" s="9" t="s">
        <v>128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</row>
    <row r="75" spans="1:8" x14ac:dyDescent="0.2">
      <c r="A75" s="47">
        <v>9600</v>
      </c>
      <c r="B75" s="9" t="s">
        <v>129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</row>
    <row r="76" spans="1:8" x14ac:dyDescent="0.2">
      <c r="A76" s="47">
        <v>9900</v>
      </c>
      <c r="B76" s="10" t="s">
        <v>130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</row>
    <row r="77" spans="1:8" x14ac:dyDescent="0.2">
      <c r="A77" s="8"/>
      <c r="B77" s="11" t="s">
        <v>59</v>
      </c>
      <c r="C77" s="15">
        <v>6262721</v>
      </c>
      <c r="D77" s="15">
        <v>1264000</v>
      </c>
      <c r="E77" s="15">
        <v>7526721</v>
      </c>
      <c r="F77" s="15">
        <v>3966869.6199999992</v>
      </c>
      <c r="G77" s="15">
        <v>3966869.6199999992</v>
      </c>
      <c r="H77" s="15">
        <v>3559851.38</v>
      </c>
    </row>
    <row r="78" spans="1:8" x14ac:dyDescent="0.2">
      <c r="B78" s="50" t="s">
        <v>141</v>
      </c>
      <c r="C78" s="51"/>
      <c r="D78" s="51"/>
      <c r="E78" s="51"/>
      <c r="F78" s="35"/>
      <c r="G78" s="35"/>
      <c r="H78" s="3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showZeros="0" zoomScaleNormal="100" workbookViewId="0">
      <selection activeCell="F7" sqref="F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8.5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60</v>
      </c>
      <c r="B2" s="56"/>
      <c r="C2" s="52" t="s">
        <v>66</v>
      </c>
      <c r="D2" s="53"/>
      <c r="E2" s="53"/>
      <c r="F2" s="53"/>
      <c r="G2" s="54"/>
      <c r="H2" s="57" t="s">
        <v>65</v>
      </c>
    </row>
    <row r="3" spans="1:8" ht="24.95" customHeight="1" x14ac:dyDescent="0.2">
      <c r="A3" s="58"/>
      <c r="B3" s="59"/>
      <c r="C3" s="60" t="s">
        <v>61</v>
      </c>
      <c r="D3" s="60" t="s">
        <v>131</v>
      </c>
      <c r="E3" s="60" t="s">
        <v>62</v>
      </c>
      <c r="F3" s="60" t="s">
        <v>63</v>
      </c>
      <c r="G3" s="60" t="s">
        <v>64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132</v>
      </c>
      <c r="F4" s="64">
        <v>4</v>
      </c>
      <c r="G4" s="64">
        <v>5</v>
      </c>
      <c r="H4" s="64" t="s">
        <v>133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6210721</v>
      </c>
      <c r="D6" s="48">
        <v>652000</v>
      </c>
      <c r="E6" s="48">
        <v>6862721</v>
      </c>
      <c r="F6" s="48">
        <v>3615036.66</v>
      </c>
      <c r="G6" s="48">
        <v>3615036.66</v>
      </c>
      <c r="H6" s="48">
        <v>3247684.34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52000</v>
      </c>
      <c r="D8" s="48">
        <v>612000</v>
      </c>
      <c r="E8" s="48">
        <v>664000</v>
      </c>
      <c r="F8" s="48">
        <v>351832.96</v>
      </c>
      <c r="G8" s="48">
        <v>351832.96</v>
      </c>
      <c r="H8" s="48">
        <v>312167.03999999998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59</v>
      </c>
      <c r="C16" s="15">
        <v>6262721</v>
      </c>
      <c r="D16" s="15">
        <v>1264000</v>
      </c>
      <c r="E16" s="15">
        <v>7526721</v>
      </c>
      <c r="F16" s="15">
        <v>3966869.62</v>
      </c>
      <c r="G16" s="15">
        <v>3966869.62</v>
      </c>
      <c r="H16" s="15">
        <v>3559851.38</v>
      </c>
    </row>
    <row r="18" spans="2:8" x14ac:dyDescent="0.2">
      <c r="B18" s="50" t="s">
        <v>141</v>
      </c>
      <c r="C18" s="51"/>
      <c r="D18" s="51"/>
      <c r="E18" s="51"/>
      <c r="F18" s="35"/>
      <c r="G18" s="35"/>
      <c r="H18" s="35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showZeros="0" workbookViewId="0">
      <selection activeCell="D42" sqref="D4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8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5" t="s">
        <v>60</v>
      </c>
      <c r="B3" s="56"/>
      <c r="C3" s="52" t="s">
        <v>66</v>
      </c>
      <c r="D3" s="53"/>
      <c r="E3" s="53"/>
      <c r="F3" s="53"/>
      <c r="G3" s="54"/>
      <c r="H3" s="57" t="s">
        <v>65</v>
      </c>
    </row>
    <row r="4" spans="1:8" ht="24.95" customHeight="1" x14ac:dyDescent="0.2">
      <c r="A4" s="58"/>
      <c r="B4" s="59"/>
      <c r="C4" s="60" t="s">
        <v>61</v>
      </c>
      <c r="D4" s="60" t="s">
        <v>131</v>
      </c>
      <c r="E4" s="60" t="s">
        <v>62</v>
      </c>
      <c r="F4" s="60" t="s">
        <v>63</v>
      </c>
      <c r="G4" s="60" t="s">
        <v>64</v>
      </c>
      <c r="H4" s="61"/>
    </row>
    <row r="5" spans="1:8" x14ac:dyDescent="0.2">
      <c r="A5" s="62"/>
      <c r="B5" s="63"/>
      <c r="C5" s="64">
        <v>1</v>
      </c>
      <c r="D5" s="64">
        <v>2</v>
      </c>
      <c r="E5" s="64" t="s">
        <v>132</v>
      </c>
      <c r="F5" s="64">
        <v>4</v>
      </c>
      <c r="G5" s="64">
        <v>5</v>
      </c>
      <c r="H5" s="64" t="s">
        <v>133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136</v>
      </c>
      <c r="B7" s="20"/>
      <c r="C7" s="13">
        <v>6262721</v>
      </c>
      <c r="D7" s="13">
        <v>1264000</v>
      </c>
      <c r="E7" s="13">
        <f>C7+D7</f>
        <v>7526721</v>
      </c>
      <c r="F7" s="13">
        <v>3966869.62</v>
      </c>
      <c r="G7" s="13">
        <v>3966869.62</v>
      </c>
      <c r="H7" s="13">
        <f>E7-F7</f>
        <v>3559851.38</v>
      </c>
    </row>
    <row r="8" spans="1:8" x14ac:dyDescent="0.2">
      <c r="A8" s="4" t="s">
        <v>53</v>
      </c>
      <c r="B8" s="20"/>
      <c r="C8" s="13">
        <v>0</v>
      </c>
      <c r="D8" s="13">
        <v>0</v>
      </c>
      <c r="E8" s="13">
        <f t="shared" ref="E8:E13" si="0">C8+D8</f>
        <v>0</v>
      </c>
      <c r="F8" s="13">
        <v>0</v>
      </c>
      <c r="G8" s="13">
        <v>0</v>
      </c>
      <c r="H8" s="13">
        <f t="shared" ref="H8:H13" si="1">E8-F8</f>
        <v>0</v>
      </c>
    </row>
    <row r="9" spans="1:8" x14ac:dyDescent="0.2">
      <c r="A9" s="4" t="s">
        <v>54</v>
      </c>
      <c r="B9" s="20"/>
      <c r="C9" s="13">
        <v>0</v>
      </c>
      <c r="D9" s="13">
        <v>0</v>
      </c>
      <c r="E9" s="13">
        <f t="shared" si="0"/>
        <v>0</v>
      </c>
      <c r="F9" s="13">
        <v>0</v>
      </c>
      <c r="G9" s="13">
        <v>0</v>
      </c>
      <c r="H9" s="13">
        <f t="shared" si="1"/>
        <v>0</v>
      </c>
    </row>
    <row r="10" spans="1:8" x14ac:dyDescent="0.2">
      <c r="A10" s="4" t="s">
        <v>55</v>
      </c>
      <c r="B10" s="20"/>
      <c r="C10" s="13">
        <v>0</v>
      </c>
      <c r="D10" s="13">
        <v>0</v>
      </c>
      <c r="E10" s="13">
        <f t="shared" si="0"/>
        <v>0</v>
      </c>
      <c r="F10" s="13">
        <v>0</v>
      </c>
      <c r="G10" s="13">
        <v>0</v>
      </c>
      <c r="H10" s="13">
        <f t="shared" si="1"/>
        <v>0</v>
      </c>
    </row>
    <row r="11" spans="1:8" x14ac:dyDescent="0.2">
      <c r="A11" s="4" t="s">
        <v>56</v>
      </c>
      <c r="B11" s="20"/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" t="s">
        <v>57</v>
      </c>
      <c r="B12" s="20"/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" t="s">
        <v>58</v>
      </c>
      <c r="B13" s="20"/>
      <c r="C13" s="13">
        <v>0</v>
      </c>
      <c r="D13" s="13">
        <v>0</v>
      </c>
      <c r="E13" s="13">
        <f t="shared" si="0"/>
        <v>0</v>
      </c>
      <c r="F13" s="13">
        <v>0</v>
      </c>
      <c r="G13" s="13">
        <v>0</v>
      </c>
      <c r="H13" s="13">
        <f t="shared" si="1"/>
        <v>0</v>
      </c>
    </row>
    <row r="14" spans="1:8" x14ac:dyDescent="0.2">
      <c r="A14" s="4"/>
      <c r="B14" s="20"/>
      <c r="C14" s="13"/>
      <c r="D14" s="13"/>
      <c r="E14" s="13"/>
      <c r="F14" s="13"/>
      <c r="G14" s="13"/>
      <c r="H14" s="13"/>
    </row>
    <row r="15" spans="1:8" x14ac:dyDescent="0.2">
      <c r="A15" s="4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5" t="s">
        <v>59</v>
      </c>
      <c r="C16" s="21">
        <f t="shared" ref="C16:H16" si="2">SUM(C7:C15)</f>
        <v>6262721</v>
      </c>
      <c r="D16" s="21">
        <f t="shared" si="2"/>
        <v>1264000</v>
      </c>
      <c r="E16" s="21">
        <f t="shared" si="2"/>
        <v>7526721</v>
      </c>
      <c r="F16" s="21">
        <f t="shared" si="2"/>
        <v>3966869.62</v>
      </c>
      <c r="G16" s="21">
        <f t="shared" si="2"/>
        <v>3966869.62</v>
      </c>
      <c r="H16" s="21">
        <f t="shared" si="2"/>
        <v>3559851.38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5" t="s">
        <v>60</v>
      </c>
      <c r="B21" s="56"/>
      <c r="C21" s="52" t="s">
        <v>66</v>
      </c>
      <c r="D21" s="53"/>
      <c r="E21" s="53"/>
      <c r="F21" s="53"/>
      <c r="G21" s="54"/>
      <c r="H21" s="57" t="s">
        <v>65</v>
      </c>
    </row>
    <row r="22" spans="1:8" ht="22.5" x14ac:dyDescent="0.2">
      <c r="A22" s="58"/>
      <c r="B22" s="59"/>
      <c r="C22" s="60" t="s">
        <v>61</v>
      </c>
      <c r="D22" s="60" t="s">
        <v>131</v>
      </c>
      <c r="E22" s="60" t="s">
        <v>62</v>
      </c>
      <c r="F22" s="60" t="s">
        <v>63</v>
      </c>
      <c r="G22" s="60" t="s">
        <v>64</v>
      </c>
      <c r="H22" s="61"/>
    </row>
    <row r="23" spans="1:8" x14ac:dyDescent="0.2">
      <c r="A23" s="62"/>
      <c r="B23" s="63"/>
      <c r="C23" s="64">
        <v>1</v>
      </c>
      <c r="D23" s="64">
        <v>2</v>
      </c>
      <c r="E23" s="64" t="s">
        <v>132</v>
      </c>
      <c r="F23" s="64">
        <v>4</v>
      </c>
      <c r="G23" s="64">
        <v>5</v>
      </c>
      <c r="H23" s="64" t="s">
        <v>133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f>C25+D25</f>
        <v>0</v>
      </c>
      <c r="F25" s="32">
        <v>0</v>
      </c>
      <c r="G25" s="32">
        <v>0</v>
      </c>
      <c r="H25" s="32">
        <f>E25-F25</f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f t="shared" ref="E26:E28" si="3">C26+D26</f>
        <v>0</v>
      </c>
      <c r="F26" s="32">
        <v>0</v>
      </c>
      <c r="G26" s="32">
        <v>0</v>
      </c>
      <c r="H26" s="32">
        <f t="shared" ref="H26:H28" si="4">E26-F26</f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f t="shared" si="3"/>
        <v>0</v>
      </c>
      <c r="F27" s="32">
        <v>0</v>
      </c>
      <c r="G27" s="32">
        <v>0</v>
      </c>
      <c r="H27" s="32">
        <f t="shared" si="4"/>
        <v>0</v>
      </c>
    </row>
    <row r="28" spans="1:8" x14ac:dyDescent="0.2">
      <c r="A28" s="4" t="s">
        <v>11</v>
      </c>
      <c r="B28" s="2"/>
      <c r="C28" s="32">
        <v>0</v>
      </c>
      <c r="D28" s="32">
        <v>0</v>
      </c>
      <c r="E28" s="32">
        <f t="shared" si="3"/>
        <v>0</v>
      </c>
      <c r="F28" s="32">
        <v>0</v>
      </c>
      <c r="G28" s="32">
        <v>0</v>
      </c>
      <c r="H28" s="32">
        <f t="shared" si="4"/>
        <v>0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59</v>
      </c>
      <c r="C30" s="21">
        <f>SUM(C25:C29)</f>
        <v>0</v>
      </c>
      <c r="D30" s="21">
        <f>SUM(D25:D29)</f>
        <v>0</v>
      </c>
      <c r="E30" s="21">
        <f>SUM(E25:E28)</f>
        <v>0</v>
      </c>
      <c r="F30" s="21">
        <f>SUM(F25:F28)</f>
        <v>0</v>
      </c>
      <c r="G30" s="21">
        <f>SUM(G25:G28)</f>
        <v>0</v>
      </c>
      <c r="H30" s="21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5" t="s">
        <v>60</v>
      </c>
      <c r="B34" s="56"/>
      <c r="C34" s="52" t="s">
        <v>66</v>
      </c>
      <c r="D34" s="53"/>
      <c r="E34" s="53"/>
      <c r="F34" s="53"/>
      <c r="G34" s="54"/>
      <c r="H34" s="57" t="s">
        <v>65</v>
      </c>
    </row>
    <row r="35" spans="1:8" ht="22.5" x14ac:dyDescent="0.2">
      <c r="A35" s="58"/>
      <c r="B35" s="59"/>
      <c r="C35" s="60" t="s">
        <v>61</v>
      </c>
      <c r="D35" s="60" t="s">
        <v>131</v>
      </c>
      <c r="E35" s="60" t="s">
        <v>62</v>
      </c>
      <c r="F35" s="60" t="s">
        <v>63</v>
      </c>
      <c r="G35" s="60" t="s">
        <v>64</v>
      </c>
      <c r="H35" s="61"/>
    </row>
    <row r="36" spans="1:8" x14ac:dyDescent="0.2">
      <c r="A36" s="62"/>
      <c r="B36" s="63"/>
      <c r="C36" s="64">
        <v>1</v>
      </c>
      <c r="D36" s="64">
        <v>2</v>
      </c>
      <c r="E36" s="64" t="s">
        <v>132</v>
      </c>
      <c r="F36" s="64">
        <v>4</v>
      </c>
      <c r="G36" s="64">
        <v>5</v>
      </c>
      <c r="H36" s="64" t="s">
        <v>133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>
        <v>0</v>
      </c>
      <c r="D38" s="32">
        <v>0</v>
      </c>
      <c r="E38" s="32">
        <f>C38+D38</f>
        <v>0</v>
      </c>
      <c r="F38" s="32">
        <v>0</v>
      </c>
      <c r="G38" s="32">
        <v>0</v>
      </c>
      <c r="H38" s="32">
        <f>E38-F38</f>
        <v>0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>
        <v>0</v>
      </c>
      <c r="D40" s="32">
        <v>0</v>
      </c>
      <c r="E40" s="32">
        <f>C40+D40</f>
        <v>0</v>
      </c>
      <c r="F40" s="32">
        <v>0</v>
      </c>
      <c r="G40" s="32">
        <v>0</v>
      </c>
      <c r="H40" s="32">
        <f>E40-F40</f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>
        <v>0</v>
      </c>
      <c r="D42" s="32">
        <v>0</v>
      </c>
      <c r="E42" s="32">
        <f>C42+D42</f>
        <v>0</v>
      </c>
      <c r="F42" s="32">
        <v>0</v>
      </c>
      <c r="G42" s="32">
        <v>0</v>
      </c>
      <c r="H42" s="32">
        <f>E42-F42</f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>
        <v>0</v>
      </c>
      <c r="D44" s="32">
        <v>0</v>
      </c>
      <c r="E44" s="32">
        <f>C44+D44</f>
        <v>0</v>
      </c>
      <c r="F44" s="32">
        <v>0</v>
      </c>
      <c r="G44" s="32">
        <v>0</v>
      </c>
      <c r="H44" s="32">
        <f>E44-F44</f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>
        <v>0</v>
      </c>
      <c r="D46" s="32">
        <v>0</v>
      </c>
      <c r="E46" s="32">
        <f>C46+D46</f>
        <v>0</v>
      </c>
      <c r="F46" s="32">
        <v>0</v>
      </c>
      <c r="G46" s="32">
        <v>0</v>
      </c>
      <c r="H46" s="32">
        <f>E46-F46</f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>
        <v>0</v>
      </c>
      <c r="D48" s="32">
        <v>0</v>
      </c>
      <c r="E48" s="32">
        <f>C48+D48</f>
        <v>0</v>
      </c>
      <c r="F48" s="32">
        <v>0</v>
      </c>
      <c r="G48" s="32">
        <v>0</v>
      </c>
      <c r="H48" s="32">
        <f>E48-F48</f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>
        <v>0</v>
      </c>
      <c r="D50" s="32">
        <v>0</v>
      </c>
      <c r="E50" s="32">
        <f>C50+D50</f>
        <v>0</v>
      </c>
      <c r="F50" s="32">
        <v>0</v>
      </c>
      <c r="G50" s="32">
        <v>0</v>
      </c>
      <c r="H50" s="32">
        <f>E50-F50</f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59</v>
      </c>
      <c r="C52" s="21">
        <f t="shared" ref="C52:H52" si="5">SUM(C38:C50)</f>
        <v>0</v>
      </c>
      <c r="D52" s="21">
        <f t="shared" si="5"/>
        <v>0</v>
      </c>
      <c r="E52" s="21">
        <f t="shared" si="5"/>
        <v>0</v>
      </c>
      <c r="F52" s="21">
        <f t="shared" si="5"/>
        <v>0</v>
      </c>
      <c r="G52" s="21">
        <f t="shared" si="5"/>
        <v>0</v>
      </c>
      <c r="H52" s="21">
        <f t="shared" si="5"/>
        <v>0</v>
      </c>
    </row>
    <row r="54" spans="1:8" x14ac:dyDescent="0.2">
      <c r="B54" s="50" t="s">
        <v>141</v>
      </c>
      <c r="C54" s="51"/>
      <c r="D54" s="51"/>
      <c r="E54" s="51"/>
      <c r="F54" s="35"/>
      <c r="G54" s="35"/>
      <c r="H54" s="35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A1:H5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showZeros="0" workbookViewId="0">
      <selection activeCell="H4" sqref="A1:H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2.5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60</v>
      </c>
      <c r="B2" s="56"/>
      <c r="C2" s="52" t="s">
        <v>66</v>
      </c>
      <c r="D2" s="53"/>
      <c r="E2" s="53"/>
      <c r="F2" s="53"/>
      <c r="G2" s="54"/>
      <c r="H2" s="57" t="s">
        <v>65</v>
      </c>
    </row>
    <row r="3" spans="1:8" ht="24.95" customHeight="1" x14ac:dyDescent="0.2">
      <c r="A3" s="58"/>
      <c r="B3" s="59"/>
      <c r="C3" s="60" t="s">
        <v>61</v>
      </c>
      <c r="D3" s="60" t="s">
        <v>131</v>
      </c>
      <c r="E3" s="60" t="s">
        <v>62</v>
      </c>
      <c r="F3" s="60" t="s">
        <v>63</v>
      </c>
      <c r="G3" s="60" t="s">
        <v>64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132</v>
      </c>
      <c r="F4" s="64">
        <v>4</v>
      </c>
      <c r="G4" s="64">
        <v>5</v>
      </c>
      <c r="H4" s="64" t="s">
        <v>133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6262721</v>
      </c>
      <c r="D16" s="13">
        <f t="shared" si="3"/>
        <v>1264000</v>
      </c>
      <c r="E16" s="13">
        <f t="shared" si="3"/>
        <v>7526721</v>
      </c>
      <c r="F16" s="13">
        <f t="shared" si="3"/>
        <v>3966869.62</v>
      </c>
      <c r="G16" s="13">
        <f t="shared" si="3"/>
        <v>3966869.62</v>
      </c>
      <c r="H16" s="13">
        <f t="shared" si="3"/>
        <v>3559851.38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6262721</v>
      </c>
      <c r="D20" s="13">
        <v>1264000</v>
      </c>
      <c r="E20" s="13">
        <f t="shared" si="5"/>
        <v>7526721</v>
      </c>
      <c r="F20" s="13">
        <v>3966869.62</v>
      </c>
      <c r="G20" s="13">
        <v>3966869.62</v>
      </c>
      <c r="H20" s="13">
        <f t="shared" si="4"/>
        <v>3559851.38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59</v>
      </c>
      <c r="C42" s="21">
        <f t="shared" ref="C42:H42" si="12">SUM(C36+C25+C16+C6)</f>
        <v>6262721</v>
      </c>
      <c r="D42" s="21">
        <f t="shared" si="12"/>
        <v>1264000</v>
      </c>
      <c r="E42" s="21">
        <f t="shared" si="12"/>
        <v>7526721</v>
      </c>
      <c r="F42" s="21">
        <f t="shared" si="12"/>
        <v>3966869.62</v>
      </c>
      <c r="G42" s="21">
        <f t="shared" si="12"/>
        <v>3966869.62</v>
      </c>
      <c r="H42" s="21">
        <f t="shared" si="12"/>
        <v>3559851.38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50" t="s">
        <v>141</v>
      </c>
      <c r="C44" s="51"/>
      <c r="D44" s="51"/>
      <c r="E44" s="51"/>
      <c r="F44" s="35"/>
      <c r="G44" s="35"/>
      <c r="H44" s="3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A1:H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2018-03-08T21:21:25Z</cp:lastPrinted>
  <dcterms:created xsi:type="dcterms:W3CDTF">2014-02-10T03:37:14Z</dcterms:created>
  <dcterms:modified xsi:type="dcterms:W3CDTF">2021-11-09T17:41:09Z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