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5B4734F2-3A78-4BF1-B476-3DA6FE8B5F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2" i="1" l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<sst xmlns="http://schemas.openxmlformats.org/spreadsheetml/2006/main" count="25" uniqueCount="25">
  <si>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</si>
  <si>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</si>
  <si>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</si>
  <si>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</si>
  <si>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</si>
  <si>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</si>
  <si>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</si>
  <si>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</si>
  <si>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</si>
  <si>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</si>
  <si>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</si>
  <si>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</si>
  <si>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</si>
  <si>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</si>
  <si>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</si>
  <si>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</si>
  <si>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</si>
  <si>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</si>
  <si>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</si>
  <si>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</si>
  <si>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</si>
  <si>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</si>
  <si>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COORD DESARROLLO DE PRODUCTO</t>
  </si>
  <si>
    <t>Computadoras y equipo periférico</t>
  </si>
  <si>
    <t>CONSEJO DE TURISMO DE CELAYA GUANAJUATO
PROGRAGAMAS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</si>
</sst>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2" borderId="0" xfId="0" applyFont="1" applyFill="1" applyBorder="1" applyAlignment="1" applyProtection="1">
      <alignment horizontal="center" vertical="top" wrapText="1"/>
    </xf>
    <xf numFmtId="43" fontId="6" fillId="3" borderId="28" xfId="0" applyNumberFormat="1" applyFont="1" applyFill="1" applyBorder="1" applyAlignment="1" applyProtection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16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43" fontId="6" fillId="4" borderId="28" xfId="0" applyNumberFormat="1" applyFont="1" applyFill="1" applyBorder="1" applyAlignment="1" applyProtection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4" borderId="1" xfId="3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8" fillId="4" borderId="3" xfId="3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>
      <selection activeCell="H11" sqref="H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3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18"/>
      <c r="F6" s="19"/>
      <c r="G6" s="20"/>
      <c r="H6" s="20"/>
      <c r="I6" s="20"/>
      <c r="J6" s="65"/>
      <c r="K6" s="65"/>
      <c r="L6" s="20"/>
      <c r="M6" s="21"/>
    </row>
    <row r="7" spans="2:13" ht="13.15" customHeight="1" x14ac:dyDescent="0.2">
      <c r="B7" s="22"/>
      <c r="C7" s="66" t="s">
        <v>13</v>
      </c>
      <c r="D7" s="66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21</v>
      </c>
      <c r="C9" s="30"/>
      <c r="D9" s="31" t="s">
        <v>22</v>
      </c>
      <c r="E9" s="26">
        <v>5151</v>
      </c>
      <c r="F9" s="27" t="s">
        <v>23</v>
      </c>
      <c r="G9" s="32">
        <f>+H9</f>
        <v>0</v>
      </c>
      <c r="H9" s="33">
        <v>0</v>
      </c>
      <c r="I9" s="33">
        <v>37500</v>
      </c>
      <c r="J9" s="33">
        <v>10999</v>
      </c>
      <c r="K9" s="33">
        <v>10999</v>
      </c>
      <c r="L9" s="34">
        <f>IFERROR(K9/H9,0)</f>
        <v>0</v>
      </c>
      <c r="M9" s="35">
        <f>IFERROR(K9/I9,0)</f>
        <v>0.29330666666666666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37500</v>
      </c>
      <c r="J12" s="7">
        <f>SUM(J9:J9)</f>
        <v>10999</v>
      </c>
      <c r="K12" s="7">
        <f>SUM(K9:K9)</f>
        <v>10999</v>
      </c>
      <c r="L12" s="8">
        <f>IFERROR(K12/H12,0)</f>
        <v>0</v>
      </c>
      <c r="M12" s="9">
        <f>IFERROR(K12/I12,0)</f>
        <v>0.29330666666666666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69" t="s">
        <v>15</v>
      </c>
      <c r="C14" s="66"/>
      <c r="D14" s="66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66" t="s">
        <v>16</v>
      </c>
      <c r="D15" s="66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67" t="s">
        <v>17</v>
      </c>
      <c r="C19" s="68"/>
      <c r="D19" s="68"/>
      <c r="E19" s="68"/>
      <c r="F19" s="68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ht="13.15" customHeight="1" x14ac:dyDescent="0.2">
      <c r="B21" s="52" t="s">
        <v>18</v>
      </c>
      <c r="C21" s="53"/>
      <c r="D21" s="53"/>
      <c r="E21" s="53"/>
      <c r="F21" s="53"/>
      <c r="G21" s="49">
        <f>+G12+G19</f>
        <v>0</v>
      </c>
      <c r="H21" s="49">
        <f>+H12+H19</f>
        <v>0</v>
      </c>
      <c r="I21" s="49">
        <f>+I12+I19</f>
        <v>37500</v>
      </c>
      <c r="J21" s="49">
        <f>+J12+J19</f>
        <v>10999</v>
      </c>
      <c r="K21" s="49">
        <f>+K12+K19</f>
        <v>10999</v>
      </c>
      <c r="L21" s="50">
        <f>IFERROR(K21/H21,0)</f>
        <v>0</v>
      </c>
      <c r="M21" s="51">
        <f>IFERROR(K21/I21,0)</f>
        <v>0.29330666666666666</v>
      </c>
    </row>
    <row r="22" spans="2:13" x14ac:dyDescent="0.2">
      <c r="B22" s="10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3"/>
    </row>
    <row r="23" spans="2:13" ht="15" x14ac:dyDescent="0.25">
      <c r="B23" s="14" t="s">
        <v>19</v>
      </c>
      <c r="C23" s="14"/>
      <c r="D23" s="15"/>
      <c r="E23" s="16"/>
      <c r="F23" s="15"/>
      <c r="G23" s="15"/>
      <c r="H23" s="15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11811023622047245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cp:lastPrinted>2021-07-13T18:08:53Z</cp:lastPrinted>
  <dcterms:created xsi:type="dcterms:W3CDTF">2020-08-06T19:52:58Z</dcterms:created>
  <dcterms:modified xsi:type="dcterms:W3CDTF">2021-07-21T16:29:31Z</dcterms:modified>
</cp:coreProperties>
</file>