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ANUAL JUMAPA\"/>
    </mc:Choice>
  </mc:AlternateContent>
  <bookViews>
    <workbookView xWindow="0" yWindow="0" windowWidth="24000" windowHeight="9105"/>
  </bookViews>
  <sheets>
    <sheet name="2021" sheetId="1" r:id="rId1"/>
  </sheets>
  <calcPr calcId="977461"/>
</workbook>
</file>

<file path=xl/calcChain.xml><?xml version="1.0" encoding="utf-8"?>
<calcChain xmlns="http://schemas.openxmlformats.org/spreadsheetml/2006/main">
  <c r="C9" i="1" l="1"/>
  <c r="C10" i="1"/>
  <c r="C15" i="1"/>
  <c r="C8" i="1"/>
  <c r="C50" i="1"/>
  <c r="C49" i="1"/>
  <c r="C48" i="1"/>
  <c r="D51" i="1"/>
  <c r="E51" i="1"/>
  <c r="F51" i="1"/>
  <c r="G51" i="1"/>
  <c r="H51" i="1"/>
  <c r="I51" i="1"/>
  <c r="J51" i="1"/>
  <c r="K51" i="1"/>
  <c r="L51" i="1"/>
  <c r="M51" i="1"/>
  <c r="N51" i="1"/>
  <c r="O51" i="1"/>
  <c r="D48" i="1"/>
  <c r="E48" i="1"/>
  <c r="F48" i="1"/>
  <c r="G48" i="1"/>
  <c r="H48" i="1"/>
  <c r="I48" i="1"/>
  <c r="J48" i="1"/>
  <c r="K48" i="1"/>
  <c r="L48" i="1"/>
  <c r="M48" i="1"/>
  <c r="N48" i="1"/>
  <c r="O48" i="1"/>
  <c r="D39" i="1"/>
  <c r="E39" i="1"/>
  <c r="F39" i="1"/>
  <c r="G39" i="1"/>
  <c r="H39" i="1"/>
  <c r="I39" i="1"/>
  <c r="J39" i="1"/>
  <c r="K39" i="1"/>
  <c r="L39" i="1"/>
  <c r="M39" i="1"/>
  <c r="N39" i="1"/>
  <c r="O39" i="1"/>
  <c r="D34" i="1"/>
  <c r="E34" i="1"/>
  <c r="F34" i="1"/>
  <c r="G34" i="1"/>
  <c r="H34" i="1"/>
  <c r="I34" i="1"/>
  <c r="J34" i="1"/>
  <c r="K34" i="1"/>
  <c r="L34" i="1"/>
  <c r="M34" i="1"/>
  <c r="N34" i="1"/>
  <c r="O34" i="1"/>
  <c r="D24" i="1"/>
  <c r="E24" i="1"/>
  <c r="F24" i="1"/>
  <c r="G24" i="1"/>
  <c r="H24" i="1"/>
  <c r="I24" i="1"/>
  <c r="J24" i="1"/>
  <c r="K24" i="1"/>
  <c r="L24" i="1"/>
  <c r="M24" i="1"/>
  <c r="N24" i="1"/>
  <c r="O24" i="1"/>
  <c r="D14" i="1"/>
  <c r="E14" i="1"/>
  <c r="F14" i="1"/>
  <c r="G14" i="1"/>
  <c r="H14" i="1"/>
  <c r="I14" i="1"/>
  <c r="J14" i="1"/>
  <c r="K14" i="1"/>
  <c r="L14" i="1"/>
  <c r="M14" i="1"/>
  <c r="N14" i="1"/>
  <c r="O14" i="1"/>
  <c r="D7" i="1"/>
  <c r="E7" i="1"/>
  <c r="E6" i="1"/>
  <c r="F7" i="1"/>
  <c r="G7" i="1"/>
  <c r="H7" i="1"/>
  <c r="I7" i="1"/>
  <c r="J7" i="1"/>
  <c r="K7" i="1"/>
  <c r="L7" i="1"/>
  <c r="M7" i="1"/>
  <c r="N7" i="1"/>
  <c r="O7" i="1"/>
  <c r="C11" i="1"/>
  <c r="C12" i="1"/>
  <c r="C13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40" i="1"/>
  <c r="C41" i="1"/>
  <c r="C42" i="1"/>
  <c r="C43" i="1"/>
  <c r="C44" i="1"/>
  <c r="C45" i="1"/>
  <c r="C46" i="1"/>
  <c r="C47" i="1"/>
  <c r="C52" i="1"/>
  <c r="C53" i="1"/>
  <c r="D6" i="1"/>
  <c r="N6" i="1"/>
  <c r="L6" i="1"/>
  <c r="J6" i="1"/>
  <c r="H6" i="1"/>
  <c r="F6" i="1"/>
  <c r="O6" i="1"/>
  <c r="M6" i="1"/>
  <c r="K6" i="1"/>
  <c r="I6" i="1"/>
  <c r="G6" i="1"/>
  <c r="C39" i="1"/>
  <c r="C24" i="1"/>
  <c r="C51" i="1"/>
  <c r="C14" i="1"/>
  <c r="C7" i="1"/>
  <c r="C34" i="1"/>
  <c r="C6" i="1"/>
</calcChain>
</file>

<file path=xl/sharedStrings.xml><?xml version="1.0" encoding="utf-8"?>
<sst xmlns="http://schemas.openxmlformats.org/spreadsheetml/2006/main" count="67" uniqueCount="67">
  <si>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</si>
  <si>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</si>
  <si>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</si>
  <si>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</si>
  <si>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</si>
  <si>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</si>
  <si>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</si>
  <si>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</si>
  <si>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</si>
  <si>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</si>
  <si>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</si>
  <si>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</si>
  <si>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</si>
  <si>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</si>
  <si>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</si>
  <si>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</si>
  <si>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</si>
  <si>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</si>
  <si>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</si>
  <si>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</si>
  <si>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</si>
  <si>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 xml:space="preserve">Pago de Estimulos a Servidores Publicos </t>
  </si>
  <si>
    <t>Materiales y Suministros</t>
  </si>
  <si>
    <t>Materiales de Admistracion , Emision de Documentos y Articulos Oficiales</t>
  </si>
  <si>
    <t>Alimentos y Utencilios</t>
  </si>
  <si>
    <t>Materias Primas y Materiales de Produccion y Comercializacion</t>
  </si>
  <si>
    <t>Materiales y Articulos de Contruccion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</si>
  <si>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</si>
  <si>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</si>
  <si>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</si>
  <si>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</si>
  <si>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</si>
  <si>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</si>
  <si>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</si>
  <si>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 xml:space="preserve">Servicios Profesionales, Cientificos, Tecnicos y Otros Servicios </t>
  </si>
  <si>
    <t>Servicios Financieros, Bancarios y Comerciales</t>
  </si>
  <si>
    <t>Servicios de Intalacion,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</si>
  <si>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</si>
  <si>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</si>
  <si>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</si>
  <si>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</si>
  <si>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</si>
  <si>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</si>
  <si>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</si>
  <si>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</si>
  <si>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Jubilados</t>
  </si>
  <si>
    <t>Bienes Muebles, Inmuebles e Intangibles</t>
  </si>
  <si>
    <t>Mobiliario y Equipo de Administracion</t>
  </si>
  <si>
    <t xml:space="preserve">Mobiliario y Equipo Educacional </t>
  </si>
  <si>
    <t>Equipo e Intrumental Medico y de Laboratorio</t>
  </si>
  <si>
    <t>Vehiculos y Equipo de Transporte</t>
  </si>
  <si>
    <t>Maquinaria, Otros Equipos y Herramientas</t>
  </si>
  <si>
    <t>Bienes Inmuebles</t>
  </si>
  <si>
    <t>Activos Intangibles</t>
  </si>
  <si>
    <t>Inversion Publica</t>
  </si>
  <si>
    <t>Obra Publica en Bienes de Domicio Publico</t>
  </si>
  <si>
    <t>Obra Publica en Bienes Propios</t>
  </si>
  <si>
    <t>Deuda Publica</t>
  </si>
  <si>
    <t>Amortizacion de la Deda Publica</t>
  </si>
  <si>
    <t>Intereses de la Deuda Publica</t>
  </si>
  <si>
    <t>Activos Biológicos</t>
  </si>
  <si>
    <t>Materiales y suministros para seguridad</t>
  </si>
  <si>
    <t>LEY DE CONTABILIDAD GUBERNAMENTAL</t>
  </si>
  <si>
    <t>CAPITULO V: DE LA TRANSPARENCIA Y DIFUSIÓN DE LA INFORMACIÓN FINANCIERA</t>
  </si>
  <si>
    <t>JUNTA MUNICIPAL DE AGUA POTABLE Y ALCANTARILLADO DE CELAYA, GTO.</t>
  </si>
  <si>
    <t>CALENDARIO DE PRESUPUESTO DE EGRESOS DEL EJERCICIO FISCAL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</si>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</sst>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_ ;\-#,##0.0000000\ "/>
    <numFmt numFmtId="166" formatCode="#,##0.00000000_ ;\-#,##0.000000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7" fillId="0" borderId="0" xfId="0" applyFont="1"/>
    <xf numFmtId="0" fontId="8" fillId="0" borderId="0" xfId="0" applyFont="1"/>
    <xf numFmtId="49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2" applyNumberFormat="1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164" fontId="4" fillId="3" borderId="1" xfId="2" applyNumberFormat="1" applyFont="1" applyFill="1" applyBorder="1"/>
    <xf numFmtId="0" fontId="10" fillId="0" borderId="0" xfId="0" applyFont="1"/>
    <xf numFmtId="0" fontId="3" fillId="0" borderId="0" xfId="0" applyFont="1"/>
    <xf numFmtId="165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49" fontId="9" fillId="2" borderId="0" xfId="2" applyNumberFormat="1" applyFont="1" applyFill="1" applyBorder="1" applyAlignment="1"/>
    <xf numFmtId="49" fontId="9" fillId="2" borderId="2" xfId="2" applyNumberFormat="1" applyFont="1" applyFill="1" applyBorder="1" applyAlignment="1"/>
    <xf numFmtId="49" fontId="9" fillId="2" borderId="3" xfId="2" applyNumberFormat="1" applyFont="1" applyFill="1" applyBorder="1" applyAlignment="1"/>
    <xf numFmtId="49" fontId="9" fillId="2" borderId="4" xfId="2" applyNumberFormat="1" applyFont="1" applyFill="1" applyBorder="1" applyAlignment="1"/>
    <xf numFmtId="0" fontId="11" fillId="4" borderId="0" xfId="0" applyFont="1" applyFill="1" applyAlignment="1">
      <alignment horizontal="center" wrapText="1"/>
    </xf>
  </cellXfs>
  <cellStyles count="6">
    <cellStyle name="Millares 2" xfId="1"/>
    <cellStyle name="Normal" xfId="0" builtinId="0"/>
    <cellStyle name="Normal 2" xfId="2"/>
    <cellStyle name="Normal 2 2" xfId="3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114300</xdr:rowOff>
    </xdr:from>
    <xdr:to>
      <xdr:col>13</xdr:col>
      <xdr:colOff>838200</xdr:colOff>
      <xdr:row>3</xdr:row>
      <xdr:rowOff>66675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5" y="114300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1219200</xdr:colOff>
      <xdr:row>0</xdr:row>
      <xdr:rowOff>66675</xdr:rowOff>
    </xdr:from>
    <xdr:to>
      <xdr:col>1</xdr:col>
      <xdr:colOff>1762125</xdr:colOff>
      <xdr:row>3</xdr:row>
      <xdr:rowOff>9525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66675"/>
          <a:ext cx="542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20" sqref="E20"/>
    </sheetView>
  </sheetViews>
  <sheetFormatPr baseColWidth="10" defaultRowHeight="16.5" x14ac:dyDescent="0.3"/>
  <cols>
    <col min="1" max="1" width="11.28515625" style="1" customWidth="1"/>
    <col min="2" max="2" width="52.5703125" style="1" bestFit="1" customWidth="1"/>
    <col min="3" max="3" width="15.42578125" style="1" bestFit="1" customWidth="1"/>
    <col min="4" max="4" width="18.85546875" style="1" bestFit="1" customWidth="1"/>
    <col min="5" max="5" width="13.85546875" style="1" bestFit="1" customWidth="1"/>
    <col min="6" max="16" width="14.42578125" style="1" bestFit="1" customWidth="1"/>
    <col min="17" max="16384" width="11.42578125" style="1"/>
  </cols>
  <sheetData>
    <row r="1" spans="1:16" x14ac:dyDescent="0.3">
      <c r="B1" s="23" t="s">
        <v>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3">
      <c r="B2" s="23" t="s">
        <v>62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3"/>
    </row>
    <row r="3" spans="1:16" x14ac:dyDescent="0.3">
      <c r="B3" s="23" t="s">
        <v>63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x14ac:dyDescent="0.3">
      <c r="B4" s="23" t="s">
        <v>65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s="2" customFormat="1" x14ac:dyDescent="0.3">
      <c r="A5" s="19" t="s">
        <v>0</v>
      </c>
      <c r="B5" s="20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6" s="2" customFormat="1" x14ac:dyDescent="0.3">
      <c r="A6" s="21" t="s">
        <v>14</v>
      </c>
      <c r="B6" s="22"/>
      <c r="C6" s="4">
        <f>+C7+C14+C24+C34+C39+C48+C51+0.01</f>
        <v>488579783.002276</v>
      </c>
      <c r="D6" s="4">
        <f t="shared" ref="D6:O6" si="0">+D7+D14+D24+D34+D39+D48+D51</f>
        <v>54457303.836999997</v>
      </c>
      <c r="E6" s="4">
        <f t="shared" si="0"/>
        <v>38019180.226999998</v>
      </c>
      <c r="F6" s="4">
        <f t="shared" si="0"/>
        <v>37109708.014700003</v>
      </c>
      <c r="G6" s="4">
        <f t="shared" si="0"/>
        <v>34408599.766800001</v>
      </c>
      <c r="H6" s="4">
        <f t="shared" si="0"/>
        <v>39419928.427699998</v>
      </c>
      <c r="I6" s="4">
        <f t="shared" si="0"/>
        <v>45618165.823332801</v>
      </c>
      <c r="J6" s="4">
        <f t="shared" si="0"/>
        <v>48251836.599532805</v>
      </c>
      <c r="K6" s="4">
        <f t="shared" si="0"/>
        <v>41260450.407710396</v>
      </c>
      <c r="L6" s="4">
        <f t="shared" si="0"/>
        <v>37347862.950100005</v>
      </c>
      <c r="M6" s="4">
        <f t="shared" si="0"/>
        <v>33903901.36885</v>
      </c>
      <c r="N6" s="4">
        <f t="shared" si="0"/>
        <v>37154698.812549993</v>
      </c>
      <c r="O6" s="4">
        <f t="shared" si="0"/>
        <v>41628146.756999992</v>
      </c>
    </row>
    <row r="7" spans="1:16" s="2" customFormat="1" x14ac:dyDescent="0.3">
      <c r="A7" s="10">
        <v>1000</v>
      </c>
      <c r="B7" s="11" t="s">
        <v>15</v>
      </c>
      <c r="C7" s="12">
        <f>SUM(C8:C13)</f>
        <v>139650659.99899998</v>
      </c>
      <c r="D7" s="12">
        <f t="shared" ref="D7:O7" si="1">SUM(D8:D13)</f>
        <v>11394108.887</v>
      </c>
      <c r="E7" s="12">
        <f t="shared" si="1"/>
        <v>8831519.9269999992</v>
      </c>
      <c r="F7" s="12">
        <f t="shared" si="1"/>
        <v>11642861.637</v>
      </c>
      <c r="G7" s="12">
        <f t="shared" si="1"/>
        <v>9039338.2070000004</v>
      </c>
      <c r="H7" s="12">
        <f t="shared" si="1"/>
        <v>11138445.847000001</v>
      </c>
      <c r="I7" s="12">
        <f t="shared" si="1"/>
        <v>11250976.436999999</v>
      </c>
      <c r="J7" s="12">
        <f t="shared" si="1"/>
        <v>11138445.847000001</v>
      </c>
      <c r="K7" s="12">
        <f t="shared" si="1"/>
        <v>9677746.436999999</v>
      </c>
      <c r="L7" s="12">
        <f t="shared" si="1"/>
        <v>10871933.287</v>
      </c>
      <c r="M7" s="12">
        <f t="shared" si="1"/>
        <v>9305850.807</v>
      </c>
      <c r="N7" s="12">
        <f t="shared" si="1"/>
        <v>13312444.946999999</v>
      </c>
      <c r="O7" s="12">
        <f t="shared" si="1"/>
        <v>22046987.731999993</v>
      </c>
    </row>
    <row r="8" spans="1:16" x14ac:dyDescent="0.3">
      <c r="A8" s="5">
        <v>1100</v>
      </c>
      <c r="B8" s="6" t="s">
        <v>16</v>
      </c>
      <c r="C8" s="7">
        <f t="shared" ref="C8:C53" si="2">SUM(D8:O8)</f>
        <v>76021525.859999999</v>
      </c>
      <c r="D8" s="7">
        <v>6461750.2700000014</v>
      </c>
      <c r="E8" s="7">
        <v>5840414.1799999997</v>
      </c>
      <c r="F8" s="7">
        <v>6421651.3000000007</v>
      </c>
      <c r="G8" s="7">
        <v>6215832.8000000007</v>
      </c>
      <c r="H8" s="7">
        <v>6421651.3000000007</v>
      </c>
      <c r="I8" s="7">
        <v>6215832.8000000007</v>
      </c>
      <c r="J8" s="7">
        <v>6421651.3000000007</v>
      </c>
      <c r="K8" s="7">
        <v>6421651.3000000007</v>
      </c>
      <c r="L8" s="7">
        <v>6215832.8000000007</v>
      </c>
      <c r="M8" s="7">
        <v>6421651.3000000007</v>
      </c>
      <c r="N8" s="7">
        <v>6264339.6200000001</v>
      </c>
      <c r="O8" s="7">
        <v>6699266.8900000015</v>
      </c>
    </row>
    <row r="9" spans="1:16" x14ac:dyDescent="0.3">
      <c r="A9" s="8">
        <v>1200</v>
      </c>
      <c r="B9" s="9" t="s">
        <v>17</v>
      </c>
      <c r="C9" s="7">
        <f t="shared" si="2"/>
        <v>387120</v>
      </c>
      <c r="D9" s="7">
        <v>32260</v>
      </c>
      <c r="E9" s="7">
        <v>32260</v>
      </c>
      <c r="F9" s="7">
        <v>32260</v>
      </c>
      <c r="G9" s="7">
        <v>32260</v>
      </c>
      <c r="H9" s="7">
        <v>32260</v>
      </c>
      <c r="I9" s="7">
        <v>32260</v>
      </c>
      <c r="J9" s="7">
        <v>32260</v>
      </c>
      <c r="K9" s="7">
        <v>32260</v>
      </c>
      <c r="L9" s="7">
        <v>32260</v>
      </c>
      <c r="M9" s="7">
        <v>32260</v>
      </c>
      <c r="N9" s="7">
        <v>32260</v>
      </c>
      <c r="O9" s="7">
        <v>32260</v>
      </c>
    </row>
    <row r="10" spans="1:16" x14ac:dyDescent="0.3">
      <c r="A10" s="8">
        <v>1300</v>
      </c>
      <c r="B10" s="9" t="s">
        <v>18</v>
      </c>
      <c r="C10" s="7">
        <f t="shared" si="2"/>
        <v>17761076.286999993</v>
      </c>
      <c r="D10" s="7">
        <v>277725.00100000005</v>
      </c>
      <c r="E10" s="7">
        <v>277725.00100000005</v>
      </c>
      <c r="F10" s="7">
        <v>277725.00100000005</v>
      </c>
      <c r="G10" s="7">
        <v>277725.00100000005</v>
      </c>
      <c r="H10" s="7">
        <v>277725.00100000005</v>
      </c>
      <c r="I10" s="7">
        <v>2488103.2309999997</v>
      </c>
      <c r="J10" s="7">
        <v>277725.00100000005</v>
      </c>
      <c r="K10" s="7">
        <v>277725.00100000005</v>
      </c>
      <c r="L10" s="7">
        <v>277725.00100000005</v>
      </c>
      <c r="M10" s="7">
        <v>277725.00100000005</v>
      </c>
      <c r="N10" s="7">
        <v>277725.00100000005</v>
      </c>
      <c r="O10" s="7">
        <v>12495723.045999995</v>
      </c>
    </row>
    <row r="11" spans="1:16" x14ac:dyDescent="0.3">
      <c r="A11" s="8">
        <v>1400</v>
      </c>
      <c r="B11" s="9" t="s">
        <v>19</v>
      </c>
      <c r="C11" s="7">
        <f t="shared" si="2"/>
        <v>19353148.379999999</v>
      </c>
      <c r="D11" s="7">
        <v>2585309.3199999998</v>
      </c>
      <c r="E11" s="7">
        <v>643326.23</v>
      </c>
      <c r="F11" s="7">
        <v>2491672.9300000002</v>
      </c>
      <c r="G11" s="7">
        <v>684940.74</v>
      </c>
      <c r="H11" s="7">
        <v>2540367.14</v>
      </c>
      <c r="I11" s="7">
        <v>684940.74</v>
      </c>
      <c r="J11" s="7">
        <v>2540367.14</v>
      </c>
      <c r="K11" s="7">
        <v>707772.10000000009</v>
      </c>
      <c r="L11" s="7">
        <v>2517535.8199999998</v>
      </c>
      <c r="M11" s="7">
        <v>707772.10000000009</v>
      </c>
      <c r="N11" s="7">
        <v>2535769.5599999996</v>
      </c>
      <c r="O11" s="7">
        <v>713374.56</v>
      </c>
    </row>
    <row r="12" spans="1:16" x14ac:dyDescent="0.3">
      <c r="A12" s="8">
        <v>1500</v>
      </c>
      <c r="B12" s="9" t="s">
        <v>20</v>
      </c>
      <c r="C12" s="7">
        <f t="shared" si="2"/>
        <v>21398439.731999997</v>
      </c>
      <c r="D12" s="7">
        <v>1860861.9259999995</v>
      </c>
      <c r="E12" s="7">
        <v>1584257.7359999998</v>
      </c>
      <c r="F12" s="7">
        <v>2243350.0359999994</v>
      </c>
      <c r="G12" s="7">
        <v>1652377.2959999999</v>
      </c>
      <c r="H12" s="7">
        <v>1690240.0359999996</v>
      </c>
      <c r="I12" s="7">
        <v>1653637.2959999999</v>
      </c>
      <c r="J12" s="7">
        <v>1690240.0359999996</v>
      </c>
      <c r="K12" s="7">
        <v>2062135.6659999995</v>
      </c>
      <c r="L12" s="7">
        <v>1652377.2959999999</v>
      </c>
      <c r="M12" s="7">
        <v>1690240.0359999996</v>
      </c>
      <c r="N12" s="7">
        <v>1688561.496</v>
      </c>
      <c r="O12" s="7">
        <v>1930160.8759999995</v>
      </c>
    </row>
    <row r="13" spans="1:16" x14ac:dyDescent="0.3">
      <c r="A13" s="8">
        <v>1700</v>
      </c>
      <c r="B13" s="9" t="s">
        <v>21</v>
      </c>
      <c r="C13" s="7">
        <f t="shared" si="2"/>
        <v>4729349.7400000012</v>
      </c>
      <c r="D13" s="7">
        <v>176202.37</v>
      </c>
      <c r="E13" s="7">
        <v>453536.78</v>
      </c>
      <c r="F13" s="7">
        <v>176202.37</v>
      </c>
      <c r="G13" s="7">
        <v>176202.37</v>
      </c>
      <c r="H13" s="7">
        <v>176202.37</v>
      </c>
      <c r="I13" s="7">
        <v>176202.37</v>
      </c>
      <c r="J13" s="7">
        <v>176202.37</v>
      </c>
      <c r="K13" s="7">
        <v>176202.37</v>
      </c>
      <c r="L13" s="7">
        <v>176202.37</v>
      </c>
      <c r="M13" s="7">
        <v>176202.37</v>
      </c>
      <c r="N13" s="7">
        <v>2513789.27</v>
      </c>
      <c r="O13" s="7">
        <v>176202.36</v>
      </c>
    </row>
    <row r="14" spans="1:16" s="2" customFormat="1" x14ac:dyDescent="0.3">
      <c r="A14" s="10">
        <v>2000</v>
      </c>
      <c r="B14" s="11" t="s">
        <v>22</v>
      </c>
      <c r="C14" s="12">
        <f>SUM(C15:C23)</f>
        <v>44936516.996000007</v>
      </c>
      <c r="D14" s="12">
        <f t="shared" ref="D14:O14" si="3">SUM(D15:D23)</f>
        <v>10392078.400000002</v>
      </c>
      <c r="E14" s="12">
        <f t="shared" si="3"/>
        <v>6279893.9899999993</v>
      </c>
      <c r="F14" s="12">
        <f t="shared" si="3"/>
        <v>3493196.5500000003</v>
      </c>
      <c r="G14" s="12">
        <f t="shared" si="3"/>
        <v>2965313.4260000004</v>
      </c>
      <c r="H14" s="12">
        <f t="shared" si="3"/>
        <v>2951421.74</v>
      </c>
      <c r="I14" s="12">
        <f t="shared" si="3"/>
        <v>2844042.4599999995</v>
      </c>
      <c r="J14" s="12">
        <f t="shared" si="3"/>
        <v>3033701.4600000004</v>
      </c>
      <c r="K14" s="12">
        <f t="shared" si="3"/>
        <v>2685996.06</v>
      </c>
      <c r="L14" s="12">
        <f t="shared" si="3"/>
        <v>2643243.23</v>
      </c>
      <c r="M14" s="12">
        <f t="shared" si="3"/>
        <v>2684284.39</v>
      </c>
      <c r="N14" s="12">
        <f t="shared" si="3"/>
        <v>2758107.07</v>
      </c>
      <c r="O14" s="12">
        <f t="shared" si="3"/>
        <v>2205238.2199999997</v>
      </c>
    </row>
    <row r="15" spans="1:16" x14ac:dyDescent="0.3">
      <c r="A15" s="8">
        <v>2100</v>
      </c>
      <c r="B15" s="9" t="s">
        <v>23</v>
      </c>
      <c r="C15" s="7">
        <f>SUM(D15:O15)</f>
        <v>2117265.5659999996</v>
      </c>
      <c r="D15" s="7">
        <v>488741.82</v>
      </c>
      <c r="E15" s="7">
        <v>996320.69000000006</v>
      </c>
      <c r="F15" s="7">
        <v>104501.61</v>
      </c>
      <c r="G15" s="7">
        <v>28098.835999999999</v>
      </c>
      <c r="H15" s="7">
        <v>42457.63</v>
      </c>
      <c r="I15" s="7">
        <v>186826.11999999997</v>
      </c>
      <c r="J15" s="7">
        <v>106965.81</v>
      </c>
      <c r="K15" s="7">
        <v>42705.86</v>
      </c>
      <c r="L15" s="7">
        <v>42902.64</v>
      </c>
      <c r="M15" s="7">
        <v>17844.469999999998</v>
      </c>
      <c r="N15" s="7">
        <v>43154.890000000007</v>
      </c>
      <c r="O15" s="7">
        <v>16745.189999999999</v>
      </c>
    </row>
    <row r="16" spans="1:16" x14ac:dyDescent="0.3">
      <c r="A16" s="8">
        <v>2200</v>
      </c>
      <c r="B16" s="9" t="s">
        <v>24</v>
      </c>
      <c r="C16" s="7">
        <f t="shared" si="2"/>
        <v>454356</v>
      </c>
      <c r="D16" s="7">
        <v>39282.01</v>
      </c>
      <c r="E16" s="7">
        <v>31248.989999999998</v>
      </c>
      <c r="F16" s="7">
        <v>39282.01</v>
      </c>
      <c r="G16" s="7">
        <v>34556.49</v>
      </c>
      <c r="H16" s="7">
        <v>45289.51</v>
      </c>
      <c r="I16" s="7">
        <v>33453.99</v>
      </c>
      <c r="J16" s="7">
        <v>47682.01</v>
      </c>
      <c r="K16" s="7">
        <v>36948.99</v>
      </c>
      <c r="L16" s="7">
        <v>44982.01</v>
      </c>
      <c r="M16" s="7">
        <v>33948.99</v>
      </c>
      <c r="N16" s="7">
        <v>39282.01</v>
      </c>
      <c r="O16" s="7">
        <v>28398.989999999998</v>
      </c>
    </row>
    <row r="17" spans="1:15" x14ac:dyDescent="0.3">
      <c r="A17" s="8">
        <v>2300</v>
      </c>
      <c r="B17" s="9" t="s">
        <v>25</v>
      </c>
      <c r="C17" s="7">
        <f t="shared" si="2"/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3">
      <c r="A18" s="8">
        <v>2400</v>
      </c>
      <c r="B18" s="9" t="s">
        <v>26</v>
      </c>
      <c r="C18" s="7">
        <f t="shared" si="2"/>
        <v>20035636.260000005</v>
      </c>
      <c r="D18" s="7">
        <v>6677929.7700000014</v>
      </c>
      <c r="E18" s="7">
        <v>1246159.8499999999</v>
      </c>
      <c r="F18" s="7">
        <v>1479046.3</v>
      </c>
      <c r="G18" s="7">
        <v>1620203.1400000001</v>
      </c>
      <c r="H18" s="7">
        <v>1331680.8799999999</v>
      </c>
      <c r="I18" s="7">
        <v>1142177.2399999998</v>
      </c>
      <c r="J18" s="7">
        <v>1239860.56</v>
      </c>
      <c r="K18" s="7">
        <v>1013900.59</v>
      </c>
      <c r="L18" s="7">
        <v>1105669.33</v>
      </c>
      <c r="M18" s="7">
        <v>1294124.6399999999</v>
      </c>
      <c r="N18" s="7">
        <v>1086462.6599999999</v>
      </c>
      <c r="O18" s="7">
        <v>798421.29999999993</v>
      </c>
    </row>
    <row r="19" spans="1:15" x14ac:dyDescent="0.3">
      <c r="A19" s="8">
        <v>2500</v>
      </c>
      <c r="B19" s="9" t="s">
        <v>27</v>
      </c>
      <c r="C19" s="7">
        <f t="shared" si="2"/>
        <v>5571482.790000001</v>
      </c>
      <c r="D19" s="7">
        <v>771558.60000000009</v>
      </c>
      <c r="E19" s="7">
        <v>1191136.1400000001</v>
      </c>
      <c r="F19" s="7">
        <v>483927.52</v>
      </c>
      <c r="G19" s="7">
        <v>196197.15999999997</v>
      </c>
      <c r="H19" s="7">
        <v>438698.59</v>
      </c>
      <c r="I19" s="7">
        <v>398860.61</v>
      </c>
      <c r="J19" s="7">
        <v>453075.18</v>
      </c>
      <c r="K19" s="7">
        <v>358301.11000000004</v>
      </c>
      <c r="L19" s="7">
        <v>390394.86</v>
      </c>
      <c r="M19" s="7">
        <v>239902.48</v>
      </c>
      <c r="N19" s="7">
        <v>411544.11</v>
      </c>
      <c r="O19" s="7">
        <v>237886.43000000002</v>
      </c>
    </row>
    <row r="20" spans="1:15" x14ac:dyDescent="0.3">
      <c r="A20" s="8">
        <v>2600</v>
      </c>
      <c r="B20" s="9" t="s">
        <v>28</v>
      </c>
      <c r="C20" s="7">
        <f t="shared" si="2"/>
        <v>8602762.3300000019</v>
      </c>
      <c r="D20" s="7">
        <v>759127.63000000012</v>
      </c>
      <c r="E20" s="7">
        <v>671199.38</v>
      </c>
      <c r="F20" s="7">
        <v>760410.47000000009</v>
      </c>
      <c r="G20" s="7">
        <v>670316.5</v>
      </c>
      <c r="H20" s="7">
        <v>757279.59000000008</v>
      </c>
      <c r="I20" s="7">
        <v>671606.84</v>
      </c>
      <c r="J20" s="7">
        <v>673382.56</v>
      </c>
      <c r="K20" s="7">
        <v>768865.47000000009</v>
      </c>
      <c r="L20" s="7">
        <v>683010.75</v>
      </c>
      <c r="M20" s="7">
        <v>759414.83000000007</v>
      </c>
      <c r="N20" s="7">
        <v>671542.02</v>
      </c>
      <c r="O20" s="7">
        <v>756606.29</v>
      </c>
    </row>
    <row r="21" spans="1:15" x14ac:dyDescent="0.3">
      <c r="A21" s="8">
        <v>2700</v>
      </c>
      <c r="B21" s="9" t="s">
        <v>29</v>
      </c>
      <c r="C21" s="7">
        <f t="shared" si="2"/>
        <v>2775687.7499999995</v>
      </c>
      <c r="D21" s="7">
        <v>217328.34999999998</v>
      </c>
      <c r="E21" s="7">
        <v>1537890.1499999997</v>
      </c>
      <c r="F21" s="7">
        <v>99388.56</v>
      </c>
      <c r="G21" s="7">
        <v>176741.84999999998</v>
      </c>
      <c r="H21" s="7">
        <v>98695.26</v>
      </c>
      <c r="I21" s="7">
        <v>21913.37</v>
      </c>
      <c r="J21" s="7">
        <v>138485.15999999997</v>
      </c>
      <c r="K21" s="7">
        <v>186958.36000000002</v>
      </c>
      <c r="L21" s="7">
        <v>97027.44</v>
      </c>
      <c r="M21" s="7">
        <v>61678.86</v>
      </c>
      <c r="N21" s="7">
        <v>87722.87</v>
      </c>
      <c r="O21" s="7">
        <v>51857.52</v>
      </c>
    </row>
    <row r="22" spans="1:15" x14ac:dyDescent="0.3">
      <c r="A22" s="8">
        <v>2800</v>
      </c>
      <c r="B22" s="9" t="s">
        <v>61</v>
      </c>
      <c r="C22" s="7">
        <f t="shared" si="2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3">
      <c r="A23" s="8">
        <v>2900</v>
      </c>
      <c r="B23" s="9" t="s">
        <v>30</v>
      </c>
      <c r="C23" s="7">
        <f t="shared" si="2"/>
        <v>5379326.3000000007</v>
      </c>
      <c r="D23" s="7">
        <v>1438110.2199999997</v>
      </c>
      <c r="E23" s="7">
        <v>605938.79</v>
      </c>
      <c r="F23" s="7">
        <v>526640.07999999996</v>
      </c>
      <c r="G23" s="7">
        <v>239199.45</v>
      </c>
      <c r="H23" s="7">
        <v>237320.28000000003</v>
      </c>
      <c r="I23" s="7">
        <v>389204.29</v>
      </c>
      <c r="J23" s="7">
        <v>374250.18</v>
      </c>
      <c r="K23" s="7">
        <v>278315.68000000005</v>
      </c>
      <c r="L23" s="7">
        <v>279256.2</v>
      </c>
      <c r="M23" s="7">
        <v>277370.12</v>
      </c>
      <c r="N23" s="7">
        <v>418398.50999999995</v>
      </c>
      <c r="O23" s="7">
        <v>315322.5</v>
      </c>
    </row>
    <row r="24" spans="1:15" s="2" customFormat="1" x14ac:dyDescent="0.3">
      <c r="A24" s="10">
        <v>3000</v>
      </c>
      <c r="B24" s="11" t="s">
        <v>31</v>
      </c>
      <c r="C24" s="12">
        <f>SUM(C25:C33)</f>
        <v>211119478</v>
      </c>
      <c r="D24" s="12">
        <f t="shared" ref="D24:O24" si="4">SUM(D25:D33)</f>
        <v>23289540.259999998</v>
      </c>
      <c r="E24" s="12">
        <f t="shared" si="4"/>
        <v>19559610.48</v>
      </c>
      <c r="F24" s="12">
        <f t="shared" si="4"/>
        <v>18273609.919999998</v>
      </c>
      <c r="G24" s="12">
        <f t="shared" si="4"/>
        <v>16350807.120000001</v>
      </c>
      <c r="H24" s="12">
        <f t="shared" si="4"/>
        <v>15778666.169999998</v>
      </c>
      <c r="I24" s="12">
        <f t="shared" si="4"/>
        <v>17874432.009999998</v>
      </c>
      <c r="J24" s="12">
        <f t="shared" si="4"/>
        <v>18210561.93</v>
      </c>
      <c r="K24" s="12">
        <f t="shared" si="4"/>
        <v>16127548.84</v>
      </c>
      <c r="L24" s="12">
        <f t="shared" si="4"/>
        <v>15538953.73</v>
      </c>
      <c r="M24" s="12">
        <f t="shared" si="4"/>
        <v>16577055.52</v>
      </c>
      <c r="N24" s="12">
        <f t="shared" si="4"/>
        <v>17074428.719999999</v>
      </c>
      <c r="O24" s="12">
        <f t="shared" si="4"/>
        <v>16464263.299999999</v>
      </c>
    </row>
    <row r="25" spans="1:15" x14ac:dyDescent="0.3">
      <c r="A25" s="8">
        <v>3100</v>
      </c>
      <c r="B25" s="9" t="s">
        <v>32</v>
      </c>
      <c r="C25" s="7">
        <f t="shared" si="2"/>
        <v>77774043.25</v>
      </c>
      <c r="D25" s="7">
        <v>6124023.4900000002</v>
      </c>
      <c r="E25" s="7">
        <v>6210165</v>
      </c>
      <c r="F25" s="7">
        <v>6180753.7599999998</v>
      </c>
      <c r="G25" s="7">
        <v>6675226</v>
      </c>
      <c r="H25" s="7">
        <v>6416133</v>
      </c>
      <c r="I25" s="7">
        <v>6789724</v>
      </c>
      <c r="J25" s="7">
        <v>7038423</v>
      </c>
      <c r="K25" s="7">
        <v>6521882</v>
      </c>
      <c r="L25" s="7">
        <v>6477040</v>
      </c>
      <c r="M25" s="7">
        <v>6416133</v>
      </c>
      <c r="N25" s="7">
        <v>6477649</v>
      </c>
      <c r="O25" s="7">
        <v>6446891</v>
      </c>
    </row>
    <row r="26" spans="1:15" x14ac:dyDescent="0.3">
      <c r="A26" s="8">
        <v>3200</v>
      </c>
      <c r="B26" s="9" t="s">
        <v>33</v>
      </c>
      <c r="C26" s="7">
        <f t="shared" si="2"/>
        <v>3321364.5700000008</v>
      </c>
      <c r="D26" s="7">
        <v>157965.43</v>
      </c>
      <c r="E26" s="7">
        <v>101619.68</v>
      </c>
      <c r="F26" s="7">
        <v>101619.68</v>
      </c>
      <c r="G26" s="7">
        <v>401619.68</v>
      </c>
      <c r="H26" s="7">
        <v>81619.679999999993</v>
      </c>
      <c r="I26" s="7">
        <v>481619.68</v>
      </c>
      <c r="J26" s="7">
        <v>678081.84000000008</v>
      </c>
      <c r="K26" s="7">
        <v>101619.68</v>
      </c>
      <c r="L26" s="7">
        <v>101619.68</v>
      </c>
      <c r="M26" s="7">
        <v>881619.68</v>
      </c>
      <c r="N26" s="7">
        <v>101619.68</v>
      </c>
      <c r="O26" s="7">
        <v>130740.18</v>
      </c>
    </row>
    <row r="27" spans="1:15" x14ac:dyDescent="0.3">
      <c r="A27" s="8">
        <v>3300</v>
      </c>
      <c r="B27" s="9" t="s">
        <v>34</v>
      </c>
      <c r="C27" s="7">
        <f t="shared" si="2"/>
        <v>10472100.110000001</v>
      </c>
      <c r="D27" s="7">
        <v>3026002.1</v>
      </c>
      <c r="E27" s="7">
        <v>745162.1</v>
      </c>
      <c r="F27" s="7">
        <v>1893230.45</v>
      </c>
      <c r="G27" s="7">
        <v>858817.24</v>
      </c>
      <c r="H27" s="7">
        <v>561073.53</v>
      </c>
      <c r="I27" s="7">
        <v>640230.66999999993</v>
      </c>
      <c r="J27" s="7">
        <v>456930.67</v>
      </c>
      <c r="K27" s="7">
        <v>455930.67</v>
      </c>
      <c r="L27" s="7">
        <v>467930.67</v>
      </c>
      <c r="M27" s="7">
        <v>455930.67</v>
      </c>
      <c r="N27" s="7">
        <v>455930.67</v>
      </c>
      <c r="O27" s="7">
        <v>454930.67</v>
      </c>
    </row>
    <row r="28" spans="1:15" x14ac:dyDescent="0.3">
      <c r="A28" s="8">
        <v>3400</v>
      </c>
      <c r="B28" s="9" t="s">
        <v>35</v>
      </c>
      <c r="C28" s="7">
        <f t="shared" si="2"/>
        <v>4869107.3599999994</v>
      </c>
      <c r="D28" s="7">
        <v>1729057.73</v>
      </c>
      <c r="E28" s="7">
        <v>383683.23000000004</v>
      </c>
      <c r="F28" s="7">
        <v>267192.23</v>
      </c>
      <c r="G28" s="7">
        <v>257120.18</v>
      </c>
      <c r="H28" s="7">
        <v>271087.23</v>
      </c>
      <c r="I28" s="7">
        <v>257420.18</v>
      </c>
      <c r="J28" s="7">
        <v>266667.23</v>
      </c>
      <c r="K28" s="7">
        <v>257882.23</v>
      </c>
      <c r="L28" s="7">
        <v>397429.73000000004</v>
      </c>
      <c r="M28" s="7">
        <v>257257.23</v>
      </c>
      <c r="N28" s="7">
        <v>267167.23</v>
      </c>
      <c r="O28" s="7">
        <v>257142.93</v>
      </c>
    </row>
    <row r="29" spans="1:15" x14ac:dyDescent="0.3">
      <c r="A29" s="8">
        <v>3500</v>
      </c>
      <c r="B29" s="9" t="s">
        <v>36</v>
      </c>
      <c r="C29" s="7">
        <f t="shared" si="2"/>
        <v>9269006.4999999981</v>
      </c>
      <c r="D29" s="7">
        <v>805109.94</v>
      </c>
      <c r="E29" s="7">
        <v>1860836.8900000001</v>
      </c>
      <c r="F29" s="7">
        <v>1647879.46</v>
      </c>
      <c r="G29" s="7">
        <v>428591.19</v>
      </c>
      <c r="H29" s="7">
        <v>535376.02</v>
      </c>
      <c r="I29" s="7">
        <v>677634.32</v>
      </c>
      <c r="J29" s="7">
        <v>609659.93999999994</v>
      </c>
      <c r="K29" s="7">
        <v>541709.93999999994</v>
      </c>
      <c r="L29" s="7">
        <v>421351.65</v>
      </c>
      <c r="M29" s="7">
        <v>639559.93999999994</v>
      </c>
      <c r="N29" s="7">
        <v>669457.2699999999</v>
      </c>
      <c r="O29" s="7">
        <v>431839.94</v>
      </c>
    </row>
    <row r="30" spans="1:15" x14ac:dyDescent="0.3">
      <c r="A30" s="8">
        <v>3600</v>
      </c>
      <c r="B30" s="9" t="s">
        <v>37</v>
      </c>
      <c r="C30" s="7">
        <f t="shared" si="2"/>
        <v>2655763.16</v>
      </c>
      <c r="D30" s="7">
        <v>1288143.1599999999</v>
      </c>
      <c r="E30" s="7">
        <v>0</v>
      </c>
      <c r="F30" s="7">
        <v>0</v>
      </c>
      <c r="G30" s="7">
        <v>24540</v>
      </c>
      <c r="H30" s="7">
        <v>0</v>
      </c>
      <c r="I30" s="7">
        <v>795000</v>
      </c>
      <c r="J30" s="7">
        <v>0</v>
      </c>
      <c r="K30" s="7">
        <v>24540</v>
      </c>
      <c r="L30" s="7">
        <v>0</v>
      </c>
      <c r="M30" s="7">
        <v>0</v>
      </c>
      <c r="N30" s="7">
        <v>523540</v>
      </c>
      <c r="O30" s="7">
        <v>0</v>
      </c>
    </row>
    <row r="31" spans="1:15" x14ac:dyDescent="0.3">
      <c r="A31" s="8">
        <v>3700</v>
      </c>
      <c r="B31" s="9" t="s">
        <v>38</v>
      </c>
      <c r="C31" s="7">
        <f t="shared" si="2"/>
        <v>536830.18000000005</v>
      </c>
      <c r="D31" s="7">
        <v>87896.639999999999</v>
      </c>
      <c r="E31" s="7">
        <v>34011.74</v>
      </c>
      <c r="F31" s="7">
        <v>51169.979999999996</v>
      </c>
      <c r="G31" s="7">
        <v>21321.739999999998</v>
      </c>
      <c r="H31" s="7">
        <v>56036.639999999999</v>
      </c>
      <c r="I31" s="7">
        <v>54671.74</v>
      </c>
      <c r="J31" s="7">
        <v>33436.639999999999</v>
      </c>
      <c r="K31" s="7">
        <v>59180.07</v>
      </c>
      <c r="L31" s="7">
        <v>40659.97</v>
      </c>
      <c r="M31" s="7">
        <v>53121.74</v>
      </c>
      <c r="N31" s="7">
        <v>24936.639999999999</v>
      </c>
      <c r="O31" s="7">
        <v>20386.64</v>
      </c>
    </row>
    <row r="32" spans="1:15" x14ac:dyDescent="0.3">
      <c r="A32" s="8">
        <v>3800</v>
      </c>
      <c r="B32" s="9" t="s">
        <v>39</v>
      </c>
      <c r="C32" s="7">
        <f t="shared" si="2"/>
        <v>1245013.69</v>
      </c>
      <c r="D32" s="7">
        <v>13805</v>
      </c>
      <c r="E32" s="7">
        <v>61000</v>
      </c>
      <c r="F32" s="7">
        <v>161600</v>
      </c>
      <c r="G32" s="7">
        <v>193155</v>
      </c>
      <c r="H32" s="7">
        <v>61000</v>
      </c>
      <c r="I32" s="7">
        <v>4455</v>
      </c>
      <c r="J32" s="7">
        <v>70000</v>
      </c>
      <c r="K32" s="7">
        <v>101755</v>
      </c>
      <c r="L32" s="7">
        <v>40000</v>
      </c>
      <c r="M32" s="7">
        <v>1155</v>
      </c>
      <c r="N32" s="7">
        <v>310783.69</v>
      </c>
      <c r="O32" s="7">
        <v>226305</v>
      </c>
    </row>
    <row r="33" spans="1:15" x14ac:dyDescent="0.3">
      <c r="A33" s="8">
        <v>3900</v>
      </c>
      <c r="B33" s="9" t="s">
        <v>40</v>
      </c>
      <c r="C33" s="7">
        <f t="shared" si="2"/>
        <v>100976249.18000001</v>
      </c>
      <c r="D33" s="7">
        <v>10057536.77</v>
      </c>
      <c r="E33" s="7">
        <v>10163131.84</v>
      </c>
      <c r="F33" s="7">
        <v>7970164.3599999994</v>
      </c>
      <c r="G33" s="7">
        <v>7490416.0900000008</v>
      </c>
      <c r="H33" s="7">
        <v>7796340.0700000003</v>
      </c>
      <c r="I33" s="7">
        <v>8173676.4199999999</v>
      </c>
      <c r="J33" s="7">
        <v>9057362.6100000013</v>
      </c>
      <c r="K33" s="7">
        <v>8063049.2499999991</v>
      </c>
      <c r="L33" s="7">
        <v>7592922.0300000003</v>
      </c>
      <c r="M33" s="7">
        <v>7872278.2599999998</v>
      </c>
      <c r="N33" s="7">
        <v>8243344.5399999991</v>
      </c>
      <c r="O33" s="7">
        <v>8496026.9399999995</v>
      </c>
    </row>
    <row r="34" spans="1:15" s="2" customFormat="1" x14ac:dyDescent="0.3">
      <c r="A34" s="10">
        <v>4000</v>
      </c>
      <c r="B34" s="11" t="s">
        <v>41</v>
      </c>
      <c r="C34" s="12">
        <f>SUM(C35:C38)</f>
        <v>0</v>
      </c>
      <c r="D34" s="12">
        <f t="shared" ref="D34:O34" si="5">SUM(D35:D38)</f>
        <v>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2">
        <f t="shared" si="5"/>
        <v>0</v>
      </c>
      <c r="N34" s="12">
        <f t="shared" si="5"/>
        <v>0</v>
      </c>
      <c r="O34" s="12">
        <f t="shared" si="5"/>
        <v>0</v>
      </c>
    </row>
    <row r="35" spans="1:15" x14ac:dyDescent="0.3">
      <c r="A35" s="8">
        <v>4100</v>
      </c>
      <c r="B35" s="9" t="s">
        <v>42</v>
      </c>
      <c r="C35" s="7">
        <f t="shared" si="2"/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3">
      <c r="A36" s="8">
        <v>4200</v>
      </c>
      <c r="B36" s="9" t="s">
        <v>43</v>
      </c>
      <c r="C36" s="7">
        <f t="shared" si="2"/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8">
        <v>4300</v>
      </c>
      <c r="B37" s="9" t="s">
        <v>44</v>
      </c>
      <c r="C37" s="7">
        <f t="shared" si="2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3">
      <c r="A38" s="8">
        <v>4500</v>
      </c>
      <c r="B38" s="9" t="s">
        <v>45</v>
      </c>
      <c r="C38" s="7">
        <f t="shared" si="2"/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2" customFormat="1" x14ac:dyDescent="0.3">
      <c r="A39" s="10">
        <v>5000</v>
      </c>
      <c r="B39" s="11" t="s">
        <v>46</v>
      </c>
      <c r="C39" s="12">
        <f>SUM(C40:C47)</f>
        <v>21683236</v>
      </c>
      <c r="D39" s="12">
        <f t="shared" ref="D39:O39" si="6">SUM(D40:D47)</f>
        <v>9381576.2899999991</v>
      </c>
      <c r="E39" s="12">
        <f t="shared" si="6"/>
        <v>3348155.83</v>
      </c>
      <c r="F39" s="12">
        <f t="shared" si="6"/>
        <v>1675315.1099999999</v>
      </c>
      <c r="G39" s="12">
        <f t="shared" si="6"/>
        <v>2238616.19</v>
      </c>
      <c r="H39" s="12">
        <f t="shared" si="6"/>
        <v>758632.59</v>
      </c>
      <c r="I39" s="12">
        <f t="shared" si="6"/>
        <v>1300130.26</v>
      </c>
      <c r="J39" s="12">
        <f t="shared" si="6"/>
        <v>1141567.32</v>
      </c>
      <c r="K39" s="12">
        <f t="shared" si="6"/>
        <v>396049.2</v>
      </c>
      <c r="L39" s="12">
        <f t="shared" si="6"/>
        <v>286906.87</v>
      </c>
      <c r="M39" s="12">
        <f t="shared" si="6"/>
        <v>588372.72</v>
      </c>
      <c r="N39" s="12">
        <f t="shared" si="6"/>
        <v>567913.62</v>
      </c>
      <c r="O39" s="12">
        <f t="shared" si="6"/>
        <v>0</v>
      </c>
    </row>
    <row r="40" spans="1:15" x14ac:dyDescent="0.3">
      <c r="A40" s="8">
        <v>5100</v>
      </c>
      <c r="B40" s="9" t="s">
        <v>47</v>
      </c>
      <c r="C40" s="7">
        <f t="shared" si="2"/>
        <v>1632812.7200000002</v>
      </c>
      <c r="D40" s="7">
        <v>437121.89</v>
      </c>
      <c r="E40" s="7">
        <v>72813.39</v>
      </c>
      <c r="F40" s="7">
        <v>50036.3</v>
      </c>
      <c r="G40" s="7">
        <v>90000</v>
      </c>
      <c r="H40" s="7">
        <v>0</v>
      </c>
      <c r="I40" s="7">
        <v>977231.14</v>
      </c>
      <c r="J40" s="7">
        <v>5610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x14ac:dyDescent="0.3">
      <c r="A41" s="8">
        <v>5200</v>
      </c>
      <c r="B41" s="9" t="s">
        <v>48</v>
      </c>
      <c r="C41" s="7">
        <f t="shared" si="2"/>
        <v>319397.71999999997</v>
      </c>
      <c r="D41" s="7">
        <v>33990</v>
      </c>
      <c r="E41" s="7">
        <v>191286.36</v>
      </c>
      <c r="F41" s="7">
        <v>77126.36</v>
      </c>
      <c r="G41" s="7">
        <v>5665</v>
      </c>
      <c r="H41" s="7">
        <v>0</v>
      </c>
      <c r="I41" s="7">
        <v>0</v>
      </c>
      <c r="J41" s="7">
        <v>5665</v>
      </c>
      <c r="K41" s="7">
        <v>0</v>
      </c>
      <c r="L41" s="7">
        <v>0</v>
      </c>
      <c r="M41" s="7">
        <v>0</v>
      </c>
      <c r="N41" s="7">
        <v>5665</v>
      </c>
      <c r="O41" s="7">
        <v>0</v>
      </c>
    </row>
    <row r="42" spans="1:15" x14ac:dyDescent="0.3">
      <c r="A42" s="8">
        <v>5300</v>
      </c>
      <c r="B42" s="9" t="s">
        <v>49</v>
      </c>
      <c r="C42" s="7">
        <f t="shared" si="2"/>
        <v>755734.78</v>
      </c>
      <c r="D42" s="7">
        <v>368481.63</v>
      </c>
      <c r="E42" s="7">
        <v>333418.82000000007</v>
      </c>
      <c r="F42" s="7">
        <v>0</v>
      </c>
      <c r="G42" s="7">
        <v>0</v>
      </c>
      <c r="H42" s="7">
        <v>0</v>
      </c>
      <c r="I42" s="7">
        <v>53834.33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x14ac:dyDescent="0.3">
      <c r="A43" s="8">
        <v>5400</v>
      </c>
      <c r="B43" s="9" t="s">
        <v>50</v>
      </c>
      <c r="C43" s="7">
        <f t="shared" si="2"/>
        <v>5529620.6500000013</v>
      </c>
      <c r="D43" s="7">
        <v>4367245.33</v>
      </c>
      <c r="E43" s="7">
        <v>533418.28</v>
      </c>
      <c r="F43" s="7">
        <v>536836.34</v>
      </c>
      <c r="G43" s="7">
        <v>0</v>
      </c>
      <c r="H43" s="7">
        <v>30706.9</v>
      </c>
      <c r="I43" s="7">
        <v>0</v>
      </c>
      <c r="J43" s="7">
        <v>0</v>
      </c>
      <c r="K43" s="7">
        <v>30706.9</v>
      </c>
      <c r="L43" s="7">
        <v>0</v>
      </c>
      <c r="M43" s="7">
        <v>0</v>
      </c>
      <c r="N43" s="7">
        <v>30706.9</v>
      </c>
      <c r="O43" s="7">
        <v>0</v>
      </c>
    </row>
    <row r="44" spans="1:15" x14ac:dyDescent="0.3">
      <c r="A44" s="8">
        <v>5600</v>
      </c>
      <c r="B44" s="9" t="s">
        <v>51</v>
      </c>
      <c r="C44" s="7">
        <f t="shared" si="2"/>
        <v>12827670.130000001</v>
      </c>
      <c r="D44" s="7">
        <v>4174737.4400000004</v>
      </c>
      <c r="E44" s="7">
        <v>1879218.98</v>
      </c>
      <c r="F44" s="7">
        <v>1011316.11</v>
      </c>
      <c r="G44" s="7">
        <v>1862951.19</v>
      </c>
      <c r="H44" s="7">
        <v>727925.69</v>
      </c>
      <c r="I44" s="7">
        <v>269064.79000000004</v>
      </c>
      <c r="J44" s="7">
        <v>1130292.32</v>
      </c>
      <c r="K44" s="7">
        <v>365342.3</v>
      </c>
      <c r="L44" s="7">
        <v>286906.87</v>
      </c>
      <c r="M44" s="7">
        <v>588372.72</v>
      </c>
      <c r="N44" s="7">
        <v>531541.72</v>
      </c>
      <c r="O44" s="7">
        <v>0</v>
      </c>
    </row>
    <row r="45" spans="1:15" x14ac:dyDescent="0.3">
      <c r="A45" s="8">
        <v>5700</v>
      </c>
      <c r="B45" s="9" t="s">
        <v>60</v>
      </c>
      <c r="C45" s="7">
        <f t="shared" si="2"/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3">
      <c r="A46" s="8">
        <v>5800</v>
      </c>
      <c r="B46" s="9" t="s">
        <v>52</v>
      </c>
      <c r="C46" s="7">
        <f t="shared" si="2"/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3">
      <c r="A47" s="8">
        <v>5900</v>
      </c>
      <c r="B47" s="9" t="s">
        <v>53</v>
      </c>
      <c r="C47" s="7">
        <f t="shared" si="2"/>
        <v>618000</v>
      </c>
      <c r="D47" s="7">
        <v>0</v>
      </c>
      <c r="E47" s="7">
        <v>338000</v>
      </c>
      <c r="F47" s="7">
        <v>0</v>
      </c>
      <c r="G47" s="7">
        <v>280000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s="2" customFormat="1" x14ac:dyDescent="0.3">
      <c r="A48" s="10">
        <v>6000</v>
      </c>
      <c r="B48" s="11" t="s">
        <v>54</v>
      </c>
      <c r="C48" s="12">
        <f>SUM(C49:C50)</f>
        <v>71189891.997276008</v>
      </c>
      <c r="D48" s="12">
        <f t="shared" ref="D48:O48" si="7">SUM(D49:D50)</f>
        <v>0</v>
      </c>
      <c r="E48" s="12">
        <f t="shared" si="7"/>
        <v>0</v>
      </c>
      <c r="F48" s="12">
        <f t="shared" si="7"/>
        <v>2024724.7977</v>
      </c>
      <c r="G48" s="12">
        <f t="shared" si="7"/>
        <v>3814524.8237999994</v>
      </c>
      <c r="H48" s="12">
        <f t="shared" si="7"/>
        <v>8792762.0806999989</v>
      </c>
      <c r="I48" s="12">
        <f t="shared" si="7"/>
        <v>12348584.6563328</v>
      </c>
      <c r="J48" s="12">
        <f t="shared" si="7"/>
        <v>14727560.042532802</v>
      </c>
      <c r="K48" s="12">
        <f t="shared" si="7"/>
        <v>12373109.870710399</v>
      </c>
      <c r="L48" s="12">
        <f t="shared" si="7"/>
        <v>8006825.8331000004</v>
      </c>
      <c r="M48" s="12">
        <f t="shared" si="7"/>
        <v>4748337.9318500003</v>
      </c>
      <c r="N48" s="12">
        <f t="shared" si="7"/>
        <v>3441804.4555500001</v>
      </c>
      <c r="O48" s="12">
        <f t="shared" si="7"/>
        <v>911657.50499999989</v>
      </c>
    </row>
    <row r="49" spans="1:15" s="14" customFormat="1" x14ac:dyDescent="0.3">
      <c r="A49" s="5">
        <v>6100</v>
      </c>
      <c r="B49" s="6" t="s">
        <v>55</v>
      </c>
      <c r="C49" s="7">
        <f>SUM(D49:O49)</f>
        <v>71189891.997276008</v>
      </c>
      <c r="D49" s="7" t="s">
        <v>66</v>
      </c>
      <c r="E49" s="7"/>
      <c r="F49" s="7">
        <v>2024724.7977</v>
      </c>
      <c r="G49" s="7">
        <v>3814524.8237999994</v>
      </c>
      <c r="H49" s="7">
        <v>8792762.0806999989</v>
      </c>
      <c r="I49" s="7">
        <v>12348584.6563328</v>
      </c>
      <c r="J49" s="7">
        <v>14727560.042532802</v>
      </c>
      <c r="K49" s="7">
        <v>12373109.870710399</v>
      </c>
      <c r="L49" s="7">
        <v>8006825.8331000004</v>
      </c>
      <c r="M49" s="7">
        <v>4748337.9318500003</v>
      </c>
      <c r="N49" s="7">
        <v>3441804.4555500001</v>
      </c>
      <c r="O49" s="7">
        <v>911657.50499999989</v>
      </c>
    </row>
    <row r="50" spans="1:15" x14ac:dyDescent="0.3">
      <c r="A50" s="8">
        <v>6200</v>
      </c>
      <c r="B50" s="9" t="s">
        <v>56</v>
      </c>
      <c r="C50" s="7">
        <f>SUM(D50:O50)</f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2" customFormat="1" x14ac:dyDescent="0.3">
      <c r="A51" s="10">
        <v>9000</v>
      </c>
      <c r="B51" s="11" t="s">
        <v>57</v>
      </c>
      <c r="C51" s="12">
        <f>SUM(C52:C53)</f>
        <v>0</v>
      </c>
      <c r="D51" s="12">
        <f t="shared" ref="D51:O51" si="8">SUM(D52:D53)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12">
        <f t="shared" si="8"/>
        <v>0</v>
      </c>
      <c r="N51" s="12">
        <f t="shared" si="8"/>
        <v>0</v>
      </c>
      <c r="O51" s="12">
        <f t="shared" si="8"/>
        <v>0</v>
      </c>
    </row>
    <row r="52" spans="1:15" x14ac:dyDescent="0.3">
      <c r="A52" s="8">
        <v>9100</v>
      </c>
      <c r="B52" s="9" t="s">
        <v>58</v>
      </c>
      <c r="C52" s="7">
        <f t="shared" si="2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3">
      <c r="A53" s="8">
        <v>9200</v>
      </c>
      <c r="B53" s="9" t="s">
        <v>59</v>
      </c>
      <c r="C53" s="7">
        <f t="shared" si="2"/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5" spans="1:15" x14ac:dyDescent="0.3">
      <c r="C55" s="17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3">
      <c r="D56" s="18"/>
    </row>
    <row r="57" spans="1:15" x14ac:dyDescent="0.3">
      <c r="G57" s="16"/>
      <c r="H57" s="16"/>
      <c r="I57" s="16"/>
      <c r="J57" s="16"/>
      <c r="K57" s="16"/>
      <c r="L57" s="16"/>
      <c r="M57" s="16"/>
      <c r="N57" s="16"/>
    </row>
  </sheetData>
  <mergeCells count="4">
    <mergeCell ref="B1:O1"/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scale="47" orientation="landscape" horizontalDpi="4294967294" verticalDpi="4294967294" r:id="rId1"/>
  <ignoredErrors>
    <ignoredError sqref="C14 C24 C34 C51 C48:C50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cp:lastPrinted>2020-09-28T18:23:31Z</cp:lastPrinted>
  <dcterms:created xsi:type="dcterms:W3CDTF">2019-01-30T18:58:55Z</dcterms:created>
  <dcterms:modified xsi:type="dcterms:W3CDTF">2021-02-09T15:28:42Z</dcterms:modified>
</cp:coreProperties>
</file>