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FERIA 2020\"/>
    </mc:Choice>
  </mc:AlternateContent>
  <xr:revisionPtr revIDLastSave="0" documentId="8_{86A344BC-B887-4DE3-B9FA-7CF2E5EC4C3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9" i="4" s="1"/>
  <c r="H21" i="4"/>
  <c r="H39" i="4" s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<sst xmlns="http://schemas.openxmlformats.org/spreadsheetml/2006/main" count="96" uniqueCount="48">
  <si>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</si>
  <si>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</si>
  <si>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</si>
  <si>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</si>
  <si>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</si>
  <si>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</si>
  <si>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</si>
  <si>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</si>
  <si>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</si>
  <si>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</si>
  <si>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</si>
  <si>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</si>
  <si>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</si>
  <si>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</si>
  <si>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</si>
  <si>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</si>
  <si>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</si>
  <si>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</si>
  <si>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</si>
  <si>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</si>
  <si>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</si>
  <si>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</si>
  <si>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</si>
  <si>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</si>
  <si>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</si>
  <si>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</si>
  <si>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</si>
  <si>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</si>
  <si>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</si>
  <si>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</si>
  <si>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</si>
  <si>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</si>
  <si>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</si>
  <si>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</si>
  <si>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</si>
  <si>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</si>
  <si>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</si>
  <si>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</si>
  <si>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</si>
  <si>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</si>
  <si>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</si>
  <si>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</si>
  <si>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</si>
  <si>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</si>
  <si>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</si>
  <si>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</si>
  <si>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</si>
  <si>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 INGRESOS
DEL 1 DE ENERO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</si>
</sst>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6" fontId="2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left" vertical="center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  <xf numFmtId="0" fontId="13" fillId="2" borderId="4" xfId="8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0" fontId="13" fillId="2" borderId="12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10" xfId="8" applyFont="1" applyFill="1" applyBorder="1" applyAlignment="1">
      <alignment horizontal="center" vertical="center" wrapText="1"/>
    </xf>
    <xf numFmtId="0" fontId="13" fillId="2" borderId="7" xfId="8" applyFont="1" applyFill="1" applyBorder="1" applyAlignment="1">
      <alignment horizontal="center" vertical="center" wrapText="1"/>
    </xf>
    <xf numFmtId="0" fontId="13" fillId="2" borderId="8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13" fillId="2" borderId="10" xfId="8" quotePrefix="1" applyFont="1" applyFill="1" applyBorder="1" applyAlignment="1">
      <alignment horizontal="center" vertical="center" wrapText="1"/>
    </xf>
    <xf numFmtId="0" fontId="13" fillId="2" borderId="7" xfId="8" quotePrefix="1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</cellXfs>
  <cellStyles count="3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8" xr:uid="{00000000-0005-0000-0000-000004000000}"/>
    <cellStyle name="Millares 2 2 3" xfId="19" xr:uid="{00000000-0005-0000-0000-000005000000}"/>
    <cellStyle name="Millares 2 3" xfId="5" xr:uid="{00000000-0005-0000-0000-000006000000}"/>
    <cellStyle name="Millares 2 3 2" xfId="29" xr:uid="{00000000-0005-0000-0000-000007000000}"/>
    <cellStyle name="Millares 2 3 3" xfId="20" xr:uid="{00000000-0005-0000-0000-000008000000}"/>
    <cellStyle name="Millares 2 4" xfId="27" xr:uid="{00000000-0005-0000-0000-000009000000}"/>
    <cellStyle name="Millares 2 5" xfId="18" xr:uid="{00000000-0005-0000-0000-00000A000000}"/>
    <cellStyle name="Millares 3" xfId="6" xr:uid="{00000000-0005-0000-0000-00000B000000}"/>
    <cellStyle name="Millares 3 2" xfId="30" xr:uid="{00000000-0005-0000-0000-00000C000000}"/>
    <cellStyle name="Millares 3 3" xfId="21" xr:uid="{00000000-0005-0000-0000-00000D000000}"/>
    <cellStyle name="Moneda 2" xfId="7" xr:uid="{00000000-0005-0000-0000-00000E000000}"/>
    <cellStyle name="Moneda 2 2" xfId="31" xr:uid="{00000000-0005-0000-0000-00000F000000}"/>
    <cellStyle name="Moneda 2 3" xfId="22" xr:uid="{00000000-0005-0000-0000-000010000000}"/>
    <cellStyle name="Normal" xfId="0" builtinId="0"/>
    <cellStyle name="Normal 2" xfId="8" xr:uid="{00000000-0005-0000-0000-000012000000}"/>
    <cellStyle name="Normal 2 2" xfId="9" xr:uid="{00000000-0005-0000-0000-000013000000}"/>
    <cellStyle name="Normal 2 3" xfId="36" xr:uid="{00000000-0005-0000-0000-000014000000}"/>
    <cellStyle name="Normal 2 4" xfId="32" xr:uid="{00000000-0005-0000-0000-000015000000}"/>
    <cellStyle name="Normal 2 5" xfId="23" xr:uid="{00000000-0005-0000-0000-000016000000}"/>
    <cellStyle name="Normal 3" xfId="10" xr:uid="{00000000-0005-0000-0000-000017000000}"/>
    <cellStyle name="Normal 3 2" xfId="33" xr:uid="{00000000-0005-0000-0000-000018000000}"/>
    <cellStyle name="Normal 3 3" xfId="24" xr:uid="{00000000-0005-0000-0000-000019000000}"/>
    <cellStyle name="Normal 4" xfId="11" xr:uid="{00000000-0005-0000-0000-00001A000000}"/>
    <cellStyle name="Normal 4 2" xfId="12" xr:uid="{00000000-0005-0000-0000-00001B000000}"/>
    <cellStyle name="Normal 5" xfId="13" xr:uid="{00000000-0005-0000-0000-00001C000000}"/>
    <cellStyle name="Normal 5 2" xfId="14" xr:uid="{00000000-0005-0000-0000-00001D000000}"/>
    <cellStyle name="Normal 6" xfId="15" xr:uid="{00000000-0005-0000-0000-00001E000000}"/>
    <cellStyle name="Normal 6 2" xfId="16" xr:uid="{00000000-0005-0000-0000-00001F000000}"/>
    <cellStyle name="Normal 6 2 2" xfId="35" xr:uid="{00000000-0005-0000-0000-000020000000}"/>
    <cellStyle name="Normal 6 2 3" xfId="26" xr:uid="{00000000-0005-0000-0000-000021000000}"/>
    <cellStyle name="Normal 6 3" xfId="34" xr:uid="{00000000-0005-0000-0000-000022000000}"/>
    <cellStyle name="Normal 6 4" xfId="25" xr:uid="{00000000-0005-0000-0000-000023000000}"/>
    <cellStyle name="Porcentual 2" xfId="1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161925</xdr:rowOff>
    </xdr:from>
    <xdr:to>
      <xdr:col>1</xdr:col>
      <xdr:colOff>914400</xdr:colOff>
      <xdr:row>2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D0E52B5-A2CF-4092-878F-B2D9851D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showZeros="0" tabSelected="1" zoomScaleNormal="100" workbookViewId="0">
      <selection activeCell="E13" sqref="E1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47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1" t="s">
        <v>19</v>
      </c>
    </row>
    <row r="3" spans="1:9" s="1" customFormat="1" ht="24.95" customHeight="1" x14ac:dyDescent="0.2">
      <c r="A3" s="52"/>
      <c r="B3" s="53"/>
      <c r="C3" s="54" t="s">
        <v>15</v>
      </c>
      <c r="D3" s="55" t="s">
        <v>20</v>
      </c>
      <c r="E3" s="55" t="s">
        <v>16</v>
      </c>
      <c r="F3" s="55" t="s">
        <v>17</v>
      </c>
      <c r="G3" s="56" t="s">
        <v>18</v>
      </c>
      <c r="H3" s="57"/>
    </row>
    <row r="4" spans="1:9" s="1" customFormat="1" x14ac:dyDescent="0.2">
      <c r="A4" s="58"/>
      <c r="B4" s="59"/>
      <c r="C4" s="60" t="s">
        <v>7</v>
      </c>
      <c r="D4" s="61" t="s">
        <v>8</v>
      </c>
      <c r="E4" s="61" t="s">
        <v>9</v>
      </c>
      <c r="F4" s="61" t="s">
        <v>10</v>
      </c>
      <c r="G4" s="61" t="s">
        <v>11</v>
      </c>
      <c r="H4" s="61" t="s">
        <v>12</v>
      </c>
    </row>
    <row r="5" spans="1:9" x14ac:dyDescent="0.2">
      <c r="A5" s="28"/>
      <c r="B5" s="36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38" t="s">
        <v>34</v>
      </c>
    </row>
    <row r="6" spans="1:9" x14ac:dyDescent="0.2">
      <c r="A6" s="29"/>
      <c r="B6" s="37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38" t="s">
        <v>44</v>
      </c>
    </row>
    <row r="7" spans="1:9" x14ac:dyDescent="0.2">
      <c r="A7" s="28"/>
      <c r="B7" s="36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38" t="s">
        <v>35</v>
      </c>
    </row>
    <row r="8" spans="1:9" x14ac:dyDescent="0.2">
      <c r="A8" s="28"/>
      <c r="B8" s="36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38" t="s">
        <v>36</v>
      </c>
    </row>
    <row r="9" spans="1:9" x14ac:dyDescent="0.2">
      <c r="A9" s="28"/>
      <c r="B9" s="36" t="s">
        <v>4</v>
      </c>
      <c r="C9" s="17">
        <v>10000</v>
      </c>
      <c r="D9" s="17">
        <v>0</v>
      </c>
      <c r="E9" s="17">
        <f t="shared" si="0"/>
        <v>10000</v>
      </c>
      <c r="F9" s="17">
        <v>552.78</v>
      </c>
      <c r="G9" s="17">
        <v>552.78</v>
      </c>
      <c r="H9" s="17">
        <f t="shared" si="1"/>
        <v>-9447.2199999999993</v>
      </c>
      <c r="I9" s="38" t="s">
        <v>37</v>
      </c>
    </row>
    <row r="10" spans="1:9" x14ac:dyDescent="0.2">
      <c r="A10" s="29"/>
      <c r="B10" s="37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38" t="s">
        <v>38</v>
      </c>
    </row>
    <row r="11" spans="1:9" x14ac:dyDescent="0.2">
      <c r="A11" s="33"/>
      <c r="B11" s="36" t="s">
        <v>24</v>
      </c>
      <c r="C11" s="17">
        <v>660000</v>
      </c>
      <c r="D11" s="17">
        <v>-440000</v>
      </c>
      <c r="E11" s="17">
        <f t="shared" si="2"/>
        <v>220000</v>
      </c>
      <c r="F11" s="17">
        <v>12101</v>
      </c>
      <c r="G11" s="17">
        <v>12101</v>
      </c>
      <c r="H11" s="17">
        <f t="shared" si="3"/>
        <v>-647899</v>
      </c>
      <c r="I11" s="38" t="s">
        <v>39</v>
      </c>
    </row>
    <row r="12" spans="1:9" ht="22.5" x14ac:dyDescent="0.2">
      <c r="A12" s="33"/>
      <c r="B12" s="36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38" t="s">
        <v>40</v>
      </c>
    </row>
    <row r="13" spans="1:9" ht="22.5" x14ac:dyDescent="0.2">
      <c r="A13" s="33"/>
      <c r="B13" s="36" t="s">
        <v>26</v>
      </c>
      <c r="C13" s="17">
        <v>4230615</v>
      </c>
      <c r="D13" s="17">
        <v>-608500</v>
      </c>
      <c r="E13" s="17">
        <f t="shared" si="2"/>
        <v>3622115</v>
      </c>
      <c r="F13" s="17">
        <v>2383000</v>
      </c>
      <c r="G13" s="17">
        <v>2383000</v>
      </c>
      <c r="H13" s="17">
        <f t="shared" si="3"/>
        <v>-1847615</v>
      </c>
      <c r="I13" s="38" t="s">
        <v>41</v>
      </c>
    </row>
    <row r="14" spans="1:9" x14ac:dyDescent="0.2">
      <c r="A14" s="28"/>
      <c r="B14" s="36" t="s">
        <v>6</v>
      </c>
      <c r="C14" s="17">
        <v>0</v>
      </c>
      <c r="D14" s="17">
        <v>0</v>
      </c>
      <c r="E14" s="17">
        <f t="shared" ref="E14" si="4">C14+D14</f>
        <v>0</v>
      </c>
      <c r="F14" s="17">
        <v>0</v>
      </c>
      <c r="G14" s="17">
        <v>0</v>
      </c>
      <c r="H14" s="17">
        <f t="shared" ref="H14" si="5">G14-C14</f>
        <v>0</v>
      </c>
      <c r="I14" s="38" t="s">
        <v>42</v>
      </c>
    </row>
    <row r="15" spans="1:9" x14ac:dyDescent="0.2">
      <c r="A15" s="28"/>
      <c r="C15" s="8"/>
      <c r="D15" s="8"/>
      <c r="E15" s="8"/>
      <c r="F15" s="8"/>
      <c r="G15" s="8"/>
      <c r="H15" s="8"/>
      <c r="I15" s="38" t="s">
        <v>43</v>
      </c>
    </row>
    <row r="16" spans="1:9" x14ac:dyDescent="0.2">
      <c r="A16" s="4"/>
      <c r="B16" s="5" t="s">
        <v>13</v>
      </c>
      <c r="C16" s="18">
        <f>SUM(C5:C14)</f>
        <v>4900615</v>
      </c>
      <c r="D16" s="18">
        <f t="shared" ref="D16:H16" si="6">SUM(D5:D14)</f>
        <v>-1048500</v>
      </c>
      <c r="E16" s="18">
        <f t="shared" si="6"/>
        <v>3852115</v>
      </c>
      <c r="F16" s="18">
        <f t="shared" si="6"/>
        <v>2395653.7799999998</v>
      </c>
      <c r="G16" s="6">
        <f t="shared" si="6"/>
        <v>2395653.7799999998</v>
      </c>
      <c r="H16" s="7">
        <f t="shared" si="6"/>
        <v>-2504961.2199999997</v>
      </c>
      <c r="I16" s="38" t="s">
        <v>43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38" t="s">
        <v>43</v>
      </c>
    </row>
    <row r="18" spans="1:9" x14ac:dyDescent="0.2">
      <c r="A18" s="62" t="s">
        <v>23</v>
      </c>
      <c r="B18" s="63"/>
      <c r="C18" s="47" t="s">
        <v>22</v>
      </c>
      <c r="D18" s="47"/>
      <c r="E18" s="47"/>
      <c r="F18" s="47"/>
      <c r="G18" s="47"/>
      <c r="H18" s="51" t="s">
        <v>19</v>
      </c>
      <c r="I18" s="38" t="s">
        <v>43</v>
      </c>
    </row>
    <row r="19" spans="1:9" ht="22.5" x14ac:dyDescent="0.2">
      <c r="A19" s="64"/>
      <c r="B19" s="65"/>
      <c r="C19" s="54" t="s">
        <v>15</v>
      </c>
      <c r="D19" s="55" t="s">
        <v>20</v>
      </c>
      <c r="E19" s="55" t="s">
        <v>16</v>
      </c>
      <c r="F19" s="55" t="s">
        <v>17</v>
      </c>
      <c r="G19" s="56" t="s">
        <v>18</v>
      </c>
      <c r="H19" s="57"/>
      <c r="I19" s="38" t="s">
        <v>43</v>
      </c>
    </row>
    <row r="20" spans="1:9" x14ac:dyDescent="0.2">
      <c r="A20" s="66"/>
      <c r="B20" s="67"/>
      <c r="C20" s="60" t="s">
        <v>7</v>
      </c>
      <c r="D20" s="61" t="s">
        <v>8</v>
      </c>
      <c r="E20" s="61" t="s">
        <v>9</v>
      </c>
      <c r="F20" s="61" t="s">
        <v>10</v>
      </c>
      <c r="G20" s="61" t="s">
        <v>11</v>
      </c>
      <c r="H20" s="61" t="s">
        <v>12</v>
      </c>
      <c r="I20" s="38" t="s">
        <v>43</v>
      </c>
    </row>
    <row r="21" spans="1:9" x14ac:dyDescent="0.2">
      <c r="A21" s="34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38" t="s">
        <v>43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38" t="s">
        <v>34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38" t="s">
        <v>44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38" t="s">
        <v>35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38" t="s">
        <v>36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38" t="s">
        <v>37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38" t="s">
        <v>38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38" t="s">
        <v>40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38" t="s">
        <v>41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38" t="s">
        <v>43</v>
      </c>
    </row>
    <row r="31" spans="1:9" ht="41.25" customHeight="1" x14ac:dyDescent="0.2">
      <c r="A31" s="44" t="s">
        <v>45</v>
      </c>
      <c r="B31" s="45"/>
      <c r="C31" s="21">
        <f t="shared" ref="C31:H31" si="14">SUM(C32:C35)</f>
        <v>4900615</v>
      </c>
      <c r="D31" s="21">
        <f t="shared" si="14"/>
        <v>-1048500</v>
      </c>
      <c r="E31" s="21">
        <f t="shared" si="14"/>
        <v>3852115</v>
      </c>
      <c r="F31" s="21">
        <f t="shared" si="14"/>
        <v>2395653.7799999998</v>
      </c>
      <c r="G31" s="21">
        <f t="shared" si="14"/>
        <v>2395653.7799999998</v>
      </c>
      <c r="H31" s="21">
        <f t="shared" si="14"/>
        <v>-2504961.2199999997</v>
      </c>
      <c r="I31" s="38" t="s">
        <v>43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38" t="s">
        <v>44</v>
      </c>
    </row>
    <row r="33" spans="1:9" x14ac:dyDescent="0.2">
      <c r="A33" s="11"/>
      <c r="B33" s="12" t="s">
        <v>31</v>
      </c>
      <c r="C33" s="20">
        <v>10000</v>
      </c>
      <c r="D33" s="20">
        <v>0</v>
      </c>
      <c r="E33" s="20">
        <f>C33+D33</f>
        <v>10000</v>
      </c>
      <c r="F33" s="20">
        <v>552.78</v>
      </c>
      <c r="G33" s="20">
        <v>552.78</v>
      </c>
      <c r="H33" s="20">
        <f t="shared" ref="H33:H34" si="15">G33-C33</f>
        <v>-9447.2199999999993</v>
      </c>
      <c r="I33" s="38" t="s">
        <v>37</v>
      </c>
    </row>
    <row r="34" spans="1:9" x14ac:dyDescent="0.2">
      <c r="A34" s="11"/>
      <c r="B34" s="12" t="s">
        <v>32</v>
      </c>
      <c r="C34" s="20">
        <v>660000</v>
      </c>
      <c r="D34" s="20">
        <v>-440000</v>
      </c>
      <c r="E34" s="20">
        <f>C34+D34</f>
        <v>220000</v>
      </c>
      <c r="F34" s="20">
        <v>12101</v>
      </c>
      <c r="G34" s="20">
        <v>12101</v>
      </c>
      <c r="H34" s="20">
        <f t="shared" si="15"/>
        <v>-647899</v>
      </c>
      <c r="I34" s="38" t="s">
        <v>39</v>
      </c>
    </row>
    <row r="35" spans="1:9" ht="22.5" x14ac:dyDescent="0.2">
      <c r="A35" s="11"/>
      <c r="B35" s="12" t="s">
        <v>26</v>
      </c>
      <c r="C35" s="20">
        <v>4230615</v>
      </c>
      <c r="D35" s="20">
        <v>-608500</v>
      </c>
      <c r="E35" s="20">
        <f>C35+D35</f>
        <v>3622115</v>
      </c>
      <c r="F35" s="20">
        <v>2383000</v>
      </c>
      <c r="G35" s="20">
        <v>2383000</v>
      </c>
      <c r="H35" s="20">
        <f t="shared" ref="H35" si="16">G35-C35</f>
        <v>-1847615</v>
      </c>
      <c r="I35" s="38" t="s">
        <v>41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38" t="s">
        <v>43</v>
      </c>
    </row>
    <row r="37" spans="1:9" x14ac:dyDescent="0.2">
      <c r="A37" s="35" t="s">
        <v>33</v>
      </c>
      <c r="B37" s="13"/>
      <c r="C37" s="21">
        <f t="shared" ref="C37:H37" si="17">SUM(C38)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38" t="s">
        <v>43</v>
      </c>
    </row>
    <row r="38" spans="1:9" x14ac:dyDescent="0.2">
      <c r="A38" s="9"/>
      <c r="B38" s="12" t="s">
        <v>6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G38-C38</f>
        <v>0</v>
      </c>
      <c r="I38" s="38" t="s">
        <v>42</v>
      </c>
    </row>
    <row r="39" spans="1:9" x14ac:dyDescent="0.2">
      <c r="A39" s="14"/>
      <c r="B39" s="15" t="s">
        <v>13</v>
      </c>
      <c r="C39" s="18">
        <f>SUM(C37+C31+C21)</f>
        <v>4900615</v>
      </c>
      <c r="D39" s="18">
        <f t="shared" ref="D39:H39" si="18">SUM(D37+D31+D21)</f>
        <v>-1048500</v>
      </c>
      <c r="E39" s="18">
        <f t="shared" si="18"/>
        <v>3852115</v>
      </c>
      <c r="F39" s="18">
        <f t="shared" si="18"/>
        <v>2395653.7799999998</v>
      </c>
      <c r="G39" s="18">
        <f t="shared" si="18"/>
        <v>2395653.7799999998</v>
      </c>
      <c r="H39" s="7">
        <f t="shared" si="18"/>
        <v>-2504961.2199999997</v>
      </c>
      <c r="I39" s="38" t="s">
        <v>43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38" t="s">
        <v>43</v>
      </c>
    </row>
    <row r="41" spans="1:9" x14ac:dyDescent="0.2">
      <c r="A41" s="43" t="s">
        <v>46</v>
      </c>
      <c r="B41" s="43"/>
      <c r="C41" s="43"/>
      <c r="D41" s="43"/>
      <c r="E41" s="43"/>
      <c r="F41" s="43"/>
      <c r="G41" s="43"/>
    </row>
    <row r="42" spans="1:9" x14ac:dyDescent="0.2">
      <c r="A42" s="41"/>
      <c r="B42" s="40"/>
      <c r="C42" s="42"/>
      <c r="D42" s="42"/>
      <c r="E42" s="39"/>
      <c r="F42" s="39"/>
      <c r="G42" s="39"/>
    </row>
  </sheetData>
  <sheetProtection formatCells="0" formatColumns="0" formatRows="0" insertRows="0" autoFilter="0"/>
  <mergeCells count="9">
    <mergeCell ref="A31:B31"/>
    <mergeCell ref="A1:H1"/>
    <mergeCell ref="A2:B4"/>
    <mergeCell ref="C2:G2"/>
    <mergeCell ref="H2:H3"/>
    <mergeCell ref="A18:B20"/>
    <mergeCell ref="C18:G18"/>
    <mergeCell ref="H18:H19"/>
    <mergeCell ref="A41:G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landscape" r:id="rId1"/>
  <ignoredErrors>
    <ignoredError sqref="C20:G20 C4:G4 I5:I40" numberStoredAsText="1"/>
    <ignoredError sqref="E5:H16 C16:D16 C21:H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2021-02-18T17:09:47Z</cp:lastPrinted>
  <dcterms:created xsi:type="dcterms:W3CDTF">2012-12-11T20:48:19Z</dcterms:created>
  <dcterms:modified xsi:type="dcterms:W3CDTF">2021-04-15T19:36:59Z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