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XOCHIPILLI NOV 2020\"/>
    </mc:Choice>
  </mc:AlternateContent>
  <bookViews>
    <workbookView xWindow="0" yWindow="0" windowWidth="24000" windowHeight="9105"/>
  </bookViews>
  <sheets>
    <sheet name="EAI" sheetId="4" r:id="rId1"/>
  </sheets>
  <definedNames>
    <definedName name="_xlnm._FilterDatabase" localSheetId="0" hidden="1">EAI!#REF!</definedName>
    <definedName name="_xlnm.Print_Area" localSheetId="0">EAI!$A$1:$H$40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4" l="1"/>
  <c r="H38" i="4" l="1"/>
  <c r="H37" i="4" s="1"/>
  <c r="H32" i="4"/>
  <c r="H31" i="4" s="1"/>
  <c r="H29" i="4"/>
  <c r="H28" i="4"/>
  <c r="H27" i="4"/>
  <c r="H26" i="4"/>
  <c r="H25" i="4"/>
  <c r="H24" i="4"/>
  <c r="H23" i="4"/>
  <c r="H14" i="4"/>
  <c r="H13" i="4"/>
  <c r="H12" i="4"/>
  <c r="H11" i="4"/>
  <c r="H10" i="4"/>
  <c r="H9" i="4"/>
  <c r="H8" i="4"/>
  <c r="H7" i="4"/>
  <c r="H6" i="4"/>
  <c r="H5" i="4"/>
  <c r="H21" i="4" l="1"/>
  <c r="H39" i="4" s="1"/>
  <c r="H16" i="4"/>
</calcChain>
</file>

<file path=xl/sharedStrings.xml><?xml version="1.0" encoding="utf-8"?>
<sst xmlns="http://schemas.openxmlformats.org/spreadsheetml/2006/main" count="96" uniqueCount="48">
  <si>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</si>
  <si>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</si>
  <si>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</si>
  <si>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</si>
  <si>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</si>
  <si>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</si>
  <si>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</si>
  <si>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</si>
  <si>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</si>
  <si>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</si>
  <si>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</si>
  <si>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</si>
  <si>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</si>
  <si>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</si>
  <si>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</si>
  <si>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</si>
  <si>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</si>
  <si>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</si>
  <si>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</si>
  <si>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</si>
  <si>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</si>
  <si>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</si>
  <si>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</si>
  <si>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</si>
  <si>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</si>
  <si>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</si>
  <si>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</si>
  <si>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</si>
  <si>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</si>
  <si>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</si>
  <si>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</si>
  <si>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</si>
  <si>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</si>
  <si>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</si>
  <si>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</si>
  <si>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</si>
  <si>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</si>
  <si>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</si>
  <si>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</si>
  <si>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</si>
  <si>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</si>
  <si>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</si>
  <si>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</si>
  <si>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</si>
  <si>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</si>
  <si>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</si>
  <si>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Bajo protesta de decir verdad declaramos que los Estados Financieros y sus notas, son razonablemente correctos y son responsabilidad del emisor.</t>
  </si>
  <si>
    <t xml:space="preserve">             PATRONATO PRO CONSTRUCCION Y ADMINISTRACION DEL PARQUE XOCHIPILLI DE CELAYA, GTO.
ESTADO ANALÍTICO DE INGRESOS
DEL 1 DE ENERO AL 30 DE 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</si>
</sst>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4" fillId="0" borderId="0" xfId="20" applyFont="1" applyAlignment="1">
      <alignment vertical="top"/>
    </xf>
    <xf numFmtId="0" fontId="8" fillId="0" borderId="0" xfId="9" applyFont="1" applyAlignment="1">
      <alignment vertical="top"/>
    </xf>
    <xf numFmtId="0" fontId="8" fillId="0" borderId="0" xfId="9" applyFont="1" applyAlignment="1">
      <alignment vertical="top" wrapText="1"/>
    </xf>
    <xf numFmtId="4" fontId="8" fillId="0" borderId="0" xfId="9" applyNumberFormat="1" applyFont="1" applyAlignment="1">
      <alignment vertical="top"/>
    </xf>
    <xf numFmtId="0" fontId="13" fillId="3" borderId="10" xfId="8" applyFont="1" applyFill="1" applyBorder="1" applyAlignment="1">
      <alignment horizontal="center" vertical="center" wrapText="1"/>
    </xf>
    <xf numFmtId="0" fontId="13" fillId="3" borderId="7" xfId="8" applyFont="1" applyFill="1" applyBorder="1" applyAlignment="1">
      <alignment horizontal="center" vertical="center" wrapText="1"/>
    </xf>
    <xf numFmtId="0" fontId="13" fillId="3" borderId="8" xfId="8" applyFont="1" applyFill="1" applyBorder="1" applyAlignment="1">
      <alignment horizontal="center" vertical="center" wrapText="1"/>
    </xf>
    <xf numFmtId="0" fontId="13" fillId="3" borderId="10" xfId="8" quotePrefix="1" applyFont="1" applyFill="1" applyBorder="1" applyAlignment="1">
      <alignment horizontal="center" vertical="center" wrapText="1"/>
    </xf>
    <xf numFmtId="0" fontId="13" fillId="3" borderId="7" xfId="8" quotePrefix="1" applyFont="1" applyFill="1" applyBorder="1" applyAlignment="1">
      <alignment horizontal="center" vertical="center" wrapText="1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0" borderId="8" xfId="8" applyFont="1" applyFill="1" applyBorder="1" applyAlignment="1" applyProtection="1">
      <alignment horizontal="center" vertical="center" wrapText="1"/>
      <protection locked="0"/>
    </xf>
    <xf numFmtId="0" fontId="9" fillId="0" borderId="9" xfId="8" applyFont="1" applyFill="1" applyBorder="1" applyAlignment="1" applyProtection="1">
      <alignment horizontal="center" vertical="center" wrapText="1"/>
      <protection locked="0"/>
    </xf>
    <xf numFmtId="0" fontId="9" fillId="0" borderId="10" xfId="8" applyFont="1" applyFill="1" applyBorder="1" applyAlignment="1" applyProtection="1">
      <alignment horizontal="center" vertical="center" wrapText="1"/>
      <protection locked="0"/>
    </xf>
    <xf numFmtId="0" fontId="13" fillId="3" borderId="4" xfId="8" applyFont="1" applyFill="1" applyBorder="1" applyAlignment="1">
      <alignment horizontal="center" vertical="center"/>
    </xf>
    <xf numFmtId="0" fontId="13" fillId="3" borderId="1" xfId="8" applyFont="1" applyFill="1" applyBorder="1" applyAlignment="1">
      <alignment horizontal="center" vertical="center"/>
    </xf>
    <xf numFmtId="0" fontId="13" fillId="3" borderId="5" xfId="8" applyFont="1" applyFill="1" applyBorder="1" applyAlignment="1">
      <alignment horizontal="center" vertical="center"/>
    </xf>
    <xf numFmtId="0" fontId="13" fillId="3" borderId="2" xfId="8" applyFont="1" applyFill="1" applyBorder="1" applyAlignment="1">
      <alignment horizontal="center" vertical="center"/>
    </xf>
    <xf numFmtId="0" fontId="13" fillId="3" borderId="6" xfId="8" applyFont="1" applyFill="1" applyBorder="1" applyAlignment="1">
      <alignment horizontal="center" vertical="center"/>
    </xf>
    <xf numFmtId="0" fontId="13" fillId="3" borderId="3" xfId="8" applyFont="1" applyFill="1" applyBorder="1" applyAlignment="1">
      <alignment horizontal="center" vertical="center"/>
    </xf>
    <xf numFmtId="0" fontId="13" fillId="3" borderId="9" xfId="8" applyFont="1" applyFill="1" applyBorder="1" applyAlignment="1" applyProtection="1">
      <alignment horizontal="center" vertical="center" wrapText="1"/>
      <protection locked="0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13" fillId="3" borderId="4" xfId="8" applyFont="1" applyFill="1" applyBorder="1" applyAlignment="1">
      <alignment horizontal="center" vertical="center" wrapText="1"/>
    </xf>
    <xf numFmtId="0" fontId="13" fillId="3" borderId="1" xfId="8" applyFont="1" applyFill="1" applyBorder="1" applyAlignment="1">
      <alignment horizontal="center" vertical="center" wrapText="1"/>
    </xf>
    <xf numFmtId="0" fontId="13" fillId="3" borderId="5" xfId="8" applyFont="1" applyFill="1" applyBorder="1" applyAlignment="1">
      <alignment horizontal="center" vertical="center" wrapText="1"/>
    </xf>
    <xf numFmtId="0" fontId="13" fillId="3" borderId="2" xfId="8" applyFont="1" applyFill="1" applyBorder="1" applyAlignment="1">
      <alignment horizontal="center" vertical="center" wrapText="1"/>
    </xf>
    <xf numFmtId="0" fontId="13" fillId="3" borderId="6" xfId="8" applyFont="1" applyFill="1" applyBorder="1" applyAlignment="1">
      <alignment horizontal="center" vertical="center" wrapText="1"/>
    </xf>
    <xf numFmtId="0" fontId="13" fillId="3" borderId="3" xfId="8" applyFont="1" applyFill="1" applyBorder="1" applyAlignment="1">
      <alignment horizontal="center" vertical="center" wrapText="1"/>
    </xf>
  </cellXfs>
  <cellStyles count="21">
    <cellStyle name="=C:\WINNT\SYSTEM32\COMMAND.COM" xfId="1"/>
    <cellStyle name="Euro" xfId="2"/>
    <cellStyle name="Millares 2" xfId="3"/>
    <cellStyle name="Millares 2 2" xfId="4"/>
    <cellStyle name="Millares 2 3" xfId="5"/>
    <cellStyle name="Millares 2 4" xfId="18"/>
    <cellStyle name="Millares 3" xfId="6"/>
    <cellStyle name="Moneda 2" xfId="7"/>
    <cellStyle name="Moneda 2 2" xfId="19"/>
    <cellStyle name="Normal" xfId="0" builtinId="0"/>
    <cellStyle name="Normal 2" xfId="8"/>
    <cellStyle name="Normal 2 2" xfId="9"/>
    <cellStyle name="Normal 2 3" xfId="20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115358</xdr:colOff>
      <xdr:row>0</xdr:row>
      <xdr:rowOff>9525</xdr:rowOff>
    </xdr:from>
    <xdr:to>
      <xdr:col>1</xdr:col>
      <xdr:colOff>1066416</xdr:colOff>
      <xdr:row>0</xdr:row>
      <xdr:rowOff>735012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9D65256D-2A92-4D62-A760-AFBE780AEA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133" y="9525"/>
          <a:ext cx="951058" cy="7254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showGridLines="0" showZeros="0" tabSelected="1" zoomScaleNormal="100" workbookViewId="0">
      <selection activeCell="G12" sqref="G12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hidden="1" customWidth="1"/>
    <col min="9" max="16384" width="12" style="2"/>
  </cols>
  <sheetData>
    <row r="1" spans="1:9" s="3" customFormat="1" ht="59.25" customHeight="1" x14ac:dyDescent="0.2">
      <c r="A1" s="51" t="s">
        <v>47</v>
      </c>
      <c r="B1" s="52"/>
      <c r="C1" s="52"/>
      <c r="D1" s="52"/>
      <c r="E1" s="52"/>
      <c r="F1" s="52"/>
      <c r="G1" s="52"/>
      <c r="H1" s="53"/>
    </row>
    <row r="2" spans="1:9" s="3" customFormat="1" x14ac:dyDescent="0.2">
      <c r="A2" s="54" t="s">
        <v>14</v>
      </c>
      <c r="B2" s="55"/>
      <c r="C2" s="60" t="s">
        <v>22</v>
      </c>
      <c r="D2" s="60"/>
      <c r="E2" s="60"/>
      <c r="F2" s="60"/>
      <c r="G2" s="60"/>
      <c r="H2" s="61" t="s">
        <v>19</v>
      </c>
    </row>
    <row r="3" spans="1:9" s="1" customFormat="1" ht="24.95" customHeight="1" x14ac:dyDescent="0.2">
      <c r="A3" s="56"/>
      <c r="B3" s="57"/>
      <c r="C3" s="44" t="s">
        <v>15</v>
      </c>
      <c r="D3" s="45" t="s">
        <v>20</v>
      </c>
      <c r="E3" s="45" t="s">
        <v>16</v>
      </c>
      <c r="F3" s="45" t="s">
        <v>17</v>
      </c>
      <c r="G3" s="46" t="s">
        <v>18</v>
      </c>
      <c r="H3" s="62"/>
    </row>
    <row r="4" spans="1:9" s="1" customFormat="1" x14ac:dyDescent="0.2">
      <c r="A4" s="58"/>
      <c r="B4" s="59"/>
      <c r="C4" s="47" t="s">
        <v>7</v>
      </c>
      <c r="D4" s="48" t="s">
        <v>8</v>
      </c>
      <c r="E4" s="48" t="s">
        <v>9</v>
      </c>
      <c r="F4" s="48" t="s">
        <v>10</v>
      </c>
      <c r="G4" s="48" t="s">
        <v>11</v>
      </c>
      <c r="H4" s="4" t="s">
        <v>12</v>
      </c>
    </row>
    <row r="5" spans="1:9" x14ac:dyDescent="0.2">
      <c r="A5" s="29"/>
      <c r="B5" s="37" t="s">
        <v>0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f>G5-C5</f>
        <v>0</v>
      </c>
      <c r="I5" s="39" t="s">
        <v>34</v>
      </c>
    </row>
    <row r="6" spans="1:9" x14ac:dyDescent="0.2">
      <c r="A6" s="30"/>
      <c r="B6" s="38" t="s">
        <v>1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f t="shared" ref="H6:H9" si="0">G6-C6</f>
        <v>0</v>
      </c>
      <c r="I6" s="39" t="s">
        <v>44</v>
      </c>
    </row>
    <row r="7" spans="1:9" x14ac:dyDescent="0.2">
      <c r="A7" s="29"/>
      <c r="B7" s="37" t="s">
        <v>2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f t="shared" si="0"/>
        <v>0</v>
      </c>
      <c r="I7" s="39" t="s">
        <v>35</v>
      </c>
    </row>
    <row r="8" spans="1:9" x14ac:dyDescent="0.2">
      <c r="A8" s="29"/>
      <c r="B8" s="37" t="s">
        <v>3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f t="shared" si="0"/>
        <v>0</v>
      </c>
      <c r="I8" s="39" t="s">
        <v>36</v>
      </c>
    </row>
    <row r="9" spans="1:9" x14ac:dyDescent="0.2">
      <c r="A9" s="29"/>
      <c r="B9" s="37" t="s">
        <v>4</v>
      </c>
      <c r="C9" s="18">
        <v>0</v>
      </c>
      <c r="D9" s="18">
        <v>0</v>
      </c>
      <c r="E9" s="18">
        <v>0</v>
      </c>
      <c r="F9" s="18"/>
      <c r="G9" s="18">
        <v>58.61</v>
      </c>
      <c r="H9" s="18">
        <f t="shared" si="0"/>
        <v>58.61</v>
      </c>
      <c r="I9" s="39" t="s">
        <v>37</v>
      </c>
    </row>
    <row r="10" spans="1:9" x14ac:dyDescent="0.2">
      <c r="A10" s="30"/>
      <c r="B10" s="38" t="s">
        <v>5</v>
      </c>
      <c r="C10" s="18">
        <v>0</v>
      </c>
      <c r="D10" s="18">
        <v>0</v>
      </c>
      <c r="E10" s="18">
        <v>0</v>
      </c>
      <c r="F10" s="18"/>
      <c r="G10" s="18">
        <v>0</v>
      </c>
      <c r="H10" s="18">
        <f t="shared" ref="H10:H13" si="1">G10-C10</f>
        <v>0</v>
      </c>
      <c r="I10" s="39" t="s">
        <v>38</v>
      </c>
    </row>
    <row r="11" spans="1:9" x14ac:dyDescent="0.2">
      <c r="A11" s="34"/>
      <c r="B11" s="37" t="s">
        <v>24</v>
      </c>
      <c r="C11" s="18">
        <v>4809605.4800000004</v>
      </c>
      <c r="D11" s="18">
        <v>-2588477.67</v>
      </c>
      <c r="E11" s="18">
        <v>2221127.81</v>
      </c>
      <c r="F11" s="18"/>
      <c r="G11" s="18">
        <v>1866263.01</v>
      </c>
      <c r="H11" s="18">
        <f t="shared" si="1"/>
        <v>-2943342.4700000007</v>
      </c>
      <c r="I11" s="39" t="s">
        <v>39</v>
      </c>
    </row>
    <row r="12" spans="1:9" ht="22.5" x14ac:dyDescent="0.2">
      <c r="A12" s="34"/>
      <c r="B12" s="37" t="s">
        <v>25</v>
      </c>
      <c r="C12" s="18">
        <v>0</v>
      </c>
      <c r="D12" s="18">
        <v>0</v>
      </c>
      <c r="E12" s="18">
        <v>0</v>
      </c>
      <c r="F12" s="18"/>
      <c r="G12" s="18">
        <v>0</v>
      </c>
      <c r="H12" s="18">
        <f t="shared" si="1"/>
        <v>0</v>
      </c>
      <c r="I12" s="39" t="s">
        <v>40</v>
      </c>
    </row>
    <row r="13" spans="1:9" ht="22.5" x14ac:dyDescent="0.2">
      <c r="A13" s="34"/>
      <c r="B13" s="37" t="s">
        <v>26</v>
      </c>
      <c r="C13" s="18">
        <v>1437967</v>
      </c>
      <c r="D13" s="18">
        <v>612071.25</v>
      </c>
      <c r="E13" s="18">
        <v>2050038.25</v>
      </c>
      <c r="F13" s="18"/>
      <c r="G13" s="18">
        <v>1875000</v>
      </c>
      <c r="H13" s="18">
        <f t="shared" si="1"/>
        <v>437033</v>
      </c>
      <c r="I13" s="39" t="s">
        <v>41</v>
      </c>
    </row>
    <row r="14" spans="1:9" x14ac:dyDescent="0.2">
      <c r="A14" s="29"/>
      <c r="B14" s="37" t="s">
        <v>6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f t="shared" ref="H14" si="2">G14-C14</f>
        <v>0</v>
      </c>
      <c r="I14" s="39" t="s">
        <v>42</v>
      </c>
    </row>
    <row r="15" spans="1:9" x14ac:dyDescent="0.2">
      <c r="A15" s="29"/>
      <c r="C15" s="9"/>
      <c r="D15" s="9"/>
      <c r="E15" s="9"/>
      <c r="F15" s="9"/>
      <c r="G15" s="9"/>
      <c r="H15" s="9"/>
      <c r="I15" s="39" t="s">
        <v>43</v>
      </c>
    </row>
    <row r="16" spans="1:9" x14ac:dyDescent="0.2">
      <c r="A16" s="5"/>
      <c r="B16" s="6" t="s">
        <v>13</v>
      </c>
      <c r="C16" s="19">
        <v>6247572.4800000004</v>
      </c>
      <c r="D16" s="19">
        <v>-1976406.42</v>
      </c>
      <c r="E16" s="19">
        <v>4271166.0599999996</v>
      </c>
      <c r="F16" s="19"/>
      <c r="G16" s="7">
        <v>3741263.01</v>
      </c>
      <c r="H16" s="8">
        <f t="shared" ref="H16" si="3">SUM(H5:H14)</f>
        <v>-2506250.8600000008</v>
      </c>
      <c r="I16" s="39" t="s">
        <v>43</v>
      </c>
    </row>
    <row r="17" spans="1:9" x14ac:dyDescent="0.2">
      <c r="A17" s="31"/>
      <c r="B17" s="25"/>
      <c r="C17" s="26"/>
      <c r="D17" s="26"/>
      <c r="E17" s="32"/>
      <c r="F17" s="27" t="s">
        <v>21</v>
      </c>
      <c r="G17" s="33"/>
      <c r="H17" s="23"/>
      <c r="I17" s="39" t="s">
        <v>43</v>
      </c>
    </row>
    <row r="18" spans="1:9" x14ac:dyDescent="0.2">
      <c r="A18" s="63" t="s">
        <v>23</v>
      </c>
      <c r="B18" s="64"/>
      <c r="C18" s="60" t="s">
        <v>22</v>
      </c>
      <c r="D18" s="60"/>
      <c r="E18" s="60"/>
      <c r="F18" s="60"/>
      <c r="G18" s="60"/>
      <c r="H18" s="61" t="s">
        <v>19</v>
      </c>
      <c r="I18" s="39" t="s">
        <v>43</v>
      </c>
    </row>
    <row r="19" spans="1:9" ht="22.5" x14ac:dyDescent="0.2">
      <c r="A19" s="65"/>
      <c r="B19" s="66"/>
      <c r="C19" s="44" t="s">
        <v>15</v>
      </c>
      <c r="D19" s="45" t="s">
        <v>20</v>
      </c>
      <c r="E19" s="45" t="s">
        <v>16</v>
      </c>
      <c r="F19" s="45" t="s">
        <v>17</v>
      </c>
      <c r="G19" s="46" t="s">
        <v>18</v>
      </c>
      <c r="H19" s="62"/>
      <c r="I19" s="39" t="s">
        <v>43</v>
      </c>
    </row>
    <row r="20" spans="1:9" x14ac:dyDescent="0.2">
      <c r="A20" s="67"/>
      <c r="B20" s="68"/>
      <c r="C20" s="47" t="s">
        <v>7</v>
      </c>
      <c r="D20" s="48" t="s">
        <v>8</v>
      </c>
      <c r="E20" s="48" t="s">
        <v>9</v>
      </c>
      <c r="F20" s="48" t="s">
        <v>10</v>
      </c>
      <c r="G20" s="48" t="s">
        <v>11</v>
      </c>
      <c r="H20" s="4" t="s">
        <v>12</v>
      </c>
      <c r="I20" s="39" t="s">
        <v>43</v>
      </c>
    </row>
    <row r="21" spans="1:9" x14ac:dyDescent="0.2">
      <c r="A21" s="35" t="s">
        <v>27</v>
      </c>
      <c r="B21" s="11"/>
      <c r="C21" s="20">
        <v>0</v>
      </c>
      <c r="D21" s="20">
        <v>0</v>
      </c>
      <c r="E21" s="20">
        <v>0</v>
      </c>
      <c r="F21" s="20">
        <v>0</v>
      </c>
      <c r="G21" s="20">
        <v>0</v>
      </c>
      <c r="H21" s="20">
        <f t="shared" ref="C21:H21" si="4">SUM(H22+H23+H24+H25+H26+H27+H28+H29)</f>
        <v>0</v>
      </c>
      <c r="I21" s="39" t="s">
        <v>43</v>
      </c>
    </row>
    <row r="22" spans="1:9" x14ac:dyDescent="0.2">
      <c r="A22" s="12"/>
      <c r="B22" s="13" t="s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f t="shared" ref="H22:H25" si="5">G22-C22</f>
        <v>0</v>
      </c>
      <c r="I22" s="39" t="s">
        <v>34</v>
      </c>
    </row>
    <row r="23" spans="1:9" x14ac:dyDescent="0.2">
      <c r="A23" s="12"/>
      <c r="B23" s="13" t="s">
        <v>1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f t="shared" si="5"/>
        <v>0</v>
      </c>
      <c r="I23" s="39" t="s">
        <v>44</v>
      </c>
    </row>
    <row r="24" spans="1:9" x14ac:dyDescent="0.2">
      <c r="A24" s="12"/>
      <c r="B24" s="13" t="s">
        <v>2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f t="shared" si="5"/>
        <v>0</v>
      </c>
      <c r="I24" s="39" t="s">
        <v>35</v>
      </c>
    </row>
    <row r="25" spans="1:9" x14ac:dyDescent="0.2">
      <c r="A25" s="12"/>
      <c r="B25" s="13" t="s">
        <v>3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f t="shared" si="5"/>
        <v>0</v>
      </c>
      <c r="I25" s="39" t="s">
        <v>36</v>
      </c>
    </row>
    <row r="26" spans="1:9" x14ac:dyDescent="0.2">
      <c r="A26" s="12"/>
      <c r="B26" s="13" t="s">
        <v>28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f t="shared" ref="H26" si="6">G26-C26</f>
        <v>0</v>
      </c>
      <c r="I26" s="39" t="s">
        <v>37</v>
      </c>
    </row>
    <row r="27" spans="1:9" x14ac:dyDescent="0.2">
      <c r="A27" s="12"/>
      <c r="B27" s="13" t="s">
        <v>29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f t="shared" ref="H27:H29" si="7">G27-C27</f>
        <v>0</v>
      </c>
      <c r="I27" s="39" t="s">
        <v>38</v>
      </c>
    </row>
    <row r="28" spans="1:9" ht="22.5" x14ac:dyDescent="0.2">
      <c r="A28" s="12"/>
      <c r="B28" s="13" t="s">
        <v>30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f t="shared" si="7"/>
        <v>0</v>
      </c>
      <c r="I28" s="39" t="s">
        <v>40</v>
      </c>
    </row>
    <row r="29" spans="1:9" ht="22.5" x14ac:dyDescent="0.2">
      <c r="A29" s="12"/>
      <c r="B29" s="13" t="s">
        <v>26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f t="shared" si="7"/>
        <v>0</v>
      </c>
      <c r="I29" s="39" t="s">
        <v>41</v>
      </c>
    </row>
    <row r="30" spans="1:9" x14ac:dyDescent="0.2">
      <c r="A30" s="12"/>
      <c r="B30" s="13"/>
      <c r="C30" s="21"/>
      <c r="D30" s="21"/>
      <c r="E30" s="21"/>
      <c r="F30" s="21"/>
      <c r="G30" s="21"/>
      <c r="H30" s="21"/>
      <c r="I30" s="39" t="s">
        <v>43</v>
      </c>
    </row>
    <row r="31" spans="1:9" ht="41.25" customHeight="1" x14ac:dyDescent="0.2">
      <c r="A31" s="49" t="s">
        <v>45</v>
      </c>
      <c r="B31" s="50"/>
      <c r="C31" s="22">
        <v>6247572.4800000004</v>
      </c>
      <c r="D31" s="22">
        <v>-1976406.42</v>
      </c>
      <c r="E31" s="22">
        <v>4271166.0599999996</v>
      </c>
      <c r="F31" s="22"/>
      <c r="G31" s="22">
        <v>3741263.01</v>
      </c>
      <c r="H31" s="22">
        <f t="shared" ref="H31" si="8">SUM(H32:H35)</f>
        <v>-2687873.75</v>
      </c>
      <c r="I31" s="39" t="s">
        <v>43</v>
      </c>
    </row>
    <row r="32" spans="1:9" x14ac:dyDescent="0.2">
      <c r="A32" s="12"/>
      <c r="B32" s="13" t="s">
        <v>1</v>
      </c>
      <c r="C32" s="21">
        <v>0</v>
      </c>
      <c r="D32" s="21">
        <v>0</v>
      </c>
      <c r="E32" s="21">
        <v>0</v>
      </c>
      <c r="F32" s="21"/>
      <c r="G32" s="21">
        <v>0</v>
      </c>
      <c r="H32" s="21">
        <f>G32-C32</f>
        <v>0</v>
      </c>
      <c r="I32" s="39" t="s">
        <v>44</v>
      </c>
    </row>
    <row r="33" spans="1:9" x14ac:dyDescent="0.2">
      <c r="A33" s="12"/>
      <c r="B33" s="13" t="s">
        <v>31</v>
      </c>
      <c r="C33" s="21">
        <v>0</v>
      </c>
      <c r="D33" s="21">
        <v>0</v>
      </c>
      <c r="E33" s="21">
        <v>0</v>
      </c>
      <c r="F33" s="21"/>
      <c r="G33" s="21">
        <v>58.61</v>
      </c>
      <c r="H33" s="21">
        <v>21.33</v>
      </c>
      <c r="I33" s="39" t="s">
        <v>37</v>
      </c>
    </row>
    <row r="34" spans="1:9" x14ac:dyDescent="0.2">
      <c r="A34" s="12"/>
      <c r="B34" s="13" t="s">
        <v>32</v>
      </c>
      <c r="C34" s="21">
        <v>4809605.4800000004</v>
      </c>
      <c r="D34" s="21">
        <v>-2588477.67</v>
      </c>
      <c r="E34" s="21">
        <v>2221127.81</v>
      </c>
      <c r="F34" s="21"/>
      <c r="G34" s="21">
        <v>1866263.01</v>
      </c>
      <c r="H34" s="21">
        <v>-3124928.08</v>
      </c>
      <c r="I34" s="39" t="s">
        <v>39</v>
      </c>
    </row>
    <row r="35" spans="1:9" ht="22.5" x14ac:dyDescent="0.2">
      <c r="A35" s="12"/>
      <c r="B35" s="13" t="s">
        <v>26</v>
      </c>
      <c r="C35" s="21">
        <v>1437967</v>
      </c>
      <c r="D35" s="21">
        <v>612071.25</v>
      </c>
      <c r="E35" s="21">
        <v>2050038.25</v>
      </c>
      <c r="F35" s="21"/>
      <c r="G35" s="21">
        <v>1875000</v>
      </c>
      <c r="H35" s="21">
        <v>437033</v>
      </c>
      <c r="I35" s="39" t="s">
        <v>41</v>
      </c>
    </row>
    <row r="36" spans="1:9" x14ac:dyDescent="0.2">
      <c r="A36" s="12"/>
      <c r="B36" s="13"/>
      <c r="C36" s="21"/>
      <c r="D36" s="21"/>
      <c r="E36" s="21"/>
      <c r="F36" s="21"/>
      <c r="G36" s="21"/>
      <c r="H36" s="21"/>
      <c r="I36" s="39" t="s">
        <v>43</v>
      </c>
    </row>
    <row r="37" spans="1:9" x14ac:dyDescent="0.2">
      <c r="A37" s="36" t="s">
        <v>33</v>
      </c>
      <c r="B37" s="14"/>
      <c r="C37" s="22">
        <v>0</v>
      </c>
      <c r="D37" s="22">
        <v>0</v>
      </c>
      <c r="E37" s="22">
        <v>0</v>
      </c>
      <c r="F37" s="22">
        <v>0</v>
      </c>
      <c r="G37" s="22">
        <v>0</v>
      </c>
      <c r="H37" s="22">
        <f t="shared" ref="C37:H37" si="9">SUM(H38)</f>
        <v>0</v>
      </c>
      <c r="I37" s="39" t="s">
        <v>43</v>
      </c>
    </row>
    <row r="38" spans="1:9" x14ac:dyDescent="0.2">
      <c r="A38" s="10"/>
      <c r="B38" s="13" t="s">
        <v>6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f>G38-C38</f>
        <v>0</v>
      </c>
      <c r="I38" s="39" t="s">
        <v>42</v>
      </c>
    </row>
    <row r="39" spans="1:9" x14ac:dyDescent="0.2">
      <c r="A39" s="15"/>
      <c r="B39" s="16" t="s">
        <v>13</v>
      </c>
      <c r="C39" s="19">
        <v>6247572.4800000004</v>
      </c>
      <c r="D39" s="19">
        <v>-1976406.42</v>
      </c>
      <c r="E39" s="19">
        <v>4271166.0599999996</v>
      </c>
      <c r="F39" s="19"/>
      <c r="G39" s="19">
        <v>3741263.01</v>
      </c>
      <c r="H39" s="8">
        <f t="shared" ref="H39" si="10">SUM(H37+H31+H21)</f>
        <v>-2687873.75</v>
      </c>
      <c r="I39" s="39" t="s">
        <v>43</v>
      </c>
    </row>
    <row r="40" spans="1:9" x14ac:dyDescent="0.2">
      <c r="A40" s="24"/>
      <c r="B40" s="25"/>
      <c r="C40" s="26"/>
      <c r="D40" s="26"/>
      <c r="E40" s="26"/>
      <c r="F40" s="27" t="s">
        <v>21</v>
      </c>
      <c r="G40" s="28"/>
      <c r="H40" s="23"/>
      <c r="I40" s="39" t="s">
        <v>43</v>
      </c>
    </row>
    <row r="42" spans="1:9" x14ac:dyDescent="0.2">
      <c r="B42" s="41" t="s">
        <v>46</v>
      </c>
      <c r="C42" s="42"/>
      <c r="D42" s="42"/>
      <c r="E42" s="43"/>
      <c r="F42" s="41"/>
      <c r="G42" s="40"/>
      <c r="H42" s="40"/>
    </row>
  </sheetData>
  <sheetProtection formatCells="0" formatColumns="0" formatRows="0" insertRows="0" autoFilter="0"/>
  <mergeCells count="8"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19685039370078741" right="0.19685039370078741" top="0.19685039370078741" bottom="0.39370078740157483" header="0.19685039370078741" footer="0.19685039370078741"/>
  <pageSetup scale="89" orientation="landscape" r:id="rId1"/>
  <ignoredErrors>
    <ignoredError sqref="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2020-10-28T07:48:02Z</cp:lastPrinted>
  <dcterms:created xsi:type="dcterms:W3CDTF">2012-12-11T20:48:19Z</dcterms:created>
  <dcterms:modified xsi:type="dcterms:W3CDTF">2020-12-17T19:30:39Z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