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 IMJUV 2020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<sst xmlns="http://schemas.openxmlformats.org/spreadsheetml/2006/main" count="765" uniqueCount="544">
  <si>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</si>
  <si>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</si>
  <si>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</si>
  <si>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</si>
  <si>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</si>
  <si>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</si>
  <si>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</si>
  <si>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</si>
  <si>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</si>
  <si>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</si>
  <si>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</si>
  <si>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</si>
  <si>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</si>
  <si>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</si>
  <si>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</si>
  <si>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</si>
  <si>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</si>
  <si>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</si>
  <si>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</si>
  <si>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</si>
  <si>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</si>
  <si>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</si>
  <si>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</si>
  <si>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</si>
  <si>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</si>
  <si>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</si>
  <si>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</si>
  <si>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</si>
  <si>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</si>
  <si>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</si>
  <si>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</si>
  <si>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</si>
  <si>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</si>
  <si>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</si>
  <si>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</si>
  <si>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</si>
  <si>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</si>
  <si>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</si>
  <si>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</si>
  <si>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</si>
  <si>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</si>
  <si>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</si>
  <si>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</si>
  <si>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</si>
  <si>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</si>
  <si>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</si>
  <si>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</si>
  <si>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</si>
  <si>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</si>
  <si>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</si>
  <si>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</si>
  <si>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</si>
  <si>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</si>
  <si>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</si>
  <si>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</si>
  <si>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</si>
  <si>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</si>
  <si>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</si>
  <si>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</si>
  <si>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</si>
  <si>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</si>
  <si>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</si>
  <si>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</si>
  <si>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</si>
  <si>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</si>
  <si>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</si>
  <si>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</si>
  <si>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</si>
  <si>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</si>
  <si>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</si>
  <si>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</si>
  <si>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</si>
  <si>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</si>
  <si>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</si>
  <si>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</si>
  <si>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</si>
  <si>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</si>
  <si>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</si>
  <si>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</si>
  <si>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</si>
  <si>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</si>
  <si>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</si>
  <si>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</si>
  <si>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</si>
  <si>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</si>
  <si>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</si>
  <si>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</si>
  <si>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</si>
  <si>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</si>
  <si>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</si>
  <si>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</si>
  <si>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</si>
  <si>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</si>
  <si>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</si>
  <si>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</si>
  <si>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</si>
  <si>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</si>
  <si>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</si>
  <si>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</si>
  <si>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</si>
  <si>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</si>
  <si>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</si>
  <si>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</si>
  <si>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</si>
  <si>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</si>
  <si>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</si>
  <si>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</si>
  <si>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</si>
  <si>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</si>
  <si>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</si>
  <si>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</si>
  <si>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</si>
  <si>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</si>
  <si>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</si>
  <si>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</si>
  <si>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</si>
  <si>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</si>
  <si>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</si>
  <si>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</si>
  <si>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</si>
  <si>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</si>
  <si>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</si>
  <si>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</si>
  <si>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</si>
  <si>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</si>
  <si>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</si>
  <si>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</si>
  <si>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</si>
  <si>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</si>
  <si>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</si>
  <si>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</si>
  <si>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</si>
  <si>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</si>
  <si>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</si>
  <si>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</si>
  <si>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</si>
  <si>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</si>
  <si>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</si>
  <si>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</si>
  <si>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</si>
  <si>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</si>
  <si>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</si>
  <si>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</si>
  <si>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</si>
  <si>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</si>
  <si>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</si>
  <si>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</si>
  <si>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</si>
  <si>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</si>
  <si>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</si>
  <si>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</si>
  <si>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</si>
  <si>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</si>
  <si>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</si>
  <si>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</si>
  <si>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</si>
  <si>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</si>
  <si>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</si>
  <si>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</si>
  <si>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</si>
  <si>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</si>
  <si>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</si>
  <si>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</si>
  <si>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</si>
  <si>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</si>
  <si>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</si>
  <si>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</si>
  <si>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</si>
  <si>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</si>
  <si>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</si>
  <si>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</si>
  <si>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</si>
  <si>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</si>
  <si>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</si>
  <si>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</si>
  <si>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</si>
  <si>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</si>
  <si>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</si>
  <si>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</si>
  <si>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</si>
  <si>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</si>
  <si>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</si>
  <si>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</si>
  <si>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</si>
  <si>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</si>
  <si>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</si>
  <si>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</si>
  <si>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</si>
  <si>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</si>
  <si>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</si>
  <si>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</si>
  <si>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</si>
  <si>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</si>
  <si>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</si>
  <si>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</si>
  <si>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</si>
  <si>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</si>
  <si>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</si>
  <si>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</si>
  <si>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</si>
  <si>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</si>
  <si>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</si>
  <si>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</si>
  <si>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</si>
  <si>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</si>
  <si>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</si>
  <si>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</si>
  <si>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</si>
  <si>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</si>
  <si>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</si>
  <si>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</si>
  <si>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</si>
  <si>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</si>
  <si>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</si>
  <si>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</si>
  <si>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</si>
  <si>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</si>
  <si>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</si>
  <si>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</si>
  <si>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</si>
  <si>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</si>
  <si>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</si>
  <si>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</si>
  <si>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</si>
  <si>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</si>
  <si>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</si>
  <si>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</si>
  <si>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</si>
  <si>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</si>
  <si>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</si>
  <si>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</si>
  <si>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</si>
  <si>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</si>
  <si>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</si>
  <si>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</si>
  <si>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</si>
  <si>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</si>
  <si>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</si>
  <si>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</si>
  <si>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</si>
  <si>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</si>
  <si>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</si>
  <si>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</si>
  <si>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</si>
  <si>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</si>
  <si>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</si>
  <si>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</si>
  <si>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</si>
  <si>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</si>
  <si>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</si>
  <si>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</si>
  <si>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</si>
  <si>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</si>
  <si>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</si>
  <si>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</si>
  <si>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</si>
  <si>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</si>
  <si>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</si>
  <si>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</si>
  <si>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</si>
  <si>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</si>
  <si>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</si>
  <si>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</si>
  <si>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</si>
  <si>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</si>
  <si>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</si>
  <si>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</si>
  <si>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</si>
  <si>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</si>
  <si>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</si>
  <si>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</si>
  <si>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</si>
  <si>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</si>
  <si>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</si>
  <si>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</si>
  <si>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</si>
  <si>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</si>
  <si>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</si>
  <si>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</si>
  <si>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</si>
  <si>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</si>
  <si>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</si>
  <si>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</si>
  <si>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</si>
  <si>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</si>
  <si>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</si>
  <si>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</si>
  <si>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</si>
  <si>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</si>
  <si>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</si>
  <si>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</si>
  <si>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</si>
  <si>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</si>
  <si>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</si>
  <si>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</si>
  <si>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</si>
  <si>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</si>
  <si>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</si>
  <si>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</si>
  <si>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</si>
  <si>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</si>
  <si>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</si>
  <si>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</si>
  <si>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</si>
  <si>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</si>
  <si>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</si>
  <si>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</si>
  <si>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</si>
  <si>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</si>
  <si>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</si>
  <si>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</si>
  <si>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</si>
  <si>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</si>
  <si>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</si>
  <si>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</si>
  <si>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</si>
  <si>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</si>
  <si>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</si>
  <si>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</si>
  <si>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</si>
  <si>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</si>
  <si>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</si>
  <si>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</si>
  <si>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</si>
  <si>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</si>
  <si>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</si>
  <si>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</si>
  <si>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</si>
  <si>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</si>
  <si>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</si>
  <si>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</si>
  <si>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</si>
  <si>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</si>
  <si>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</si>
  <si>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</si>
  <si>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</si>
  <si>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</si>
  <si>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</si>
  <si>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</si>
  <si>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</si>
  <si>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</si>
  <si>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</si>
  <si>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</si>
  <si>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</si>
  <si>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</si>
  <si>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</si>
  <si>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</si>
  <si>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</si>
  <si>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</si>
  <si>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</si>
  <si>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</si>
  <si>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</si>
  <si>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</si>
  <si>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</si>
  <si>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</si>
  <si>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</si>
  <si>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</si>
  <si>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</si>
  <si>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</si>
  <si>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</si>
  <si>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</si>
  <si>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</si>
  <si>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</si>
  <si>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</si>
  <si>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</si>
  <si>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</si>
  <si>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</si>
  <si>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</si>
  <si>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</si>
  <si>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</si>
  <si>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</si>
  <si>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</si>
  <si>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</si>
  <si>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</si>
  <si>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</si>
  <si>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</si>
  <si>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</si>
  <si>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</si>
  <si>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</si>
  <si>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</si>
  <si>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</si>
  <si>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</si>
  <si>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</si>
  <si>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</si>
  <si>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</si>
  <si>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</si>
  <si>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</si>
  <si>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</si>
  <si>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</si>
  <si>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</si>
  <si>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</si>
  <si>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</si>
  <si>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</si>
  <si>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</si>
  <si>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</si>
  <si>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</si>
  <si>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</si>
  <si>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</si>
  <si>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</si>
  <si>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</si>
  <si>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</si>
  <si>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</si>
  <si>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</si>
  <si>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</si>
  <si>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</si>
  <si>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</si>
  <si>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</si>
  <si>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</si>
  <si>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</si>
  <si>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</si>
  <si>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</si>
  <si>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</si>
  <si>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</si>
  <si>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</si>
  <si>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</si>
  <si>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</si>
  <si>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</si>
  <si>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</si>
  <si>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</si>
  <si>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</si>
  <si>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</si>
  <si>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</si>
  <si>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</si>
  <si>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</si>
  <si>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</si>
  <si>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</si>
  <si>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</si>
  <si>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</si>
  <si>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</si>
  <si>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</si>
  <si>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</si>
  <si>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</si>
  <si>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</si>
  <si>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</si>
  <si>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</si>
  <si>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</si>
  <si>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</si>
  <si>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</si>
  <si>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</si>
  <si>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</si>
  <si>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</si>
  <si>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</si>
  <si>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</si>
  <si>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</si>
  <si>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</si>
  <si>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</si>
  <si>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</si>
  <si>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</si>
  <si>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</si>
  <si>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</si>
  <si>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</si>
  <si>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</si>
  <si>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</si>
  <si>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</si>
  <si>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</si>
  <si>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</si>
  <si>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</si>
  <si>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</si>
  <si>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</si>
  <si>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</si>
  <si>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</si>
  <si>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</si>
  <si>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</si>
  <si>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</si>
  <si>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</si>
  <si>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</si>
  <si>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</si>
  <si>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</si>
  <si>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</si>
  <si>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</si>
  <si>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</si>
  <si>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</si>
  <si>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</si>
  <si>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</si>
  <si>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</si>
  <si>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</si>
  <si>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</si>
  <si>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</si>
  <si>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</si>
  <si>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</si>
  <si>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</si>
  <si>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</si>
  <si>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</si>
  <si>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</si>
  <si>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</si>
  <si>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</si>
  <si>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</si>
  <si>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</si>
  <si>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</si>
  <si>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</si>
  <si>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</si>
  <si>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</si>
  <si>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</si>
  <si>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</si>
  <si>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</si>
  <si>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</si>
  <si>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</si>
  <si>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</si>
  <si>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</si>
  <si>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</si>
  <si>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</si>
  <si>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</si>
  <si>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</si>
  <si>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</si>
  <si>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</si>
  <si>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</si>
  <si>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</si>
  <si>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</si>
  <si>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</si>
  <si>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</si>
  <si>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</si>
  <si>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</si>
  <si>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</si>
  <si>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</si>
  <si>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</si>
  <si>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</si>
  <si>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</si>
  <si>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</si>
  <si>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</si>
  <si>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</si>
  <si>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</si>
  <si>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</si>
  <si>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</si>
  <si>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</si>
  <si>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</si>
  <si>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</si>
  <si>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</si>
  <si>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</si>
  <si>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</si>
  <si>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</si>
  <si>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</si>
  <si>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</si>
  <si>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</si>
  <si>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</si>
  <si>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</si>
  <si>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</si>
  <si>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</si>
  <si>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</si>
  <si>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</si>
  <si>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</si>
  <si>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LA JUVENTUD DE CELAYA GUANAJUATO</t>
  </si>
  <si>
    <t>Correspondiente del 1 de Enero al AL 30 DE JUNIO DEL 2020</t>
  </si>
  <si>
    <t>PRESUPUESTARIAS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</si>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</sst>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540</v>
      </c>
      <c r="B1" s="105"/>
      <c r="C1" s="15"/>
      <c r="D1" s="12" t="s">
        <v>129</v>
      </c>
      <c r="E1" s="13">
        <v>2020</v>
      </c>
    </row>
    <row r="2" spans="1:5" ht="18.95" customHeight="1" x14ac:dyDescent="0.2">
      <c r="A2" s="106" t="s">
        <v>441</v>
      </c>
      <c r="B2" s="106"/>
      <c r="C2" s="34"/>
      <c r="D2" s="12" t="s">
        <v>131</v>
      </c>
      <c r="E2" s="15" t="s">
        <v>132</v>
      </c>
    </row>
    <row r="3" spans="1:5" ht="18.95" customHeight="1" x14ac:dyDescent="0.2">
      <c r="A3" s="107" t="s">
        <v>541</v>
      </c>
      <c r="B3" s="107"/>
      <c r="C3" s="15"/>
      <c r="D3" s="12" t="s">
        <v>133</v>
      </c>
      <c r="E3" s="13">
        <v>2</v>
      </c>
    </row>
    <row r="4" spans="1:5" ht="15" customHeight="1" x14ac:dyDescent="0.2">
      <c r="A4" s="10" t="s">
        <v>32</v>
      </c>
      <c r="B4" s="11" t="s">
        <v>33</v>
      </c>
    </row>
    <row r="5" spans="1:5" x14ac:dyDescent="0.2">
      <c r="A5" s="2"/>
      <c r="B5" s="3"/>
    </row>
    <row r="6" spans="1:5" x14ac:dyDescent="0.2">
      <c r="A6" s="4"/>
      <c r="B6" s="5" t="s">
        <v>36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90</v>
      </c>
      <c r="B12" s="44" t="s">
        <v>536</v>
      </c>
    </row>
    <row r="13" spans="1:5" x14ac:dyDescent="0.2">
      <c r="A13" s="43" t="s">
        <v>7</v>
      </c>
      <c r="B13" s="44" t="s">
        <v>537</v>
      </c>
    </row>
    <row r="14" spans="1:5" x14ac:dyDescent="0.2">
      <c r="A14" s="43" t="s">
        <v>8</v>
      </c>
      <c r="B14" s="44" t="s">
        <v>89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538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126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521</v>
      </c>
      <c r="B23" s="103" t="s">
        <v>245</v>
      </c>
    </row>
    <row r="24" spans="1:2" x14ac:dyDescent="0.2">
      <c r="A24" s="102" t="s">
        <v>522</v>
      </c>
      <c r="B24" s="103" t="s">
        <v>523</v>
      </c>
    </row>
    <row r="25" spans="1:2" s="101" customFormat="1" x14ac:dyDescent="0.2">
      <c r="A25" s="102" t="s">
        <v>524</v>
      </c>
      <c r="B25" s="103" t="s">
        <v>282</v>
      </c>
    </row>
    <row r="26" spans="1:2" x14ac:dyDescent="0.2">
      <c r="A26" s="102" t="s">
        <v>525</v>
      </c>
      <c r="B26" s="103" t="s">
        <v>299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41</v>
      </c>
      <c r="B31" s="44" t="s">
        <v>42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39</v>
      </c>
      <c r="B34" s="44" t="s">
        <v>34</v>
      </c>
    </row>
    <row r="35" spans="1:2" x14ac:dyDescent="0.2">
      <c r="A35" s="43" t="s">
        <v>40</v>
      </c>
      <c r="B35" s="44" t="s">
        <v>35</v>
      </c>
    </row>
    <row r="36" spans="1:2" x14ac:dyDescent="0.2">
      <c r="A36" s="4"/>
      <c r="B36" s="7"/>
    </row>
    <row r="37" spans="1:2" x14ac:dyDescent="0.2">
      <c r="A37" s="4"/>
      <c r="B37" s="5" t="s">
        <v>37</v>
      </c>
    </row>
    <row r="38" spans="1:2" x14ac:dyDescent="0.2">
      <c r="A38" s="4" t="s">
        <v>38</v>
      </c>
      <c r="B38" s="44" t="s">
        <v>31</v>
      </c>
    </row>
    <row r="39" spans="1:2" x14ac:dyDescent="0.2">
      <c r="A39" s="4"/>
      <c r="B39" s="44" t="s">
        <v>542</v>
      </c>
    </row>
    <row r="40" spans="1:2" ht="12" thickBot="1" x14ac:dyDescent="0.25">
      <c r="A40" s="8"/>
      <c r="B40" s="9"/>
    </row>
    <row r="43" spans="1:2" x14ac:dyDescent="0.2">
      <c r="A43" s="129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540</v>
      </c>
      <c r="B1" s="109"/>
      <c r="C1" s="109"/>
      <c r="D1" s="109"/>
      <c r="E1" s="109"/>
      <c r="F1" s="109"/>
      <c r="G1" s="12" t="s">
        <v>129</v>
      </c>
      <c r="H1" s="23">
        <v>2020</v>
      </c>
    </row>
    <row r="2" spans="1:8" s="14" customFormat="1" ht="18.95" customHeight="1" x14ac:dyDescent="0.25">
      <c r="A2" s="108" t="s">
        <v>130</v>
      </c>
      <c r="B2" s="109"/>
      <c r="C2" s="109"/>
      <c r="D2" s="109"/>
      <c r="E2" s="109"/>
      <c r="F2" s="109"/>
      <c r="G2" s="12" t="s">
        <v>131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541</v>
      </c>
      <c r="B3" s="109"/>
      <c r="C3" s="109"/>
      <c r="D3" s="109"/>
      <c r="E3" s="109"/>
      <c r="F3" s="109"/>
      <c r="G3" s="12" t="s">
        <v>133</v>
      </c>
      <c r="H3" s="23">
        <v>2</v>
      </c>
    </row>
    <row r="4" spans="1:8" x14ac:dyDescent="0.2">
      <c r="A4" s="16" t="s">
        <v>134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96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135</v>
      </c>
      <c r="C8" s="22">
        <v>0</v>
      </c>
    </row>
    <row r="9" spans="1:8" x14ac:dyDescent="0.2">
      <c r="A9" s="20">
        <v>1115</v>
      </c>
      <c r="B9" s="18" t="s">
        <v>136</v>
      </c>
      <c r="C9" s="22">
        <v>0</v>
      </c>
    </row>
    <row r="10" spans="1:8" x14ac:dyDescent="0.2">
      <c r="A10" s="20">
        <v>1121</v>
      </c>
      <c r="B10" s="18" t="s">
        <v>137</v>
      </c>
      <c r="C10" s="22">
        <v>0</v>
      </c>
    </row>
    <row r="11" spans="1:8" x14ac:dyDescent="0.2">
      <c r="A11" s="20">
        <v>1211</v>
      </c>
      <c r="B11" s="18" t="s">
        <v>138</v>
      </c>
      <c r="C11" s="22">
        <v>0</v>
      </c>
    </row>
    <row r="13" spans="1:8" x14ac:dyDescent="0.2">
      <c r="A13" s="17" t="s">
        <v>97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128</v>
      </c>
    </row>
    <row r="15" spans="1:8" x14ac:dyDescent="0.2">
      <c r="A15" s="20">
        <v>1122</v>
      </c>
      <c r="B15" s="18" t="s">
        <v>139</v>
      </c>
      <c r="C15" s="22">
        <v>154743.04999999999</v>
      </c>
      <c r="D15" s="22">
        <v>75262.91</v>
      </c>
      <c r="E15" s="22">
        <v>409.59</v>
      </c>
      <c r="F15" s="22">
        <v>409.59</v>
      </c>
      <c r="G15" s="22">
        <v>-0.46</v>
      </c>
    </row>
    <row r="16" spans="1:8" x14ac:dyDescent="0.2">
      <c r="A16" s="20">
        <v>1124</v>
      </c>
      <c r="B16" s="18" t="s">
        <v>140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98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141</v>
      </c>
      <c r="E19" s="19" t="s">
        <v>142</v>
      </c>
      <c r="F19" s="19" t="s">
        <v>143</v>
      </c>
      <c r="G19" s="19" t="s">
        <v>144</v>
      </c>
      <c r="H19" s="19" t="s">
        <v>145</v>
      </c>
    </row>
    <row r="20" spans="1:8" x14ac:dyDescent="0.2">
      <c r="A20" s="20">
        <v>1123</v>
      </c>
      <c r="B20" s="18" t="s">
        <v>146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529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101</v>
      </c>
      <c r="E31" s="19" t="s">
        <v>100</v>
      </c>
      <c r="F31" s="19" t="s">
        <v>153</v>
      </c>
      <c r="G31" s="19" t="s">
        <v>103</v>
      </c>
      <c r="H31" s="19"/>
    </row>
    <row r="32" spans="1:8" x14ac:dyDescent="0.2">
      <c r="A32" s="20">
        <v>1140</v>
      </c>
      <c r="B32" s="18" t="s">
        <v>154</v>
      </c>
      <c r="C32" s="22">
        <f>SUM(C33:C37)</f>
        <v>0</v>
      </c>
    </row>
    <row r="33" spans="1:8" x14ac:dyDescent="0.2">
      <c r="A33" s="20">
        <v>1141</v>
      </c>
      <c r="B33" s="18" t="s">
        <v>155</v>
      </c>
      <c r="C33" s="22">
        <v>0</v>
      </c>
    </row>
    <row r="34" spans="1:8" x14ac:dyDescent="0.2">
      <c r="A34" s="20">
        <v>1142</v>
      </c>
      <c r="B34" s="18" t="s">
        <v>156</v>
      </c>
      <c r="C34" s="22">
        <v>0</v>
      </c>
    </row>
    <row r="35" spans="1:8" x14ac:dyDescent="0.2">
      <c r="A35" s="20">
        <v>1143</v>
      </c>
      <c r="B35" s="18" t="s">
        <v>157</v>
      </c>
      <c r="C35" s="22">
        <v>0</v>
      </c>
    </row>
    <row r="36" spans="1:8" x14ac:dyDescent="0.2">
      <c r="A36" s="20">
        <v>1144</v>
      </c>
      <c r="B36" s="18" t="s">
        <v>158</v>
      </c>
      <c r="C36" s="22">
        <v>0</v>
      </c>
    </row>
    <row r="37" spans="1:8" x14ac:dyDescent="0.2">
      <c r="A37" s="20">
        <v>1145</v>
      </c>
      <c r="B37" s="18" t="s">
        <v>159</v>
      </c>
      <c r="C37" s="22">
        <v>0</v>
      </c>
    </row>
    <row r="39" spans="1:8" x14ac:dyDescent="0.2">
      <c r="A39" s="17" t="s">
        <v>160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99</v>
      </c>
      <c r="E40" s="19" t="s">
        <v>102</v>
      </c>
      <c r="F40" s="19" t="s">
        <v>161</v>
      </c>
      <c r="G40" s="19"/>
      <c r="H40" s="19"/>
    </row>
    <row r="41" spans="1:8" x14ac:dyDescent="0.2">
      <c r="A41" s="20">
        <v>1150</v>
      </c>
      <c r="B41" s="18" t="s">
        <v>162</v>
      </c>
      <c r="C41" s="22">
        <f>C42</f>
        <v>0</v>
      </c>
    </row>
    <row r="42" spans="1:8" x14ac:dyDescent="0.2">
      <c r="A42" s="20">
        <v>1151</v>
      </c>
      <c r="B42" s="18" t="s">
        <v>163</v>
      </c>
      <c r="C42" s="22">
        <v>0</v>
      </c>
    </row>
    <row r="44" spans="1:8" x14ac:dyDescent="0.2">
      <c r="A44" s="17" t="s">
        <v>104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145</v>
      </c>
      <c r="F45" s="19"/>
      <c r="G45" s="19"/>
      <c r="H45" s="19"/>
    </row>
    <row r="46" spans="1:8" x14ac:dyDescent="0.2">
      <c r="A46" s="20">
        <v>1213</v>
      </c>
      <c r="B46" s="18" t="s">
        <v>164</v>
      </c>
      <c r="C46" s="22">
        <v>0</v>
      </c>
    </row>
    <row r="48" spans="1:8" x14ac:dyDescent="0.2">
      <c r="A48" s="17" t="s">
        <v>105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165</v>
      </c>
      <c r="C50" s="22">
        <v>0</v>
      </c>
    </row>
    <row r="52" spans="1:9" x14ac:dyDescent="0.2">
      <c r="A52" s="17" t="s">
        <v>109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94</v>
      </c>
      <c r="B53" s="19" t="s">
        <v>91</v>
      </c>
      <c r="C53" s="19" t="s">
        <v>92</v>
      </c>
      <c r="D53" s="19" t="s">
        <v>106</v>
      </c>
      <c r="E53" s="19" t="s">
        <v>107</v>
      </c>
      <c r="F53" s="19" t="s">
        <v>99</v>
      </c>
      <c r="G53" s="19" t="s">
        <v>166</v>
      </c>
      <c r="H53" s="19" t="s">
        <v>108</v>
      </c>
      <c r="I53" s="19" t="s">
        <v>167</v>
      </c>
    </row>
    <row r="54" spans="1:9" x14ac:dyDescent="0.2">
      <c r="A54" s="20">
        <v>1230</v>
      </c>
      <c r="B54" s="18" t="s">
        <v>168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169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170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171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172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173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174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175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176</v>
      </c>
      <c r="C62" s="22">
        <f>SUM(C63:C70)</f>
        <v>342330.91</v>
      </c>
      <c r="D62" s="22">
        <f t="shared" ref="D62:E62" si="0">SUM(D63:D70)</f>
        <v>0</v>
      </c>
      <c r="E62" s="22">
        <f t="shared" si="0"/>
        <v>-205156.90999999997</v>
      </c>
    </row>
    <row r="63" spans="1:9" x14ac:dyDescent="0.2">
      <c r="A63" s="20">
        <v>1241</v>
      </c>
      <c r="B63" s="18" t="s">
        <v>177</v>
      </c>
      <c r="C63" s="22">
        <v>93443.57</v>
      </c>
      <c r="D63" s="22">
        <v>0</v>
      </c>
      <c r="E63" s="22">
        <v>-48499.8</v>
      </c>
    </row>
    <row r="64" spans="1:9" x14ac:dyDescent="0.2">
      <c r="A64" s="20">
        <v>1242</v>
      </c>
      <c r="B64" s="18" t="s">
        <v>178</v>
      </c>
      <c r="C64" s="22">
        <v>96802.73</v>
      </c>
      <c r="D64" s="22">
        <v>0</v>
      </c>
      <c r="E64" s="22">
        <v>-19583.55</v>
      </c>
    </row>
    <row r="65" spans="1:9" x14ac:dyDescent="0.2">
      <c r="A65" s="20">
        <v>1243</v>
      </c>
      <c r="B65" s="18" t="s">
        <v>179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180</v>
      </c>
      <c r="C66" s="22">
        <v>139500.01</v>
      </c>
      <c r="D66" s="22">
        <v>0</v>
      </c>
      <c r="E66" s="22">
        <v>-130781.26</v>
      </c>
    </row>
    <row r="67" spans="1:9" x14ac:dyDescent="0.2">
      <c r="A67" s="20">
        <v>1245</v>
      </c>
      <c r="B67" s="18" t="s">
        <v>181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182</v>
      </c>
      <c r="C68" s="22">
        <v>12584.6</v>
      </c>
      <c r="D68" s="22">
        <v>0</v>
      </c>
      <c r="E68" s="22">
        <v>-6292.3</v>
      </c>
    </row>
    <row r="69" spans="1:9" x14ac:dyDescent="0.2">
      <c r="A69" s="20">
        <v>1247</v>
      </c>
      <c r="B69" s="18" t="s">
        <v>183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184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110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94</v>
      </c>
      <c r="B73" s="19" t="s">
        <v>91</v>
      </c>
      <c r="C73" s="19" t="s">
        <v>92</v>
      </c>
      <c r="D73" s="19" t="s">
        <v>111</v>
      </c>
      <c r="E73" s="19" t="s">
        <v>185</v>
      </c>
      <c r="F73" s="19" t="s">
        <v>99</v>
      </c>
      <c r="G73" s="19" t="s">
        <v>166</v>
      </c>
      <c r="H73" s="19" t="s">
        <v>108</v>
      </c>
      <c r="I73" s="19" t="s">
        <v>167</v>
      </c>
    </row>
    <row r="74" spans="1:9" x14ac:dyDescent="0.2">
      <c r="A74" s="20">
        <v>1250</v>
      </c>
      <c r="B74" s="18" t="s">
        <v>186</v>
      </c>
      <c r="C74" s="22">
        <f>SUM(C75:C79)</f>
        <v>2308.4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187</v>
      </c>
      <c r="C75" s="22">
        <v>2308.4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188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189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190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191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192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193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194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195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196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197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198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112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199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200</v>
      </c>
      <c r="C90" s="22">
        <f>SUM(C91:C92)</f>
        <v>0</v>
      </c>
    </row>
    <row r="91" spans="1:8" x14ac:dyDescent="0.2">
      <c r="A91" s="20">
        <v>1161</v>
      </c>
      <c r="B91" s="18" t="s">
        <v>201</v>
      </c>
      <c r="C91" s="22">
        <v>0</v>
      </c>
    </row>
    <row r="92" spans="1:8" x14ac:dyDescent="0.2">
      <c r="A92" s="20">
        <v>1162</v>
      </c>
      <c r="B92" s="18" t="s">
        <v>202</v>
      </c>
      <c r="C92" s="22">
        <v>0</v>
      </c>
    </row>
    <row r="94" spans="1:8" x14ac:dyDescent="0.2">
      <c r="A94" s="17" t="s">
        <v>530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145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539</v>
      </c>
      <c r="C96" s="22">
        <f>SUM(C97:C100)</f>
        <v>0</v>
      </c>
    </row>
    <row r="97" spans="1:8" x14ac:dyDescent="0.2">
      <c r="A97" s="20">
        <v>1191</v>
      </c>
      <c r="B97" s="18" t="s">
        <v>531</v>
      </c>
      <c r="C97" s="22">
        <v>0</v>
      </c>
    </row>
    <row r="98" spans="1:8" x14ac:dyDescent="0.2">
      <c r="A98" s="20">
        <v>1192</v>
      </c>
      <c r="B98" s="18" t="s">
        <v>532</v>
      </c>
      <c r="C98" s="22">
        <v>0</v>
      </c>
    </row>
    <row r="99" spans="1:8" x14ac:dyDescent="0.2">
      <c r="A99" s="20">
        <v>1193</v>
      </c>
      <c r="B99" s="18" t="s">
        <v>533</v>
      </c>
      <c r="C99" s="22">
        <v>0</v>
      </c>
    </row>
    <row r="100" spans="1:8" x14ac:dyDescent="0.2">
      <c r="A100" s="20">
        <v>1194</v>
      </c>
      <c r="B100" s="18" t="s">
        <v>534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145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203</v>
      </c>
      <c r="C103" s="22">
        <f>SUM(C104:C106)</f>
        <v>0</v>
      </c>
    </row>
    <row r="104" spans="1:8" x14ac:dyDescent="0.2">
      <c r="A104" s="20">
        <v>1291</v>
      </c>
      <c r="B104" s="18" t="s">
        <v>204</v>
      </c>
      <c r="C104" s="22">
        <v>0</v>
      </c>
    </row>
    <row r="105" spans="1:8" x14ac:dyDescent="0.2">
      <c r="A105" s="20">
        <v>1292</v>
      </c>
      <c r="B105" s="18" t="s">
        <v>205</v>
      </c>
      <c r="C105" s="22">
        <v>0</v>
      </c>
    </row>
    <row r="106" spans="1:8" x14ac:dyDescent="0.2">
      <c r="A106" s="20">
        <v>1293</v>
      </c>
      <c r="B106" s="18" t="s">
        <v>206</v>
      </c>
      <c r="C106" s="22">
        <v>0</v>
      </c>
    </row>
    <row r="108" spans="1:8" x14ac:dyDescent="0.2">
      <c r="A108" s="17" t="s">
        <v>113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94</v>
      </c>
      <c r="B109" s="19" t="s">
        <v>91</v>
      </c>
      <c r="C109" s="19" t="s">
        <v>92</v>
      </c>
      <c r="D109" s="19" t="s">
        <v>141</v>
      </c>
      <c r="E109" s="19" t="s">
        <v>142</v>
      </c>
      <c r="F109" s="19" t="s">
        <v>143</v>
      </c>
      <c r="G109" s="19" t="s">
        <v>207</v>
      </c>
      <c r="H109" s="19" t="s">
        <v>208</v>
      </c>
    </row>
    <row r="110" spans="1:8" x14ac:dyDescent="0.2">
      <c r="A110" s="20">
        <v>2110</v>
      </c>
      <c r="B110" s="18" t="s">
        <v>209</v>
      </c>
      <c r="C110" s="22">
        <f>SUM(C111:C119)</f>
        <v>-4958.26</v>
      </c>
      <c r="D110" s="22">
        <f>SUM(D111:D119)</f>
        <v>-4958.26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210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211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212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213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214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215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216</v>
      </c>
      <c r="C117" s="22">
        <v>-4958.26</v>
      </c>
      <c r="D117" s="22">
        <f t="shared" si="1"/>
        <v>-4958.26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217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218</v>
      </c>
      <c r="C119" s="22">
        <v>0</v>
      </c>
      <c r="D119" s="22">
        <f t="shared" si="1"/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219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220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221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222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114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94</v>
      </c>
      <c r="B126" s="19" t="s">
        <v>91</v>
      </c>
      <c r="C126" s="19" t="s">
        <v>92</v>
      </c>
      <c r="D126" s="19" t="s">
        <v>95</v>
      </c>
      <c r="E126" s="19" t="s">
        <v>145</v>
      </c>
      <c r="F126" s="19"/>
      <c r="G126" s="19"/>
      <c r="H126" s="19"/>
    </row>
    <row r="127" spans="1:8" x14ac:dyDescent="0.2">
      <c r="A127" s="20">
        <v>2160</v>
      </c>
      <c r="B127" s="18" t="s">
        <v>223</v>
      </c>
      <c r="C127" s="22">
        <f>SUM(C128:C133)</f>
        <v>0</v>
      </c>
    </row>
    <row r="128" spans="1:8" x14ac:dyDescent="0.2">
      <c r="A128" s="20">
        <v>2161</v>
      </c>
      <c r="B128" s="18" t="s">
        <v>224</v>
      </c>
      <c r="C128" s="22">
        <v>0</v>
      </c>
    </row>
    <row r="129" spans="1:8" x14ac:dyDescent="0.2">
      <c r="A129" s="20">
        <v>2162</v>
      </c>
      <c r="B129" s="18" t="s">
        <v>225</v>
      </c>
      <c r="C129" s="22">
        <v>0</v>
      </c>
    </row>
    <row r="130" spans="1:8" x14ac:dyDescent="0.2">
      <c r="A130" s="20">
        <v>2163</v>
      </c>
      <c r="B130" s="18" t="s">
        <v>226</v>
      </c>
      <c r="C130" s="22">
        <v>0</v>
      </c>
    </row>
    <row r="131" spans="1:8" x14ac:dyDescent="0.2">
      <c r="A131" s="20">
        <v>2164</v>
      </c>
      <c r="B131" s="18" t="s">
        <v>227</v>
      </c>
      <c r="C131" s="22">
        <v>0</v>
      </c>
    </row>
    <row r="132" spans="1:8" x14ac:dyDescent="0.2">
      <c r="A132" s="20">
        <v>2165</v>
      </c>
      <c r="B132" s="18" t="s">
        <v>228</v>
      </c>
      <c r="C132" s="22">
        <v>0</v>
      </c>
    </row>
    <row r="133" spans="1:8" x14ac:dyDescent="0.2">
      <c r="A133" s="20">
        <v>2166</v>
      </c>
      <c r="B133" s="18" t="s">
        <v>229</v>
      </c>
      <c r="C133" s="22">
        <v>0</v>
      </c>
    </row>
    <row r="134" spans="1:8" x14ac:dyDescent="0.2">
      <c r="A134" s="20">
        <v>2250</v>
      </c>
      <c r="B134" s="18" t="s">
        <v>230</v>
      </c>
      <c r="C134" s="22">
        <f>SUM(C135:C140)</f>
        <v>0</v>
      </c>
    </row>
    <row r="135" spans="1:8" x14ac:dyDescent="0.2">
      <c r="A135" s="20">
        <v>2251</v>
      </c>
      <c r="B135" s="18" t="s">
        <v>231</v>
      </c>
      <c r="C135" s="22">
        <v>0</v>
      </c>
    </row>
    <row r="136" spans="1:8" x14ac:dyDescent="0.2">
      <c r="A136" s="20">
        <v>2252</v>
      </c>
      <c r="B136" s="18" t="s">
        <v>232</v>
      </c>
      <c r="C136" s="22">
        <v>0</v>
      </c>
    </row>
    <row r="137" spans="1:8" x14ac:dyDescent="0.2">
      <c r="A137" s="20">
        <v>2253</v>
      </c>
      <c r="B137" s="18" t="s">
        <v>233</v>
      </c>
      <c r="C137" s="22">
        <v>0</v>
      </c>
    </row>
    <row r="138" spans="1:8" x14ac:dyDescent="0.2">
      <c r="A138" s="20">
        <v>2254</v>
      </c>
      <c r="B138" s="18" t="s">
        <v>234</v>
      </c>
      <c r="C138" s="22">
        <v>0</v>
      </c>
    </row>
    <row r="139" spans="1:8" x14ac:dyDescent="0.2">
      <c r="A139" s="20">
        <v>2255</v>
      </c>
      <c r="B139" s="18" t="s">
        <v>235</v>
      </c>
      <c r="C139" s="22">
        <v>0</v>
      </c>
    </row>
    <row r="140" spans="1:8" x14ac:dyDescent="0.2">
      <c r="A140" s="20">
        <v>2256</v>
      </c>
      <c r="B140" s="18" t="s">
        <v>236</v>
      </c>
      <c r="C140" s="22">
        <v>0</v>
      </c>
    </row>
    <row r="142" spans="1:8" x14ac:dyDescent="0.2">
      <c r="A142" s="17" t="s">
        <v>115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94</v>
      </c>
      <c r="B143" s="21" t="s">
        <v>91</v>
      </c>
      <c r="C143" s="21" t="s">
        <v>92</v>
      </c>
      <c r="D143" s="21" t="s">
        <v>95</v>
      </c>
      <c r="E143" s="21" t="s">
        <v>145</v>
      </c>
      <c r="F143" s="21"/>
      <c r="G143" s="21"/>
      <c r="H143" s="21"/>
    </row>
    <row r="144" spans="1:8" x14ac:dyDescent="0.2">
      <c r="A144" s="20">
        <v>2159</v>
      </c>
      <c r="B144" s="18" t="s">
        <v>237</v>
      </c>
      <c r="C144" s="22">
        <v>0</v>
      </c>
    </row>
    <row r="145" spans="1:3" x14ac:dyDescent="0.2">
      <c r="A145" s="20">
        <v>2199</v>
      </c>
      <c r="B145" s="18" t="s">
        <v>238</v>
      </c>
      <c r="C145" s="22">
        <v>0</v>
      </c>
    </row>
    <row r="146" spans="1:3" x14ac:dyDescent="0.2">
      <c r="A146" s="20">
        <v>2240</v>
      </c>
      <c r="B146" s="18" t="s">
        <v>239</v>
      </c>
      <c r="C146" s="22">
        <f>SUM(C147:C149)</f>
        <v>0</v>
      </c>
    </row>
    <row r="147" spans="1:3" x14ac:dyDescent="0.2">
      <c r="A147" s="20">
        <v>2241</v>
      </c>
      <c r="B147" s="18" t="s">
        <v>240</v>
      </c>
      <c r="C147" s="22">
        <v>0</v>
      </c>
    </row>
    <row r="148" spans="1:3" x14ac:dyDescent="0.2">
      <c r="A148" s="20">
        <v>2242</v>
      </c>
      <c r="B148" s="18" t="s">
        <v>241</v>
      </c>
      <c r="C148" s="22">
        <v>0</v>
      </c>
    </row>
    <row r="149" spans="1:3" x14ac:dyDescent="0.2">
      <c r="A149" s="20">
        <v>2249</v>
      </c>
      <c r="B149" s="18" t="s">
        <v>242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540</v>
      </c>
      <c r="B1" s="106"/>
      <c r="C1" s="106"/>
      <c r="D1" s="12" t="s">
        <v>129</v>
      </c>
      <c r="E1" s="23">
        <v>2020</v>
      </c>
    </row>
    <row r="2" spans="1:5" s="14" customFormat="1" ht="18.95" customHeight="1" x14ac:dyDescent="0.25">
      <c r="A2" s="106" t="s">
        <v>243</v>
      </c>
      <c r="B2" s="106"/>
      <c r="C2" s="106"/>
      <c r="D2" s="12" t="s">
        <v>131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541</v>
      </c>
      <c r="B3" s="106"/>
      <c r="C3" s="106"/>
      <c r="D3" s="12" t="s">
        <v>133</v>
      </c>
      <c r="E3" s="23">
        <v>2</v>
      </c>
    </row>
    <row r="4" spans="1:5" x14ac:dyDescent="0.2">
      <c r="A4" s="16" t="s">
        <v>134</v>
      </c>
      <c r="B4" s="17"/>
      <c r="C4" s="17"/>
      <c r="D4" s="17"/>
      <c r="E4" s="17"/>
    </row>
    <row r="6" spans="1:5" x14ac:dyDescent="0.2">
      <c r="A6" s="104" t="s">
        <v>519</v>
      </c>
      <c r="B6" s="45"/>
      <c r="C6" s="45"/>
      <c r="D6" s="45"/>
      <c r="E6" s="45"/>
    </row>
    <row r="7" spans="1:5" x14ac:dyDescent="0.2">
      <c r="A7" s="46" t="s">
        <v>94</v>
      </c>
      <c r="B7" s="46" t="s">
        <v>91</v>
      </c>
      <c r="C7" s="46" t="s">
        <v>92</v>
      </c>
      <c r="D7" s="46" t="s">
        <v>244</v>
      </c>
      <c r="E7" s="46"/>
    </row>
    <row r="8" spans="1:5" x14ac:dyDescent="0.2">
      <c r="A8" s="48">
        <v>4100</v>
      </c>
      <c r="B8" s="49" t="s">
        <v>245</v>
      </c>
      <c r="C8" s="53">
        <f>SUM(C9+C19+C25+C28+C34+C37+C46)</f>
        <v>428.32</v>
      </c>
      <c r="D8" s="100"/>
      <c r="E8" s="47"/>
    </row>
    <row r="9" spans="1:5" x14ac:dyDescent="0.2">
      <c r="A9" s="48">
        <v>4110</v>
      </c>
      <c r="B9" s="49" t="s">
        <v>246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247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248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249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250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251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252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253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442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254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255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256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443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257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258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259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260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261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444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262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263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264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265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445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266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446</v>
      </c>
      <c r="C34" s="53">
        <f>SUM(C35:C36)</f>
        <v>428.32</v>
      </c>
      <c r="D34" s="100"/>
      <c r="E34" s="47"/>
    </row>
    <row r="35" spans="1:5" x14ac:dyDescent="0.2">
      <c r="A35" s="48">
        <v>4151</v>
      </c>
      <c r="B35" s="49" t="s">
        <v>446</v>
      </c>
      <c r="C35" s="53">
        <v>428.32</v>
      </c>
      <c r="D35" s="100"/>
      <c r="E35" s="47"/>
    </row>
    <row r="36" spans="1:5" ht="22.5" x14ac:dyDescent="0.2">
      <c r="A36" s="48">
        <v>4154</v>
      </c>
      <c r="B36" s="50" t="s">
        <v>447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448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267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268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269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270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271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449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272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273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450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451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452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453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454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455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456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457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458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518</v>
      </c>
      <c r="B56" s="45"/>
      <c r="C56" s="45"/>
      <c r="D56" s="45"/>
      <c r="E56" s="45"/>
    </row>
    <row r="57" spans="1:5" x14ac:dyDescent="0.2">
      <c r="A57" s="46" t="s">
        <v>94</v>
      </c>
      <c r="B57" s="46" t="s">
        <v>91</v>
      </c>
      <c r="C57" s="46" t="s">
        <v>92</v>
      </c>
      <c r="D57" s="46" t="s">
        <v>244</v>
      </c>
      <c r="E57" s="46"/>
    </row>
    <row r="58" spans="1:5" ht="33.75" x14ac:dyDescent="0.2">
      <c r="A58" s="48">
        <v>4200</v>
      </c>
      <c r="B58" s="50" t="s">
        <v>459</v>
      </c>
      <c r="C58" s="53">
        <f>+C59+C65</f>
        <v>1225364.82</v>
      </c>
      <c r="D58" s="100"/>
      <c r="E58" s="47"/>
    </row>
    <row r="59" spans="1:5" ht="22.5" x14ac:dyDescent="0.2">
      <c r="A59" s="48">
        <v>4210</v>
      </c>
      <c r="B59" s="50" t="s">
        <v>460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274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275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276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461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462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277</v>
      </c>
      <c r="C65" s="53">
        <f>SUM(C66:C69)</f>
        <v>1225364.82</v>
      </c>
      <c r="D65" s="100"/>
      <c r="E65" s="47"/>
    </row>
    <row r="66" spans="1:5" x14ac:dyDescent="0.2">
      <c r="A66" s="48">
        <v>4221</v>
      </c>
      <c r="B66" s="49" t="s">
        <v>278</v>
      </c>
      <c r="C66" s="53">
        <v>1225364.82</v>
      </c>
      <c r="D66" s="100"/>
      <c r="E66" s="47"/>
    </row>
    <row r="67" spans="1:5" x14ac:dyDescent="0.2">
      <c r="A67" s="48">
        <v>4223</v>
      </c>
      <c r="B67" s="49" t="s">
        <v>279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281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463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526</v>
      </c>
      <c r="B71" s="45"/>
      <c r="C71" s="45"/>
      <c r="D71" s="45"/>
      <c r="E71" s="45"/>
    </row>
    <row r="72" spans="1:5" x14ac:dyDescent="0.2">
      <c r="A72" s="46" t="s">
        <v>94</v>
      </c>
      <c r="B72" s="46" t="s">
        <v>91</v>
      </c>
      <c r="C72" s="46" t="s">
        <v>92</v>
      </c>
      <c r="D72" s="46" t="s">
        <v>95</v>
      </c>
      <c r="E72" s="46" t="s">
        <v>145</v>
      </c>
    </row>
    <row r="73" spans="1:5" x14ac:dyDescent="0.2">
      <c r="A73" s="52">
        <v>4300</v>
      </c>
      <c r="B73" s="49" t="s">
        <v>282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283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464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284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285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286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287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288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289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290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291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291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292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292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293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294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465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295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296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297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466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293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520</v>
      </c>
      <c r="B97" s="45"/>
      <c r="C97" s="45"/>
      <c r="D97" s="45"/>
      <c r="E97" s="45"/>
    </row>
    <row r="98" spans="1:5" x14ac:dyDescent="0.2">
      <c r="A98" s="46" t="s">
        <v>94</v>
      </c>
      <c r="B98" s="46" t="s">
        <v>91</v>
      </c>
      <c r="C98" s="46" t="s">
        <v>92</v>
      </c>
      <c r="D98" s="46" t="s">
        <v>298</v>
      </c>
      <c r="E98" s="46" t="s">
        <v>145</v>
      </c>
    </row>
    <row r="99" spans="1:5" x14ac:dyDescent="0.2">
      <c r="A99" s="52">
        <v>5000</v>
      </c>
      <c r="B99" s="49" t="s">
        <v>299</v>
      </c>
      <c r="C99" s="53">
        <f>C100+C128+C161+C171+C186+C219</f>
        <v>1011299.46</v>
      </c>
      <c r="D99" s="55">
        <v>1</v>
      </c>
      <c r="E99" s="54"/>
    </row>
    <row r="100" spans="1:5" x14ac:dyDescent="0.2">
      <c r="A100" s="52">
        <v>5100</v>
      </c>
      <c r="B100" s="49" t="s">
        <v>300</v>
      </c>
      <c r="C100" s="53">
        <f>C101+C108+C118</f>
        <v>987200.46</v>
      </c>
      <c r="D100" s="55">
        <f>C100/$C$99</f>
        <v>0.97617026315825384</v>
      </c>
      <c r="E100" s="54"/>
    </row>
    <row r="101" spans="1:5" x14ac:dyDescent="0.2">
      <c r="A101" s="52">
        <v>5110</v>
      </c>
      <c r="B101" s="49" t="s">
        <v>301</v>
      </c>
      <c r="C101" s="53">
        <f>SUM(C102:C107)</f>
        <v>780716.92999999993</v>
      </c>
      <c r="D101" s="55">
        <f t="shared" ref="D101:D164" si="0">C101/$C$99</f>
        <v>0.77199381674741518</v>
      </c>
      <c r="E101" s="54"/>
    </row>
    <row r="102" spans="1:5" x14ac:dyDescent="0.2">
      <c r="A102" s="52">
        <v>5111</v>
      </c>
      <c r="B102" s="49" t="s">
        <v>302</v>
      </c>
      <c r="C102" s="53">
        <v>545492.6</v>
      </c>
      <c r="D102" s="55">
        <f t="shared" si="0"/>
        <v>0.53939769729531939</v>
      </c>
      <c r="E102" s="54"/>
    </row>
    <row r="103" spans="1:5" x14ac:dyDescent="0.2">
      <c r="A103" s="52">
        <v>5112</v>
      </c>
      <c r="B103" s="49" t="s">
        <v>303</v>
      </c>
      <c r="C103" s="53">
        <v>0</v>
      </c>
      <c r="D103" s="55">
        <f t="shared" si="0"/>
        <v>0</v>
      </c>
      <c r="E103" s="54"/>
    </row>
    <row r="104" spans="1:5" x14ac:dyDescent="0.2">
      <c r="A104" s="52">
        <v>5113</v>
      </c>
      <c r="B104" s="49" t="s">
        <v>304</v>
      </c>
      <c r="C104" s="53">
        <v>11692.1</v>
      </c>
      <c r="D104" s="55">
        <f t="shared" si="0"/>
        <v>1.1561461725689046E-2</v>
      </c>
      <c r="E104" s="54"/>
    </row>
    <row r="105" spans="1:5" x14ac:dyDescent="0.2">
      <c r="A105" s="52">
        <v>5114</v>
      </c>
      <c r="B105" s="49" t="s">
        <v>305</v>
      </c>
      <c r="C105" s="53">
        <v>86452.3</v>
      </c>
      <c r="D105" s="55">
        <f t="shared" si="0"/>
        <v>8.5486350403074479E-2</v>
      </c>
      <c r="E105" s="54"/>
    </row>
    <row r="106" spans="1:5" x14ac:dyDescent="0.2">
      <c r="A106" s="52">
        <v>5115</v>
      </c>
      <c r="B106" s="49" t="s">
        <v>306</v>
      </c>
      <c r="C106" s="53">
        <v>137079.93</v>
      </c>
      <c r="D106" s="55">
        <f t="shared" si="0"/>
        <v>0.13554830732333228</v>
      </c>
      <c r="E106" s="54"/>
    </row>
    <row r="107" spans="1:5" x14ac:dyDescent="0.2">
      <c r="A107" s="52">
        <v>5116</v>
      </c>
      <c r="B107" s="49" t="s">
        <v>307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308</v>
      </c>
      <c r="C108" s="53">
        <f>SUM(C109:C117)</f>
        <v>106853.97</v>
      </c>
      <c r="D108" s="55">
        <f t="shared" si="0"/>
        <v>0.10566006828481843</v>
      </c>
      <c r="E108" s="54"/>
    </row>
    <row r="109" spans="1:5" x14ac:dyDescent="0.2">
      <c r="A109" s="52">
        <v>5121</v>
      </c>
      <c r="B109" s="49" t="s">
        <v>309</v>
      </c>
      <c r="C109" s="53">
        <v>42799.29</v>
      </c>
      <c r="D109" s="55">
        <f t="shared" si="0"/>
        <v>4.2321084597434673E-2</v>
      </c>
      <c r="E109" s="54"/>
    </row>
    <row r="110" spans="1:5" x14ac:dyDescent="0.2">
      <c r="A110" s="52">
        <v>5122</v>
      </c>
      <c r="B110" s="49" t="s">
        <v>310</v>
      </c>
      <c r="C110" s="53">
        <v>2626.37</v>
      </c>
      <c r="D110" s="55">
        <f t="shared" si="0"/>
        <v>2.5970250196712258E-3</v>
      </c>
      <c r="E110" s="54"/>
    </row>
    <row r="111" spans="1:5" x14ac:dyDescent="0.2">
      <c r="A111" s="52">
        <v>5123</v>
      </c>
      <c r="B111" s="49" t="s">
        <v>311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312</v>
      </c>
      <c r="C112" s="53">
        <v>8851.09</v>
      </c>
      <c r="D112" s="55">
        <f t="shared" si="0"/>
        <v>8.7521949235491534E-3</v>
      </c>
      <c r="E112" s="54"/>
    </row>
    <row r="113" spans="1:5" x14ac:dyDescent="0.2">
      <c r="A113" s="52">
        <v>5125</v>
      </c>
      <c r="B113" s="49" t="s">
        <v>313</v>
      </c>
      <c r="C113" s="53">
        <v>3480</v>
      </c>
      <c r="D113" s="55">
        <f t="shared" si="0"/>
        <v>3.44111723346515E-3</v>
      </c>
      <c r="E113" s="54"/>
    </row>
    <row r="114" spans="1:5" x14ac:dyDescent="0.2">
      <c r="A114" s="52">
        <v>5126</v>
      </c>
      <c r="B114" s="49" t="s">
        <v>314</v>
      </c>
      <c r="C114" s="53">
        <v>46634.16</v>
      </c>
      <c r="D114" s="55">
        <f t="shared" si="0"/>
        <v>4.6113106794302063E-2</v>
      </c>
      <c r="E114" s="54"/>
    </row>
    <row r="115" spans="1:5" x14ac:dyDescent="0.2">
      <c r="A115" s="52">
        <v>5127</v>
      </c>
      <c r="B115" s="49" t="s">
        <v>315</v>
      </c>
      <c r="C115" s="53">
        <v>250.56</v>
      </c>
      <c r="D115" s="55">
        <f t="shared" si="0"/>
        <v>2.4776044080949082E-4</v>
      </c>
      <c r="E115" s="54"/>
    </row>
    <row r="116" spans="1:5" x14ac:dyDescent="0.2">
      <c r="A116" s="52">
        <v>5128</v>
      </c>
      <c r="B116" s="49" t="s">
        <v>316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317</v>
      </c>
      <c r="C117" s="53">
        <v>2212.5</v>
      </c>
      <c r="D117" s="55">
        <f t="shared" si="0"/>
        <v>2.1877792755866793E-3</v>
      </c>
      <c r="E117" s="54"/>
    </row>
    <row r="118" spans="1:5" x14ac:dyDescent="0.2">
      <c r="A118" s="52">
        <v>5130</v>
      </c>
      <c r="B118" s="49" t="s">
        <v>318</v>
      </c>
      <c r="C118" s="53">
        <f>SUM(C119:C127)</f>
        <v>99629.56</v>
      </c>
      <c r="D118" s="55">
        <f t="shared" si="0"/>
        <v>9.8516378126020168E-2</v>
      </c>
      <c r="E118" s="54"/>
    </row>
    <row r="119" spans="1:5" x14ac:dyDescent="0.2">
      <c r="A119" s="52">
        <v>5131</v>
      </c>
      <c r="B119" s="49" t="s">
        <v>319</v>
      </c>
      <c r="C119" s="53">
        <v>14304.36</v>
      </c>
      <c r="D119" s="55">
        <f t="shared" si="0"/>
        <v>1.4144534399336078E-2</v>
      </c>
      <c r="E119" s="54"/>
    </row>
    <row r="120" spans="1:5" x14ac:dyDescent="0.2">
      <c r="A120" s="52">
        <v>5132</v>
      </c>
      <c r="B120" s="49" t="s">
        <v>320</v>
      </c>
      <c r="C120" s="53">
        <v>4850.54</v>
      </c>
      <c r="D120" s="55">
        <f t="shared" si="0"/>
        <v>4.7963439039115079E-3</v>
      </c>
      <c r="E120" s="54"/>
    </row>
    <row r="121" spans="1:5" x14ac:dyDescent="0.2">
      <c r="A121" s="52">
        <v>5133</v>
      </c>
      <c r="B121" s="49" t="s">
        <v>321</v>
      </c>
      <c r="C121" s="53">
        <v>21904.76</v>
      </c>
      <c r="D121" s="55">
        <f t="shared" si="0"/>
        <v>2.1660013543367263E-2</v>
      </c>
      <c r="E121" s="54"/>
    </row>
    <row r="122" spans="1:5" x14ac:dyDescent="0.2">
      <c r="A122" s="52">
        <v>5134</v>
      </c>
      <c r="B122" s="49" t="s">
        <v>322</v>
      </c>
      <c r="C122" s="53">
        <v>8334.0400000000009</v>
      </c>
      <c r="D122" s="55">
        <f t="shared" si="0"/>
        <v>8.2409220311459482E-3</v>
      </c>
      <c r="E122" s="54"/>
    </row>
    <row r="123" spans="1:5" x14ac:dyDescent="0.2">
      <c r="A123" s="52">
        <v>5135</v>
      </c>
      <c r="B123" s="49" t="s">
        <v>323</v>
      </c>
      <c r="C123" s="53">
        <v>22663.52</v>
      </c>
      <c r="D123" s="55">
        <f t="shared" si="0"/>
        <v>2.2410295759477613E-2</v>
      </c>
      <c r="E123" s="54"/>
    </row>
    <row r="124" spans="1:5" x14ac:dyDescent="0.2">
      <c r="A124" s="52">
        <v>5136</v>
      </c>
      <c r="B124" s="49" t="s">
        <v>324</v>
      </c>
      <c r="C124" s="53">
        <v>6186.66</v>
      </c>
      <c r="D124" s="55">
        <f t="shared" si="0"/>
        <v>6.1175351562038809E-3</v>
      </c>
      <c r="E124" s="54"/>
    </row>
    <row r="125" spans="1:5" x14ac:dyDescent="0.2">
      <c r="A125" s="52">
        <v>5137</v>
      </c>
      <c r="B125" s="49" t="s">
        <v>325</v>
      </c>
      <c r="C125" s="53">
        <v>260</v>
      </c>
      <c r="D125" s="55">
        <f t="shared" si="0"/>
        <v>2.5709496571866061E-4</v>
      </c>
      <c r="E125" s="54"/>
    </row>
    <row r="126" spans="1:5" x14ac:dyDescent="0.2">
      <c r="A126" s="52">
        <v>5138</v>
      </c>
      <c r="B126" s="49" t="s">
        <v>326</v>
      </c>
      <c r="C126" s="53">
        <v>8579.68</v>
      </c>
      <c r="D126" s="55">
        <f t="shared" si="0"/>
        <v>8.4838174441426092E-3</v>
      </c>
      <c r="E126" s="54"/>
    </row>
    <row r="127" spans="1:5" x14ac:dyDescent="0.2">
      <c r="A127" s="52">
        <v>5139</v>
      </c>
      <c r="B127" s="49" t="s">
        <v>327</v>
      </c>
      <c r="C127" s="53">
        <v>12546</v>
      </c>
      <c r="D127" s="55">
        <f t="shared" si="0"/>
        <v>1.2405820922716601E-2</v>
      </c>
      <c r="E127" s="54"/>
    </row>
    <row r="128" spans="1:5" x14ac:dyDescent="0.2">
      <c r="A128" s="52">
        <v>5200</v>
      </c>
      <c r="B128" s="49" t="s">
        <v>328</v>
      </c>
      <c r="C128" s="53">
        <f>C129+C132+C135+C138+C143+C147+C150+C152+C158</f>
        <v>24099</v>
      </c>
      <c r="D128" s="55">
        <f t="shared" si="0"/>
        <v>2.3829736841746163E-2</v>
      </c>
      <c r="E128" s="54"/>
    </row>
    <row r="129" spans="1:5" x14ac:dyDescent="0.2">
      <c r="A129" s="52">
        <v>5210</v>
      </c>
      <c r="B129" s="49" t="s">
        <v>329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330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331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332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333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334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279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335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336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280</v>
      </c>
      <c r="C138" s="53">
        <f>SUM(C139:C142)</f>
        <v>24099</v>
      </c>
      <c r="D138" s="55">
        <f t="shared" si="0"/>
        <v>2.3829736841746163E-2</v>
      </c>
      <c r="E138" s="54"/>
    </row>
    <row r="139" spans="1:5" x14ac:dyDescent="0.2">
      <c r="A139" s="52">
        <v>5241</v>
      </c>
      <c r="B139" s="49" t="s">
        <v>337</v>
      </c>
      <c r="C139" s="53">
        <v>24099</v>
      </c>
      <c r="D139" s="55">
        <f t="shared" si="0"/>
        <v>2.3829736841746163E-2</v>
      </c>
      <c r="E139" s="54"/>
    </row>
    <row r="140" spans="1:5" x14ac:dyDescent="0.2">
      <c r="A140" s="52">
        <v>5242</v>
      </c>
      <c r="B140" s="49" t="s">
        <v>338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339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340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281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341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342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343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344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345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346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347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348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349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350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351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352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353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354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355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356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357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358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274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359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360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275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361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362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276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363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364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365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366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367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368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369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370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371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372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373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374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375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375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376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377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378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379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380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381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382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383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384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385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386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387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45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44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388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389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390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391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392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393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394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395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396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396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397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397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398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399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400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401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467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403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296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404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468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405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43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406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407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540</v>
      </c>
      <c r="B1" s="110"/>
      <c r="C1" s="110"/>
      <c r="D1" s="25" t="s">
        <v>129</v>
      </c>
      <c r="E1" s="26">
        <v>2020</v>
      </c>
    </row>
    <row r="2" spans="1:5" ht="18.95" customHeight="1" x14ac:dyDescent="0.2">
      <c r="A2" s="110" t="s">
        <v>408</v>
      </c>
      <c r="B2" s="110"/>
      <c r="C2" s="110"/>
      <c r="D2" s="25" t="s">
        <v>131</v>
      </c>
      <c r="E2" s="26" t="str">
        <f>ESF!H2</f>
        <v>Trimestral</v>
      </c>
    </row>
    <row r="3" spans="1:5" ht="18.95" customHeight="1" x14ac:dyDescent="0.2">
      <c r="A3" s="110" t="s">
        <v>541</v>
      </c>
      <c r="B3" s="110"/>
      <c r="C3" s="110"/>
      <c r="D3" s="25" t="s">
        <v>133</v>
      </c>
      <c r="E3" s="26">
        <v>2</v>
      </c>
    </row>
    <row r="5" spans="1:5" x14ac:dyDescent="0.2">
      <c r="A5" s="28" t="s">
        <v>134</v>
      </c>
      <c r="B5" s="29"/>
      <c r="C5" s="29"/>
      <c r="D5" s="29"/>
      <c r="E5" s="29"/>
    </row>
    <row r="6" spans="1:5" x14ac:dyDescent="0.2">
      <c r="A6" s="29" t="s">
        <v>116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275</v>
      </c>
      <c r="C8" s="32">
        <v>-58926.49</v>
      </c>
    </row>
    <row r="9" spans="1:5" x14ac:dyDescent="0.2">
      <c r="A9" s="31">
        <v>3120</v>
      </c>
      <c r="B9" s="27" t="s">
        <v>409</v>
      </c>
      <c r="C9" s="32">
        <v>0</v>
      </c>
    </row>
    <row r="10" spans="1:5" x14ac:dyDescent="0.2">
      <c r="A10" s="31">
        <v>3130</v>
      </c>
      <c r="B10" s="27" t="s">
        <v>410</v>
      </c>
      <c r="C10" s="32">
        <v>0</v>
      </c>
    </row>
    <row r="12" spans="1:5" x14ac:dyDescent="0.2">
      <c r="A12" s="29" t="s">
        <v>117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411</v>
      </c>
      <c r="E13" s="30"/>
    </row>
    <row r="14" spans="1:5" x14ac:dyDescent="0.2">
      <c r="A14" s="31">
        <v>3210</v>
      </c>
      <c r="B14" s="27" t="s">
        <v>412</v>
      </c>
      <c r="C14" s="32">
        <v>214493.68</v>
      </c>
    </row>
    <row r="15" spans="1:5" x14ac:dyDescent="0.2">
      <c r="A15" s="31">
        <v>3220</v>
      </c>
      <c r="B15" s="27" t="s">
        <v>413</v>
      </c>
      <c r="C15" s="32">
        <v>159543.38</v>
      </c>
    </row>
    <row r="16" spans="1:5" x14ac:dyDescent="0.2">
      <c r="A16" s="31">
        <v>3230</v>
      </c>
      <c r="B16" s="27" t="s">
        <v>414</v>
      </c>
      <c r="C16" s="32">
        <f>SUM(C17:C20)</f>
        <v>0</v>
      </c>
    </row>
    <row r="17" spans="1:3" x14ac:dyDescent="0.2">
      <c r="A17" s="31">
        <v>3231</v>
      </c>
      <c r="B17" s="27" t="s">
        <v>415</v>
      </c>
      <c r="C17" s="32">
        <v>0</v>
      </c>
    </row>
    <row r="18" spans="1:3" x14ac:dyDescent="0.2">
      <c r="A18" s="31">
        <v>3232</v>
      </c>
      <c r="B18" s="27" t="s">
        <v>416</v>
      </c>
      <c r="C18" s="32">
        <v>0</v>
      </c>
    </row>
    <row r="19" spans="1:3" x14ac:dyDescent="0.2">
      <c r="A19" s="31">
        <v>3233</v>
      </c>
      <c r="B19" s="27" t="s">
        <v>417</v>
      </c>
      <c r="C19" s="32">
        <v>0</v>
      </c>
    </row>
    <row r="20" spans="1:3" x14ac:dyDescent="0.2">
      <c r="A20" s="31">
        <v>3239</v>
      </c>
      <c r="B20" s="27" t="s">
        <v>418</v>
      </c>
      <c r="C20" s="32">
        <v>0</v>
      </c>
    </row>
    <row r="21" spans="1:3" x14ac:dyDescent="0.2">
      <c r="A21" s="31">
        <v>3240</v>
      </c>
      <c r="B21" s="27" t="s">
        <v>419</v>
      </c>
      <c r="C21" s="32">
        <f>SUM(C22:C24)</f>
        <v>0</v>
      </c>
    </row>
    <row r="22" spans="1:3" x14ac:dyDescent="0.2">
      <c r="A22" s="31">
        <v>3241</v>
      </c>
      <c r="B22" s="27" t="s">
        <v>420</v>
      </c>
      <c r="C22" s="32">
        <v>0</v>
      </c>
    </row>
    <row r="23" spans="1:3" x14ac:dyDescent="0.2">
      <c r="A23" s="31">
        <v>3242</v>
      </c>
      <c r="B23" s="27" t="s">
        <v>421</v>
      </c>
      <c r="C23" s="32">
        <v>0</v>
      </c>
    </row>
    <row r="24" spans="1:3" x14ac:dyDescent="0.2">
      <c r="A24" s="31">
        <v>3243</v>
      </c>
      <c r="B24" s="27" t="s">
        <v>422</v>
      </c>
      <c r="C24" s="32">
        <v>0</v>
      </c>
    </row>
    <row r="25" spans="1:3" x14ac:dyDescent="0.2">
      <c r="A25" s="31">
        <v>3250</v>
      </c>
      <c r="B25" s="27" t="s">
        <v>423</v>
      </c>
      <c r="C25" s="32">
        <f>SUM(C26:C27)</f>
        <v>0</v>
      </c>
    </row>
    <row r="26" spans="1:3" x14ac:dyDescent="0.2">
      <c r="A26" s="31">
        <v>3251</v>
      </c>
      <c r="B26" s="27" t="s">
        <v>424</v>
      </c>
      <c r="C26" s="32">
        <v>0</v>
      </c>
    </row>
    <row r="27" spans="1:3" x14ac:dyDescent="0.2">
      <c r="A27" s="31">
        <v>3252</v>
      </c>
      <c r="B27" s="27" t="s">
        <v>425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12" sqref="D12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540</v>
      </c>
      <c r="B1" s="110"/>
      <c r="C1" s="110"/>
      <c r="D1" s="25" t="s">
        <v>129</v>
      </c>
      <c r="E1" s="26">
        <v>2020</v>
      </c>
    </row>
    <row r="2" spans="1:5" s="33" customFormat="1" ht="18.95" customHeight="1" x14ac:dyDescent="0.25">
      <c r="A2" s="110" t="s">
        <v>426</v>
      </c>
      <c r="B2" s="110"/>
      <c r="C2" s="110"/>
      <c r="D2" s="25" t="s">
        <v>131</v>
      </c>
      <c r="E2" s="26" t="str">
        <f>ESF!H2</f>
        <v>Trimestral</v>
      </c>
    </row>
    <row r="3" spans="1:5" s="33" customFormat="1" ht="18.95" customHeight="1" x14ac:dyDescent="0.25">
      <c r="A3" s="110" t="s">
        <v>541</v>
      </c>
      <c r="B3" s="110"/>
      <c r="C3" s="110"/>
      <c r="D3" s="25" t="s">
        <v>133</v>
      </c>
      <c r="E3" s="26">
        <v>2</v>
      </c>
    </row>
    <row r="4" spans="1:5" x14ac:dyDescent="0.2">
      <c r="A4" s="28" t="s">
        <v>134</v>
      </c>
      <c r="B4" s="29"/>
      <c r="C4" s="29"/>
      <c r="D4" s="29"/>
      <c r="E4" s="29"/>
    </row>
    <row r="6" spans="1:5" x14ac:dyDescent="0.2">
      <c r="A6" s="29" t="s">
        <v>118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120</v>
      </c>
      <c r="D7" s="30" t="s">
        <v>121</v>
      </c>
      <c r="E7" s="30"/>
    </row>
    <row r="8" spans="1:5" x14ac:dyDescent="0.2">
      <c r="A8" s="31">
        <v>1111</v>
      </c>
      <c r="B8" s="27" t="s">
        <v>427</v>
      </c>
      <c r="C8" s="32">
        <v>0</v>
      </c>
      <c r="D8" s="32">
        <v>0</v>
      </c>
    </row>
    <row r="9" spans="1:5" x14ac:dyDescent="0.2">
      <c r="A9" s="31">
        <v>1112</v>
      </c>
      <c r="B9" s="27" t="s">
        <v>428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429</v>
      </c>
      <c r="C10" s="32">
        <v>16965.64</v>
      </c>
      <c r="D10" s="32">
        <v>83840.62</v>
      </c>
    </row>
    <row r="11" spans="1:5" x14ac:dyDescent="0.2">
      <c r="A11" s="31">
        <v>1114</v>
      </c>
      <c r="B11" s="27" t="s">
        <v>135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136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430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431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432</v>
      </c>
      <c r="C15" s="32">
        <f>SUM(C8:C14)</f>
        <v>16965.64</v>
      </c>
      <c r="D15" s="32">
        <f>SUM(D8:D14)</f>
        <v>83840.62</v>
      </c>
    </row>
    <row r="18" spans="1:5" x14ac:dyDescent="0.2">
      <c r="A18" s="29" t="s">
        <v>119</v>
      </c>
      <c r="B18" s="29"/>
      <c r="C18" s="29"/>
      <c r="D18" s="29"/>
      <c r="E18" s="29"/>
    </row>
    <row r="19" spans="1:5" x14ac:dyDescent="0.2">
      <c r="A19" s="30" t="s">
        <v>94</v>
      </c>
      <c r="B19" s="30" t="s">
        <v>91</v>
      </c>
      <c r="C19" s="30" t="s">
        <v>92</v>
      </c>
      <c r="D19" s="30" t="s">
        <v>433</v>
      </c>
      <c r="E19" s="30" t="s">
        <v>122</v>
      </c>
    </row>
    <row r="20" spans="1:5" x14ac:dyDescent="0.2">
      <c r="A20" s="31">
        <v>1230</v>
      </c>
      <c r="B20" s="27" t="s">
        <v>168</v>
      </c>
      <c r="C20" s="32">
        <f>SUM(C21:C27)</f>
        <v>0</v>
      </c>
    </row>
    <row r="21" spans="1:5" x14ac:dyDescent="0.2">
      <c r="A21" s="31">
        <v>1231</v>
      </c>
      <c r="B21" s="27" t="s">
        <v>169</v>
      </c>
      <c r="C21" s="32">
        <v>0</v>
      </c>
    </row>
    <row r="22" spans="1:5" x14ac:dyDescent="0.2">
      <c r="A22" s="31">
        <v>1232</v>
      </c>
      <c r="B22" s="27" t="s">
        <v>170</v>
      </c>
      <c r="C22" s="32">
        <v>0</v>
      </c>
    </row>
    <row r="23" spans="1:5" x14ac:dyDescent="0.2">
      <c r="A23" s="31">
        <v>1233</v>
      </c>
      <c r="B23" s="27" t="s">
        <v>171</v>
      </c>
      <c r="C23" s="32">
        <v>0</v>
      </c>
    </row>
    <row r="24" spans="1:5" x14ac:dyDescent="0.2">
      <c r="A24" s="31">
        <v>1234</v>
      </c>
      <c r="B24" s="27" t="s">
        <v>172</v>
      </c>
      <c r="C24" s="32">
        <v>0</v>
      </c>
    </row>
    <row r="25" spans="1:5" x14ac:dyDescent="0.2">
      <c r="A25" s="31">
        <v>1235</v>
      </c>
      <c r="B25" s="27" t="s">
        <v>173</v>
      </c>
      <c r="C25" s="32">
        <v>0</v>
      </c>
    </row>
    <row r="26" spans="1:5" x14ac:dyDescent="0.2">
      <c r="A26" s="31">
        <v>1236</v>
      </c>
      <c r="B26" s="27" t="s">
        <v>174</v>
      </c>
      <c r="C26" s="32">
        <v>0</v>
      </c>
    </row>
    <row r="27" spans="1:5" x14ac:dyDescent="0.2">
      <c r="A27" s="31">
        <v>1239</v>
      </c>
      <c r="B27" s="27" t="s">
        <v>175</v>
      </c>
      <c r="C27" s="32">
        <v>0</v>
      </c>
    </row>
    <row r="28" spans="1:5" x14ac:dyDescent="0.2">
      <c r="A28" s="31">
        <v>1240</v>
      </c>
      <c r="B28" s="27" t="s">
        <v>176</v>
      </c>
      <c r="C28" s="32">
        <f>SUM(C29:C36)</f>
        <v>342330.91</v>
      </c>
    </row>
    <row r="29" spans="1:5" x14ac:dyDescent="0.2">
      <c r="A29" s="31">
        <v>1241</v>
      </c>
      <c r="B29" s="27" t="s">
        <v>177</v>
      </c>
      <c r="C29" s="32">
        <v>93443.57</v>
      </c>
    </row>
    <row r="30" spans="1:5" x14ac:dyDescent="0.2">
      <c r="A30" s="31">
        <v>1242</v>
      </c>
      <c r="B30" s="27" t="s">
        <v>178</v>
      </c>
      <c r="C30" s="32">
        <v>96802.73</v>
      </c>
    </row>
    <row r="31" spans="1:5" x14ac:dyDescent="0.2">
      <c r="A31" s="31">
        <v>1243</v>
      </c>
      <c r="B31" s="27" t="s">
        <v>179</v>
      </c>
      <c r="C31" s="32">
        <v>0</v>
      </c>
    </row>
    <row r="32" spans="1:5" x14ac:dyDescent="0.2">
      <c r="A32" s="31">
        <v>1244</v>
      </c>
      <c r="B32" s="27" t="s">
        <v>180</v>
      </c>
      <c r="C32" s="32">
        <v>139500.01</v>
      </c>
    </row>
    <row r="33" spans="1:5" x14ac:dyDescent="0.2">
      <c r="A33" s="31">
        <v>1245</v>
      </c>
      <c r="B33" s="27" t="s">
        <v>181</v>
      </c>
      <c r="C33" s="32">
        <v>0</v>
      </c>
    </row>
    <row r="34" spans="1:5" x14ac:dyDescent="0.2">
      <c r="A34" s="31">
        <v>1246</v>
      </c>
      <c r="B34" s="27" t="s">
        <v>182</v>
      </c>
      <c r="C34" s="32">
        <v>12584.6</v>
      </c>
    </row>
    <row r="35" spans="1:5" x14ac:dyDescent="0.2">
      <c r="A35" s="31">
        <v>1247</v>
      </c>
      <c r="B35" s="27" t="s">
        <v>183</v>
      </c>
      <c r="C35" s="32">
        <v>0</v>
      </c>
    </row>
    <row r="36" spans="1:5" x14ac:dyDescent="0.2">
      <c r="A36" s="31">
        <v>1248</v>
      </c>
      <c r="B36" s="27" t="s">
        <v>184</v>
      </c>
      <c r="C36" s="32">
        <v>0</v>
      </c>
    </row>
    <row r="37" spans="1:5" x14ac:dyDescent="0.2">
      <c r="A37" s="31">
        <v>1250</v>
      </c>
      <c r="B37" s="27" t="s">
        <v>186</v>
      </c>
      <c r="C37" s="32">
        <f>SUM(C38:C42)</f>
        <v>2308.4</v>
      </c>
    </row>
    <row r="38" spans="1:5" x14ac:dyDescent="0.2">
      <c r="A38" s="31">
        <v>1251</v>
      </c>
      <c r="B38" s="27" t="s">
        <v>187</v>
      </c>
      <c r="C38" s="32">
        <v>2308.4</v>
      </c>
    </row>
    <row r="39" spans="1:5" x14ac:dyDescent="0.2">
      <c r="A39" s="31">
        <v>1252</v>
      </c>
      <c r="B39" s="27" t="s">
        <v>188</v>
      </c>
      <c r="C39" s="32">
        <v>0</v>
      </c>
    </row>
    <row r="40" spans="1:5" x14ac:dyDescent="0.2">
      <c r="A40" s="31">
        <v>1253</v>
      </c>
      <c r="B40" s="27" t="s">
        <v>189</v>
      </c>
      <c r="C40" s="32">
        <v>0</v>
      </c>
    </row>
    <row r="41" spans="1:5" x14ac:dyDescent="0.2">
      <c r="A41" s="31">
        <v>1254</v>
      </c>
      <c r="B41" s="27" t="s">
        <v>190</v>
      </c>
      <c r="C41" s="32">
        <v>0</v>
      </c>
    </row>
    <row r="42" spans="1:5" x14ac:dyDescent="0.2">
      <c r="A42" s="31">
        <v>1259</v>
      </c>
      <c r="B42" s="27" t="s">
        <v>191</v>
      </c>
      <c r="C42" s="32">
        <v>0</v>
      </c>
    </row>
    <row r="44" spans="1:5" x14ac:dyDescent="0.2">
      <c r="A44" s="29" t="s">
        <v>127</v>
      </c>
      <c r="B44" s="29"/>
      <c r="C44" s="29"/>
      <c r="D44" s="29"/>
      <c r="E44" s="29"/>
    </row>
    <row r="45" spans="1:5" x14ac:dyDescent="0.2">
      <c r="A45" s="30" t="s">
        <v>94</v>
      </c>
      <c r="B45" s="30" t="s">
        <v>91</v>
      </c>
      <c r="C45" s="30" t="s">
        <v>535</v>
      </c>
      <c r="D45" s="30" t="s">
        <v>120</v>
      </c>
      <c r="E45" s="30"/>
    </row>
    <row r="46" spans="1:5" x14ac:dyDescent="0.2">
      <c r="A46" s="31">
        <v>5500</v>
      </c>
      <c r="B46" s="27" t="s">
        <v>379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380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381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382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383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384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385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386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387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45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44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388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389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390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391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392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393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394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395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396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396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397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397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398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399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400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401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402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403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296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404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405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43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406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407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540</v>
      </c>
      <c r="B1" s="112"/>
      <c r="C1" s="113"/>
    </row>
    <row r="2" spans="1:3" s="35" customFormat="1" ht="18" customHeight="1" x14ac:dyDescent="0.25">
      <c r="A2" s="114" t="s">
        <v>438</v>
      </c>
      <c r="B2" s="115"/>
      <c r="C2" s="116"/>
    </row>
    <row r="3" spans="1:3" s="35" customFormat="1" ht="18" customHeight="1" x14ac:dyDescent="0.25">
      <c r="A3" s="114" t="s">
        <v>541</v>
      </c>
      <c r="B3" s="115"/>
      <c r="C3" s="116"/>
    </row>
    <row r="4" spans="1:3" s="38" customFormat="1" ht="18" customHeight="1" x14ac:dyDescent="0.2">
      <c r="A4" s="117" t="s">
        <v>434</v>
      </c>
      <c r="B4" s="118"/>
      <c r="C4" s="119"/>
    </row>
    <row r="5" spans="1:3" s="36" customFormat="1" x14ac:dyDescent="0.2">
      <c r="A5" s="56" t="s">
        <v>469</v>
      </c>
      <c r="B5" s="56"/>
      <c r="C5" s="57">
        <v>1225793.1399999999</v>
      </c>
    </row>
    <row r="6" spans="1:3" x14ac:dyDescent="0.2">
      <c r="A6" s="58"/>
      <c r="B6" s="59"/>
      <c r="C6" s="60"/>
    </row>
    <row r="7" spans="1:3" x14ac:dyDescent="0.2">
      <c r="A7" s="69" t="s">
        <v>470</v>
      </c>
      <c r="B7" s="69"/>
      <c r="C7" s="61">
        <f>SUM(C8:C13)</f>
        <v>0</v>
      </c>
    </row>
    <row r="8" spans="1:3" x14ac:dyDescent="0.2">
      <c r="A8" s="78" t="s">
        <v>471</v>
      </c>
      <c r="B8" s="77" t="s">
        <v>283</v>
      </c>
      <c r="C8" s="62">
        <v>0</v>
      </c>
    </row>
    <row r="9" spans="1:3" x14ac:dyDescent="0.2">
      <c r="A9" s="63" t="s">
        <v>472</v>
      </c>
      <c r="B9" s="64" t="s">
        <v>481</v>
      </c>
      <c r="C9" s="62">
        <v>0</v>
      </c>
    </row>
    <row r="10" spans="1:3" x14ac:dyDescent="0.2">
      <c r="A10" s="63" t="s">
        <v>473</v>
      </c>
      <c r="B10" s="64" t="s">
        <v>291</v>
      </c>
      <c r="C10" s="62">
        <v>0</v>
      </c>
    </row>
    <row r="11" spans="1:3" x14ac:dyDescent="0.2">
      <c r="A11" s="63" t="s">
        <v>474</v>
      </c>
      <c r="B11" s="64" t="s">
        <v>292</v>
      </c>
      <c r="C11" s="62">
        <v>0</v>
      </c>
    </row>
    <row r="12" spans="1:3" x14ac:dyDescent="0.2">
      <c r="A12" s="63" t="s">
        <v>475</v>
      </c>
      <c r="B12" s="64" t="s">
        <v>293</v>
      </c>
      <c r="C12" s="62">
        <v>0</v>
      </c>
    </row>
    <row r="13" spans="1:3" x14ac:dyDescent="0.2">
      <c r="A13" s="65" t="s">
        <v>476</v>
      </c>
      <c r="B13" s="66" t="s">
        <v>477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47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480</v>
      </c>
      <c r="C16" s="62">
        <v>0</v>
      </c>
    </row>
    <row r="17" spans="1:3" x14ac:dyDescent="0.2">
      <c r="A17" s="71">
        <v>3.2</v>
      </c>
      <c r="B17" s="64" t="s">
        <v>478</v>
      </c>
      <c r="C17" s="62">
        <v>0</v>
      </c>
    </row>
    <row r="18" spans="1:3" x14ac:dyDescent="0.2">
      <c r="A18" s="71">
        <v>3.3</v>
      </c>
      <c r="B18" s="66" t="s">
        <v>479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46</v>
      </c>
      <c r="B20" s="75"/>
      <c r="C20" s="57">
        <f>C5+C7-C15</f>
        <v>1225793.1399999999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540</v>
      </c>
      <c r="B1" s="121"/>
      <c r="C1" s="122"/>
    </row>
    <row r="2" spans="1:3" s="39" customFormat="1" ht="18.95" customHeight="1" x14ac:dyDescent="0.25">
      <c r="A2" s="123" t="s">
        <v>439</v>
      </c>
      <c r="B2" s="124"/>
      <c r="C2" s="125"/>
    </row>
    <row r="3" spans="1:3" s="39" customFormat="1" ht="18.95" customHeight="1" x14ac:dyDescent="0.25">
      <c r="A3" s="123" t="s">
        <v>541</v>
      </c>
      <c r="B3" s="124"/>
      <c r="C3" s="125"/>
    </row>
    <row r="4" spans="1:3" s="40" customFormat="1" x14ac:dyDescent="0.2">
      <c r="A4" s="117" t="s">
        <v>434</v>
      </c>
      <c r="B4" s="118"/>
      <c r="C4" s="119"/>
    </row>
    <row r="5" spans="1:3" x14ac:dyDescent="0.2">
      <c r="A5" s="87" t="s">
        <v>482</v>
      </c>
      <c r="B5" s="56"/>
      <c r="C5" s="80">
        <v>1011299.46</v>
      </c>
    </row>
    <row r="6" spans="1:3" x14ac:dyDescent="0.2">
      <c r="A6" s="81"/>
      <c r="B6" s="59"/>
      <c r="C6" s="82"/>
    </row>
    <row r="7" spans="1:3" x14ac:dyDescent="0.2">
      <c r="A7" s="69" t="s">
        <v>483</v>
      </c>
      <c r="B7" s="83"/>
      <c r="C7" s="61">
        <f>SUM(C8:C28)</f>
        <v>0</v>
      </c>
    </row>
    <row r="8" spans="1:3" x14ac:dyDescent="0.2">
      <c r="A8" s="88">
        <v>2.1</v>
      </c>
      <c r="B8" s="89" t="s">
        <v>311</v>
      </c>
      <c r="C8" s="90">
        <v>0</v>
      </c>
    </row>
    <row r="9" spans="1:3" x14ac:dyDescent="0.2">
      <c r="A9" s="88">
        <v>2.2000000000000002</v>
      </c>
      <c r="B9" s="89" t="s">
        <v>308</v>
      </c>
      <c r="C9" s="90">
        <v>0</v>
      </c>
    </row>
    <row r="10" spans="1:3" x14ac:dyDescent="0.2">
      <c r="A10" s="97">
        <v>2.2999999999999998</v>
      </c>
      <c r="B10" s="79" t="s">
        <v>177</v>
      </c>
      <c r="C10" s="90">
        <v>0</v>
      </c>
    </row>
    <row r="11" spans="1:3" x14ac:dyDescent="0.2">
      <c r="A11" s="97">
        <v>2.4</v>
      </c>
      <c r="B11" s="79" t="s">
        <v>178</v>
      </c>
      <c r="C11" s="90">
        <v>0</v>
      </c>
    </row>
    <row r="12" spans="1:3" x14ac:dyDescent="0.2">
      <c r="A12" s="97">
        <v>2.5</v>
      </c>
      <c r="B12" s="79" t="s">
        <v>179</v>
      </c>
      <c r="C12" s="90">
        <v>0</v>
      </c>
    </row>
    <row r="13" spans="1:3" x14ac:dyDescent="0.2">
      <c r="A13" s="97">
        <v>2.6</v>
      </c>
      <c r="B13" s="79" t="s">
        <v>180</v>
      </c>
      <c r="C13" s="90">
        <v>0</v>
      </c>
    </row>
    <row r="14" spans="1:3" x14ac:dyDescent="0.2">
      <c r="A14" s="97">
        <v>2.7</v>
      </c>
      <c r="B14" s="79" t="s">
        <v>181</v>
      </c>
      <c r="C14" s="90">
        <v>0</v>
      </c>
    </row>
    <row r="15" spans="1:3" x14ac:dyDescent="0.2">
      <c r="A15" s="97">
        <v>2.8</v>
      </c>
      <c r="B15" s="79" t="s">
        <v>182</v>
      </c>
      <c r="C15" s="90">
        <v>0</v>
      </c>
    </row>
    <row r="16" spans="1:3" x14ac:dyDescent="0.2">
      <c r="A16" s="97">
        <v>2.9</v>
      </c>
      <c r="B16" s="79" t="s">
        <v>184</v>
      </c>
      <c r="C16" s="90">
        <v>0</v>
      </c>
    </row>
    <row r="17" spans="1:3" x14ac:dyDescent="0.2">
      <c r="A17" s="97" t="s">
        <v>484</v>
      </c>
      <c r="B17" s="79" t="s">
        <v>485</v>
      </c>
      <c r="C17" s="90">
        <v>0</v>
      </c>
    </row>
    <row r="18" spans="1:3" x14ac:dyDescent="0.2">
      <c r="A18" s="97" t="s">
        <v>514</v>
      </c>
      <c r="B18" s="79" t="s">
        <v>186</v>
      </c>
      <c r="C18" s="90">
        <v>0</v>
      </c>
    </row>
    <row r="19" spans="1:3" x14ac:dyDescent="0.2">
      <c r="A19" s="97" t="s">
        <v>515</v>
      </c>
      <c r="B19" s="79" t="s">
        <v>486</v>
      </c>
      <c r="C19" s="90">
        <v>0</v>
      </c>
    </row>
    <row r="20" spans="1:3" x14ac:dyDescent="0.2">
      <c r="A20" s="97" t="s">
        <v>516</v>
      </c>
      <c r="B20" s="79" t="s">
        <v>487</v>
      </c>
      <c r="C20" s="90">
        <v>0</v>
      </c>
    </row>
    <row r="21" spans="1:3" x14ac:dyDescent="0.2">
      <c r="A21" s="97" t="s">
        <v>517</v>
      </c>
      <c r="B21" s="79" t="s">
        <v>488</v>
      </c>
      <c r="C21" s="90">
        <v>0</v>
      </c>
    </row>
    <row r="22" spans="1:3" ht="15" x14ac:dyDescent="0.25">
      <c r="A22" s="98" t="s">
        <v>489</v>
      </c>
      <c r="B22" s="79" t="s">
        <v>490</v>
      </c>
      <c r="C22" s="90">
        <v>0</v>
      </c>
    </row>
    <row r="23" spans="1:3" x14ac:dyDescent="0.2">
      <c r="A23" s="97" t="s">
        <v>491</v>
      </c>
      <c r="B23" s="79" t="s">
        <v>492</v>
      </c>
      <c r="C23" s="90">
        <v>0</v>
      </c>
    </row>
    <row r="24" spans="1:3" x14ac:dyDescent="0.2">
      <c r="A24" s="97" t="s">
        <v>493</v>
      </c>
      <c r="B24" s="79" t="s">
        <v>494</v>
      </c>
      <c r="C24" s="90">
        <v>0</v>
      </c>
    </row>
    <row r="25" spans="1:3" x14ac:dyDescent="0.2">
      <c r="A25" s="97" t="s">
        <v>495</v>
      </c>
      <c r="B25" s="79" t="s">
        <v>496</v>
      </c>
      <c r="C25" s="90">
        <v>0</v>
      </c>
    </row>
    <row r="26" spans="1:3" x14ac:dyDescent="0.2">
      <c r="A26" s="97" t="s">
        <v>497</v>
      </c>
      <c r="B26" s="79" t="s">
        <v>498</v>
      </c>
      <c r="C26" s="90">
        <v>0</v>
      </c>
    </row>
    <row r="27" spans="1:3" x14ac:dyDescent="0.2">
      <c r="A27" s="97" t="s">
        <v>499</v>
      </c>
      <c r="B27" s="79" t="s">
        <v>500</v>
      </c>
      <c r="C27" s="90">
        <v>0</v>
      </c>
    </row>
    <row r="28" spans="1:3" x14ac:dyDescent="0.2">
      <c r="A28" s="97" t="s">
        <v>501</v>
      </c>
      <c r="B28" s="89" t="s">
        <v>502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503</v>
      </c>
      <c r="B30" s="94"/>
      <c r="C30" s="95">
        <f>SUM(C31:C37)</f>
        <v>0</v>
      </c>
    </row>
    <row r="31" spans="1:3" x14ac:dyDescent="0.2">
      <c r="A31" s="97" t="s">
        <v>504</v>
      </c>
      <c r="B31" s="79" t="s">
        <v>380</v>
      </c>
      <c r="C31" s="90">
        <v>0</v>
      </c>
    </row>
    <row r="32" spans="1:3" x14ac:dyDescent="0.2">
      <c r="A32" s="97" t="s">
        <v>505</v>
      </c>
      <c r="B32" s="79" t="s">
        <v>44</v>
      </c>
      <c r="C32" s="90">
        <v>0</v>
      </c>
    </row>
    <row r="33" spans="1:3" x14ac:dyDescent="0.2">
      <c r="A33" s="97" t="s">
        <v>506</v>
      </c>
      <c r="B33" s="79" t="s">
        <v>390</v>
      </c>
      <c r="C33" s="90">
        <v>0</v>
      </c>
    </row>
    <row r="34" spans="1:3" x14ac:dyDescent="0.2">
      <c r="A34" s="97" t="s">
        <v>507</v>
      </c>
      <c r="B34" s="79" t="s">
        <v>508</v>
      </c>
      <c r="C34" s="90">
        <v>0</v>
      </c>
    </row>
    <row r="35" spans="1:3" x14ac:dyDescent="0.2">
      <c r="A35" s="97" t="s">
        <v>509</v>
      </c>
      <c r="B35" s="79" t="s">
        <v>510</v>
      </c>
      <c r="C35" s="90">
        <v>0</v>
      </c>
    </row>
    <row r="36" spans="1:3" x14ac:dyDescent="0.2">
      <c r="A36" s="97" t="s">
        <v>511</v>
      </c>
      <c r="B36" s="79" t="s">
        <v>398</v>
      </c>
      <c r="C36" s="90">
        <v>0</v>
      </c>
    </row>
    <row r="37" spans="1:3" x14ac:dyDescent="0.2">
      <c r="A37" s="97" t="s">
        <v>512</v>
      </c>
      <c r="B37" s="89" t="s">
        <v>513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48</v>
      </c>
      <c r="B39" s="56"/>
      <c r="C39" s="57">
        <f>C5-C7+C30</f>
        <v>1011299.46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5" sqref="A3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540</v>
      </c>
      <c r="B1" s="126"/>
      <c r="C1" s="126"/>
      <c r="D1" s="126"/>
      <c r="E1" s="126"/>
      <c r="F1" s="126"/>
      <c r="G1" s="25" t="s">
        <v>129</v>
      </c>
      <c r="H1" s="26">
        <v>2020</v>
      </c>
    </row>
    <row r="2" spans="1:10" ht="18.95" customHeight="1" x14ac:dyDescent="0.2">
      <c r="A2" s="110" t="s">
        <v>440</v>
      </c>
      <c r="B2" s="126"/>
      <c r="C2" s="126"/>
      <c r="D2" s="126"/>
      <c r="E2" s="126"/>
      <c r="F2" s="126"/>
      <c r="G2" s="25" t="s">
        <v>131</v>
      </c>
      <c r="H2" s="26" t="str">
        <f>'Notas a los Edos Financieros'!E2</f>
        <v>Trimestral</v>
      </c>
    </row>
    <row r="3" spans="1:10" ht="18.95" customHeight="1" x14ac:dyDescent="0.2">
      <c r="A3" s="127" t="s">
        <v>541</v>
      </c>
      <c r="B3" s="128"/>
      <c r="C3" s="128"/>
      <c r="D3" s="128"/>
      <c r="E3" s="128"/>
      <c r="F3" s="128"/>
      <c r="G3" s="25" t="s">
        <v>133</v>
      </c>
      <c r="H3" s="26">
        <v>2</v>
      </c>
    </row>
    <row r="4" spans="1:10" x14ac:dyDescent="0.2">
      <c r="A4" s="28" t="s">
        <v>134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94</v>
      </c>
      <c r="B7" s="30" t="s">
        <v>435</v>
      </c>
      <c r="C7" s="30" t="s">
        <v>121</v>
      </c>
      <c r="D7" s="30" t="s">
        <v>436</v>
      </c>
      <c r="E7" s="30" t="s">
        <v>437</v>
      </c>
      <c r="F7" s="30" t="s">
        <v>120</v>
      </c>
      <c r="G7" s="30" t="s">
        <v>87</v>
      </c>
      <c r="H7" s="30" t="s">
        <v>123</v>
      </c>
      <c r="I7" s="30" t="s">
        <v>124</v>
      </c>
      <c r="J7" s="30" t="s">
        <v>125</v>
      </c>
    </row>
    <row r="8" spans="1:10" s="42" customFormat="1" x14ac:dyDescent="0.2">
      <c r="A8" s="41">
        <v>7000</v>
      </c>
      <c r="B8" s="42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2020-07-23T16:15:43Z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