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FERIA TRIMESTRE 2020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4">EFE!$1:$3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<sst xmlns="http://schemas.openxmlformats.org/spreadsheetml/2006/main" count="765" uniqueCount="544">
  <si>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</si>
  <si>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</si>
  <si>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</si>
  <si>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</si>
  <si>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</si>
  <si>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</si>
  <si>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</si>
  <si>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</si>
  <si>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</si>
  <si>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</si>
  <si>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</si>
  <si>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</si>
  <si>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</si>
  <si>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</si>
  <si>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</si>
  <si>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</si>
  <si>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</si>
  <si>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</si>
  <si>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</si>
  <si>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</si>
  <si>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</si>
  <si>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</si>
  <si>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</si>
  <si>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</si>
  <si>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</si>
  <si>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</si>
  <si>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</si>
  <si>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</si>
  <si>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</si>
  <si>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</si>
  <si>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</si>
  <si>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</si>
  <si>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</si>
  <si>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</si>
  <si>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</si>
  <si>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</si>
  <si>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</si>
  <si>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</si>
  <si>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</si>
  <si>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</si>
  <si>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</si>
  <si>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</si>
  <si>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</si>
  <si>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</si>
  <si>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</si>
  <si>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</si>
  <si>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</si>
  <si>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</si>
  <si>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</si>
  <si>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</si>
  <si>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</si>
  <si>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</si>
  <si>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</si>
  <si>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</si>
  <si>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</si>
  <si>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</si>
  <si>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</si>
  <si>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</si>
  <si>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</si>
  <si>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</si>
  <si>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</si>
  <si>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</si>
  <si>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</si>
  <si>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</si>
  <si>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</si>
  <si>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</si>
  <si>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</si>
  <si>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</si>
  <si>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</si>
  <si>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</si>
  <si>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</si>
  <si>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</si>
  <si>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</si>
  <si>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</si>
  <si>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</si>
  <si>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</si>
  <si>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</si>
  <si>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</si>
  <si>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</si>
  <si>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</si>
  <si>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</si>
  <si>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</si>
  <si>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</si>
  <si>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</si>
  <si>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</si>
  <si>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</si>
  <si>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</si>
  <si>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</si>
  <si>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</si>
  <si>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</si>
  <si>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</si>
  <si>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</si>
  <si>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</si>
  <si>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</si>
  <si>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</si>
  <si>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</si>
  <si>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</si>
  <si>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</si>
  <si>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</si>
  <si>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</si>
  <si>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</si>
  <si>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</si>
  <si>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</si>
  <si>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</si>
  <si>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</si>
  <si>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</si>
  <si>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</si>
  <si>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</si>
  <si>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</si>
  <si>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</si>
  <si>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</si>
  <si>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</si>
  <si>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</si>
  <si>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</si>
  <si>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</si>
  <si>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</si>
  <si>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</si>
  <si>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</si>
  <si>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</si>
  <si>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</si>
  <si>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</si>
  <si>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</si>
  <si>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</si>
  <si>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</si>
  <si>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</si>
  <si>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</si>
  <si>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</si>
  <si>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</si>
  <si>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</si>
  <si>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</si>
  <si>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</si>
  <si>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</si>
  <si>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</si>
  <si>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</si>
  <si>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</si>
  <si>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</si>
  <si>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</si>
  <si>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</si>
  <si>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</si>
  <si>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</si>
  <si>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</si>
  <si>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</si>
  <si>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</si>
  <si>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</si>
  <si>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</si>
  <si>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</si>
  <si>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</si>
  <si>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</si>
  <si>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</si>
  <si>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</si>
  <si>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</si>
  <si>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</si>
  <si>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</si>
  <si>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</si>
  <si>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</si>
  <si>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</si>
  <si>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</si>
  <si>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</si>
  <si>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</si>
  <si>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</si>
  <si>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</si>
  <si>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</si>
  <si>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</si>
  <si>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</si>
  <si>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</si>
  <si>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</si>
  <si>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</si>
  <si>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</si>
  <si>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</si>
  <si>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</si>
  <si>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</si>
  <si>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</si>
  <si>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</si>
  <si>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</si>
  <si>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</si>
  <si>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</si>
  <si>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</si>
  <si>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</si>
  <si>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</si>
  <si>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</si>
  <si>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</si>
  <si>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</si>
  <si>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</si>
  <si>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</si>
  <si>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</si>
  <si>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</si>
  <si>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</si>
  <si>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</si>
  <si>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</si>
  <si>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</si>
  <si>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</si>
  <si>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</si>
  <si>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</si>
  <si>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</si>
  <si>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</si>
  <si>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</si>
  <si>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</si>
  <si>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</si>
  <si>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</si>
  <si>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</si>
  <si>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</si>
  <si>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</si>
  <si>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</si>
  <si>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</si>
  <si>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</si>
  <si>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</si>
  <si>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</si>
  <si>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</si>
  <si>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</si>
  <si>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</si>
  <si>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</si>
  <si>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</si>
  <si>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</si>
  <si>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</si>
  <si>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</si>
  <si>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</si>
  <si>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</si>
  <si>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</si>
  <si>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</si>
  <si>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</si>
  <si>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</si>
  <si>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</si>
  <si>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</si>
  <si>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</si>
  <si>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</si>
  <si>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</si>
  <si>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</si>
  <si>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</si>
  <si>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</si>
  <si>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</si>
  <si>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</si>
  <si>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</si>
  <si>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</si>
  <si>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</si>
  <si>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</si>
  <si>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</si>
  <si>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</si>
  <si>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</si>
  <si>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</si>
  <si>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</si>
  <si>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</si>
  <si>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</si>
  <si>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</si>
  <si>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</si>
  <si>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</si>
  <si>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</si>
  <si>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</si>
  <si>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</si>
  <si>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</si>
  <si>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</si>
  <si>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</si>
  <si>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</si>
  <si>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</si>
  <si>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</si>
  <si>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</si>
  <si>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</si>
  <si>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</si>
  <si>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</si>
  <si>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</si>
  <si>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</si>
  <si>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</si>
  <si>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</si>
  <si>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</si>
  <si>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</si>
  <si>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</si>
  <si>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</si>
  <si>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</si>
  <si>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</si>
  <si>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</si>
  <si>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</si>
  <si>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</si>
  <si>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</si>
  <si>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</si>
  <si>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</si>
  <si>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</si>
  <si>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</si>
  <si>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</si>
  <si>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</si>
  <si>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</si>
  <si>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</si>
  <si>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</si>
  <si>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</si>
  <si>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</si>
  <si>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</si>
  <si>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</si>
  <si>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</si>
  <si>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</si>
  <si>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</si>
  <si>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</si>
  <si>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</si>
  <si>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</si>
  <si>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</si>
  <si>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</si>
  <si>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</si>
  <si>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</si>
  <si>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</si>
  <si>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</si>
  <si>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</si>
  <si>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</si>
  <si>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</si>
  <si>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</si>
  <si>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</si>
  <si>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</si>
  <si>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</si>
  <si>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</si>
  <si>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</si>
  <si>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</si>
  <si>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</si>
  <si>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</si>
  <si>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</si>
  <si>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</si>
  <si>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</si>
  <si>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</si>
  <si>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</si>
  <si>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</si>
  <si>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</si>
  <si>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</si>
  <si>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</si>
  <si>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</si>
  <si>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</si>
  <si>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</si>
  <si>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</si>
  <si>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</si>
  <si>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</si>
  <si>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</si>
  <si>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</si>
  <si>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</si>
  <si>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</si>
  <si>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</si>
  <si>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</si>
  <si>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</si>
  <si>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</si>
  <si>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</si>
  <si>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</si>
  <si>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</si>
  <si>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</si>
  <si>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</si>
  <si>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</si>
  <si>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</si>
  <si>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</si>
  <si>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</si>
  <si>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</si>
  <si>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</si>
  <si>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</si>
  <si>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</si>
  <si>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</si>
  <si>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</si>
  <si>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</si>
  <si>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</si>
  <si>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</si>
  <si>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</si>
  <si>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</si>
  <si>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</si>
  <si>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</si>
  <si>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</si>
  <si>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</si>
  <si>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</si>
  <si>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</si>
  <si>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</si>
  <si>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</si>
  <si>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</si>
  <si>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</si>
  <si>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</si>
  <si>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</si>
  <si>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</si>
  <si>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</si>
  <si>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</si>
  <si>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</si>
  <si>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</si>
  <si>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</si>
  <si>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</si>
  <si>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</si>
  <si>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</si>
  <si>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</si>
  <si>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</si>
  <si>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</si>
  <si>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</si>
  <si>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</si>
  <si>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</si>
  <si>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</si>
  <si>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</si>
  <si>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</si>
  <si>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</si>
  <si>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</si>
  <si>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</si>
  <si>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</si>
  <si>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</si>
  <si>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</si>
  <si>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</si>
  <si>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</si>
  <si>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</si>
  <si>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</si>
  <si>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</si>
  <si>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</si>
  <si>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</si>
  <si>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</si>
  <si>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</si>
  <si>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</si>
  <si>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</si>
  <si>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</si>
  <si>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</si>
  <si>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</si>
  <si>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</si>
  <si>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</si>
  <si>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</si>
  <si>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</si>
  <si>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</si>
  <si>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</si>
  <si>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</si>
  <si>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</si>
  <si>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</si>
  <si>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</si>
  <si>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</si>
  <si>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</si>
  <si>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</si>
  <si>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</si>
  <si>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</si>
  <si>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</si>
  <si>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</si>
  <si>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</si>
  <si>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</si>
  <si>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</si>
  <si>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</si>
  <si>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</si>
  <si>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</si>
  <si>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</si>
  <si>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</si>
  <si>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</si>
  <si>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</si>
  <si>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</si>
  <si>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</si>
  <si>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</si>
  <si>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</si>
  <si>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</si>
  <si>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</si>
  <si>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</si>
  <si>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</si>
  <si>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</si>
  <si>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</si>
  <si>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</si>
  <si>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</si>
  <si>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</si>
  <si>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</si>
  <si>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</si>
  <si>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</si>
  <si>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</si>
  <si>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</si>
  <si>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</si>
  <si>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</si>
  <si>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</si>
  <si>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</si>
  <si>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</si>
  <si>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</si>
  <si>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</si>
  <si>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</si>
  <si>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</si>
  <si>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</si>
  <si>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</si>
  <si>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</si>
  <si>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</si>
  <si>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</si>
  <si>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</si>
  <si>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</si>
  <si>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</si>
  <si>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</si>
  <si>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</si>
  <si>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</si>
  <si>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</si>
  <si>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</si>
  <si>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</si>
  <si>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</si>
  <si>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</si>
  <si>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</si>
  <si>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</si>
  <si>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</si>
  <si>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</si>
  <si>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</si>
  <si>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</si>
  <si>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</si>
  <si>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</si>
  <si>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</si>
  <si>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</si>
  <si>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</si>
  <si>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</si>
  <si>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</si>
  <si>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</si>
  <si>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</si>
  <si>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</si>
  <si>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</si>
  <si>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</si>
  <si>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</si>
  <si>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</si>
  <si>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</si>
  <si>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</si>
  <si>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</si>
  <si>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</si>
  <si>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</si>
  <si>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</si>
  <si>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</si>
  <si>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</si>
  <si>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</si>
  <si>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</si>
  <si>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</si>
  <si>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</si>
  <si>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</si>
  <si>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</si>
  <si>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</si>
  <si>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</si>
  <si>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</si>
  <si>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</si>
  <si>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</si>
  <si>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</si>
  <si>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</si>
  <si>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</si>
  <si>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</si>
  <si>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</si>
  <si>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</si>
  <si>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</si>
  <si>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</si>
  <si>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</si>
  <si>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</si>
  <si>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</si>
  <si>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</si>
  <si>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</si>
  <si>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</si>
  <si>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</si>
  <si>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</si>
  <si>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</si>
  <si>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</si>
  <si>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</si>
  <si>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</si>
  <si>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</si>
  <si>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</si>
  <si>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</si>
  <si>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</si>
  <si>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</si>
  <si>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</si>
  <si>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</si>
  <si>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</si>
  <si>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</si>
  <si>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</si>
  <si>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PATRONATO DE LA FERIA REGIONAL  PUERTA DE ORO DEL BAJÍO</t>
  </si>
  <si>
    <t>Correspondiente 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</si>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</sst>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9" fillId="0" borderId="0" xfId="8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5" sqref="A45:XFD59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541</v>
      </c>
      <c r="B1" s="110"/>
      <c r="C1" s="15"/>
      <c r="D1" s="12" t="s">
        <v>130</v>
      </c>
      <c r="E1" s="13">
        <v>2020</v>
      </c>
    </row>
    <row r="2" spans="1:5" ht="18.95" customHeight="1" x14ac:dyDescent="0.2">
      <c r="A2" s="111" t="s">
        <v>442</v>
      </c>
      <c r="B2" s="111"/>
      <c r="C2" s="34"/>
      <c r="D2" s="12" t="s">
        <v>132</v>
      </c>
      <c r="E2" s="15" t="s">
        <v>133</v>
      </c>
    </row>
    <row r="3" spans="1:5" ht="18.95" customHeight="1" x14ac:dyDescent="0.2">
      <c r="A3" s="112" t="s">
        <v>542</v>
      </c>
      <c r="B3" s="112"/>
      <c r="C3" s="15"/>
      <c r="D3" s="12" t="s">
        <v>134</v>
      </c>
      <c r="E3" s="13">
        <v>1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3" t="s">
        <v>40</v>
      </c>
      <c r="B34" s="44" t="s">
        <v>35</v>
      </c>
    </row>
    <row r="35" spans="1:5" x14ac:dyDescent="0.2">
      <c r="A35" s="43" t="s">
        <v>41</v>
      </c>
      <c r="B35" s="44" t="s">
        <v>36</v>
      </c>
    </row>
    <row r="36" spans="1:5" x14ac:dyDescent="0.2">
      <c r="A36" s="4"/>
      <c r="B36" s="7"/>
    </row>
    <row r="37" spans="1:5" x14ac:dyDescent="0.2">
      <c r="A37" s="4"/>
      <c r="B37" s="5" t="s">
        <v>38</v>
      </c>
    </row>
    <row r="38" spans="1:5" x14ac:dyDescent="0.2">
      <c r="A38" s="4" t="s">
        <v>39</v>
      </c>
      <c r="B38" s="44" t="s">
        <v>31</v>
      </c>
    </row>
    <row r="39" spans="1:5" x14ac:dyDescent="0.2">
      <c r="A39" s="4"/>
      <c r="B39" s="44" t="s">
        <v>32</v>
      </c>
    </row>
    <row r="40" spans="1:5" ht="12" thickBot="1" x14ac:dyDescent="0.25">
      <c r="A40" s="8"/>
      <c r="B40" s="9"/>
    </row>
    <row r="43" spans="1:5" x14ac:dyDescent="0.2">
      <c r="A43" s="113" t="s">
        <v>543</v>
      </c>
      <c r="B43" s="113"/>
      <c r="C43" s="113"/>
      <c r="D43" s="113"/>
      <c r="E43" s="113"/>
    </row>
    <row r="44" spans="1:5" x14ac:dyDescent="0.2">
      <c r="A44" s="105"/>
      <c r="B44" s="106"/>
      <c r="C44" s="107"/>
      <c r="D44" s="107"/>
      <c r="E44" s="108"/>
    </row>
  </sheetData>
  <sheetProtection formatCells="0" formatColumns="0" formatRows="0" autoFilter="0" pivotTables="0"/>
  <mergeCells count="4">
    <mergeCell ref="A1:B1"/>
    <mergeCell ref="A2:B2"/>
    <mergeCell ref="A3:B3"/>
    <mergeCell ref="A43:E4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18" customWidth="1"/>
    <col min="2" max="2" width="36.42578125" style="18" customWidth="1"/>
    <col min="3" max="3" width="10.85546875" style="18" bestFit="1" customWidth="1"/>
    <col min="4" max="4" width="16.140625" style="18" bestFit="1" customWidth="1"/>
    <col min="5" max="5" width="17.85546875" style="18" customWidth="1"/>
    <col min="6" max="6" width="16.28515625" style="18" customWidth="1"/>
    <col min="7" max="7" width="13.140625" style="18" customWidth="1"/>
    <col min="8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14" t="s">
        <v>541</v>
      </c>
      <c r="B1" s="115"/>
      <c r="C1" s="115"/>
      <c r="D1" s="115"/>
      <c r="E1" s="115"/>
      <c r="F1" s="115"/>
      <c r="G1" s="12" t="s">
        <v>130</v>
      </c>
      <c r="H1" s="23">
        <v>2020</v>
      </c>
    </row>
    <row r="2" spans="1:8" s="14" customFormat="1" ht="18.95" customHeight="1" x14ac:dyDescent="0.25">
      <c r="A2" s="114" t="s">
        <v>131</v>
      </c>
      <c r="B2" s="115"/>
      <c r="C2" s="115"/>
      <c r="D2" s="115"/>
      <c r="E2" s="115"/>
      <c r="F2" s="115"/>
      <c r="G2" s="12" t="s">
        <v>132</v>
      </c>
      <c r="H2" s="23" t="str">
        <f>'Notas a los Edos Financieros'!E2</f>
        <v>Trimestral</v>
      </c>
    </row>
    <row r="3" spans="1:8" s="14" customFormat="1" ht="18.95" customHeight="1" x14ac:dyDescent="0.25">
      <c r="A3" s="114" t="s">
        <v>542</v>
      </c>
      <c r="B3" s="115"/>
      <c r="C3" s="115"/>
      <c r="D3" s="115"/>
      <c r="E3" s="115"/>
      <c r="F3" s="115"/>
      <c r="G3" s="12" t="s">
        <v>134</v>
      </c>
      <c r="H3" s="23">
        <f>'Notas a los Edos Financieros'!E3</f>
        <v>1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43349.14</v>
      </c>
      <c r="D20" s="22">
        <v>43349.14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1129</v>
      </c>
      <c r="B23" s="109" t="s">
        <v>529</v>
      </c>
      <c r="C23" s="22">
        <v>16708257.220000001</v>
      </c>
      <c r="D23" s="22">
        <v>16708257.220000001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1131</v>
      </c>
      <c r="B24" s="109" t="s">
        <v>149</v>
      </c>
      <c r="C24" s="22">
        <v>2795</v>
      </c>
      <c r="D24" s="22">
        <v>2795</v>
      </c>
      <c r="E24" s="22">
        <v>0</v>
      </c>
      <c r="F24" s="22">
        <v>0</v>
      </c>
      <c r="G24" s="22">
        <v>0</v>
      </c>
    </row>
    <row r="25" spans="1:8" ht="22.5" x14ac:dyDescent="0.2">
      <c r="A25" s="20">
        <v>1132</v>
      </c>
      <c r="B25" s="109" t="s">
        <v>150</v>
      </c>
      <c r="C25" s="22">
        <v>121458.63</v>
      </c>
      <c r="D25" s="22">
        <v>121458.63</v>
      </c>
      <c r="E25" s="22">
        <v>0</v>
      </c>
      <c r="F25" s="22">
        <v>0</v>
      </c>
      <c r="G25" s="22">
        <v>0</v>
      </c>
    </row>
    <row r="26" spans="1:8" ht="22.5" x14ac:dyDescent="0.2">
      <c r="A26" s="20">
        <v>1133</v>
      </c>
      <c r="B26" s="109" t="s">
        <v>151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ht="22.5" x14ac:dyDescent="0.2">
      <c r="A27" s="20">
        <v>1134</v>
      </c>
      <c r="B27" s="109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ht="22.5" x14ac:dyDescent="0.2">
      <c r="A28" s="20">
        <v>1139</v>
      </c>
      <c r="B28" s="109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f>SUM(C33:C37)</f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ht="22.5" x14ac:dyDescent="0.2">
      <c r="A36" s="20">
        <v>1144</v>
      </c>
      <c r="B36" s="109" t="s">
        <v>159</v>
      </c>
      <c r="C36" s="22">
        <v>0</v>
      </c>
    </row>
    <row r="37" spans="1:8" x14ac:dyDescent="0.2">
      <c r="A37" s="20">
        <v>1145</v>
      </c>
      <c r="B37" s="109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f>C42</f>
        <v>0</v>
      </c>
    </row>
    <row r="42" spans="1:8" x14ac:dyDescent="0.2">
      <c r="A42" s="20">
        <v>1151</v>
      </c>
      <c r="B42" s="18" t="s">
        <v>164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ht="22.5" x14ac:dyDescent="0.2">
      <c r="A54" s="20">
        <v>1230</v>
      </c>
      <c r="B54" s="109" t="s">
        <v>169</v>
      </c>
      <c r="C54" s="22">
        <f>SUM(C55:C61)</f>
        <v>1180566.46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170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1180566.46</v>
      </c>
      <c r="D58" s="22">
        <v>0</v>
      </c>
      <c r="E58" s="22">
        <v>0</v>
      </c>
    </row>
    <row r="59" spans="1:9" ht="22.5" x14ac:dyDescent="0.2">
      <c r="A59" s="20">
        <v>1235</v>
      </c>
      <c r="B59" s="109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f>SUM(C63:C70)</f>
        <v>4140535.66</v>
      </c>
      <c r="D62" s="22">
        <f t="shared" ref="D62:E62" si="0">SUM(D63:D70)</f>
        <v>0</v>
      </c>
      <c r="E62" s="22">
        <f t="shared" si="0"/>
        <v>-1467764.94</v>
      </c>
    </row>
    <row r="63" spans="1:9" x14ac:dyDescent="0.2">
      <c r="A63" s="20">
        <v>1241</v>
      </c>
      <c r="B63" s="18" t="s">
        <v>178</v>
      </c>
      <c r="C63" s="22">
        <v>146773.75</v>
      </c>
      <c r="D63" s="22">
        <v>0</v>
      </c>
      <c r="E63" s="22">
        <v>-67474.039999999994</v>
      </c>
    </row>
    <row r="64" spans="1:9" x14ac:dyDescent="0.2">
      <c r="A64" s="20">
        <v>1242</v>
      </c>
      <c r="B64" s="18" t="s">
        <v>179</v>
      </c>
      <c r="C64" s="22">
        <v>53000</v>
      </c>
      <c r="D64" s="22">
        <v>0</v>
      </c>
      <c r="E64" s="22">
        <v>-15900</v>
      </c>
    </row>
    <row r="65" spans="1:9" x14ac:dyDescent="0.2">
      <c r="A65" s="20">
        <v>1243</v>
      </c>
      <c r="B65" s="18" t="s">
        <v>180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181</v>
      </c>
      <c r="C66" s="22">
        <v>298499.49</v>
      </c>
      <c r="D66" s="22">
        <v>0</v>
      </c>
      <c r="E66" s="22">
        <v>-260099.74</v>
      </c>
    </row>
    <row r="67" spans="1:9" x14ac:dyDescent="0.2">
      <c r="A67" s="20">
        <v>1245</v>
      </c>
      <c r="B67" s="18" t="s">
        <v>182</v>
      </c>
      <c r="C67" s="22">
        <v>14500</v>
      </c>
      <c r="D67" s="22">
        <v>0</v>
      </c>
      <c r="E67" s="22">
        <v>-4350</v>
      </c>
    </row>
    <row r="68" spans="1:9" x14ac:dyDescent="0.2">
      <c r="A68" s="20">
        <v>1246</v>
      </c>
      <c r="B68" s="18" t="s">
        <v>183</v>
      </c>
      <c r="C68" s="22">
        <v>3612182.42</v>
      </c>
      <c r="D68" s="22">
        <v>0</v>
      </c>
      <c r="E68" s="22">
        <v>-1119941.1599999999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15580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f>SUM(C75:C79)</f>
        <v>5290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188</v>
      </c>
      <c r="C75" s="22">
        <v>5290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f>SUM(C81:C86)</f>
        <v>1213293.2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ht="22.5" x14ac:dyDescent="0.2">
      <c r="A82" s="20">
        <v>1272</v>
      </c>
      <c r="B82" s="109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ht="22.5" x14ac:dyDescent="0.2">
      <c r="A85" s="20">
        <v>1275</v>
      </c>
      <c r="B85" s="109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1213293.2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ht="22.5" x14ac:dyDescent="0.2">
      <c r="A90" s="20">
        <v>1160</v>
      </c>
      <c r="B90" s="109" t="s">
        <v>201</v>
      </c>
      <c r="C90" s="22">
        <f>SUM(C91:C92)</f>
        <v>0</v>
      </c>
    </row>
    <row r="91" spans="1:8" ht="22.5" x14ac:dyDescent="0.2">
      <c r="A91" s="20">
        <v>1161</v>
      </c>
      <c r="B91" s="109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f>SUM(C97:C100)</f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ht="22.5" x14ac:dyDescent="0.2">
      <c r="A99" s="20">
        <v>1193</v>
      </c>
      <c r="B99" s="109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f>SUM(C104:C106)</f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f>SUM(C111:C119)</f>
        <v>10316607.939999999</v>
      </c>
      <c r="D110" s="22">
        <f>SUM(D111:D119)</f>
        <v>10316607.939999999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211</v>
      </c>
      <c r="C111" s="22">
        <v>50471.6</v>
      </c>
      <c r="D111" s="22">
        <f>C111</f>
        <v>50471.6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2105013.21</v>
      </c>
      <c r="D112" s="22">
        <f t="shared" ref="D112:D119" si="1">C112</f>
        <v>2105013.21</v>
      </c>
      <c r="E112" s="22">
        <v>0</v>
      </c>
      <c r="F112" s="22">
        <v>0</v>
      </c>
      <c r="G112" s="22">
        <v>0</v>
      </c>
    </row>
    <row r="113" spans="1:8" ht="22.5" x14ac:dyDescent="0.2">
      <c r="A113" s="20">
        <v>2113</v>
      </c>
      <c r="B113" s="109" t="s">
        <v>213</v>
      </c>
      <c r="C113" s="22">
        <v>150939.07</v>
      </c>
      <c r="D113" s="22">
        <f t="shared" si="1"/>
        <v>150939.07</v>
      </c>
      <c r="E113" s="22">
        <v>0</v>
      </c>
      <c r="F113" s="22">
        <v>0</v>
      </c>
      <c r="G113" s="22">
        <v>0</v>
      </c>
    </row>
    <row r="114" spans="1:8" ht="22.5" x14ac:dyDescent="0.2">
      <c r="A114" s="20">
        <v>2114</v>
      </c>
      <c r="B114" s="109" t="s">
        <v>214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ht="22.5" x14ac:dyDescent="0.2">
      <c r="A115" s="20">
        <v>2115</v>
      </c>
      <c r="B115" s="109" t="s">
        <v>215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ht="22.5" x14ac:dyDescent="0.2">
      <c r="A116" s="20">
        <v>2116</v>
      </c>
      <c r="B116" s="109" t="s">
        <v>216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132531.71</v>
      </c>
      <c r="D117" s="22">
        <f t="shared" si="1"/>
        <v>132531.71</v>
      </c>
      <c r="E117" s="22">
        <v>0</v>
      </c>
      <c r="F117" s="22">
        <v>0</v>
      </c>
      <c r="G117" s="22">
        <v>0</v>
      </c>
    </row>
    <row r="118" spans="1:8" ht="22.5" x14ac:dyDescent="0.2">
      <c r="A118" s="20">
        <v>2118</v>
      </c>
      <c r="B118" s="109" t="s">
        <v>218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7877652.3499999996</v>
      </c>
      <c r="D119" s="22">
        <f t="shared" si="1"/>
        <v>7877652.3499999996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ht="22.5" x14ac:dyDescent="0.2">
      <c r="A122" s="20">
        <v>2122</v>
      </c>
      <c r="B122" s="109" t="s">
        <v>222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ht="22.5" x14ac:dyDescent="0.2">
      <c r="A127" s="20">
        <v>2160</v>
      </c>
      <c r="B127" s="109" t="s">
        <v>224</v>
      </c>
      <c r="C127" s="22">
        <f>SUM(C128:C133)</f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ht="22.5" x14ac:dyDescent="0.2">
      <c r="A131" s="20">
        <v>2164</v>
      </c>
      <c r="B131" s="109" t="s">
        <v>228</v>
      </c>
      <c r="C131" s="22">
        <v>0</v>
      </c>
    </row>
    <row r="132" spans="1:8" ht="22.5" x14ac:dyDescent="0.2">
      <c r="A132" s="20">
        <v>2165</v>
      </c>
      <c r="B132" s="109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ht="22.5" x14ac:dyDescent="0.2">
      <c r="A134" s="20">
        <v>2250</v>
      </c>
      <c r="B134" s="109" t="s">
        <v>231</v>
      </c>
      <c r="C134" s="22">
        <f>SUM(C135:C140)</f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ht="22.5" x14ac:dyDescent="0.2">
      <c r="A138" s="20">
        <v>2254</v>
      </c>
      <c r="B138" s="109" t="s">
        <v>235</v>
      </c>
      <c r="C138" s="22">
        <v>0</v>
      </c>
    </row>
    <row r="139" spans="1:8" ht="22.5" x14ac:dyDescent="0.2">
      <c r="A139" s="20">
        <v>2255</v>
      </c>
      <c r="B139" s="109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f>SUM(C147:C149)</f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1811023622047245" right="0.11811023622047245" top="0.35433070866141736" bottom="0.15748031496062992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59.7109375" style="18" customWidth="1"/>
    <col min="3" max="3" width="10" style="18" bestFit="1" customWidth="1"/>
    <col min="4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11" t="s">
        <v>541</v>
      </c>
      <c r="B1" s="111"/>
      <c r="C1" s="111"/>
      <c r="D1" s="12" t="s">
        <v>130</v>
      </c>
      <c r="E1" s="23">
        <v>2020</v>
      </c>
    </row>
    <row r="2" spans="1:5" s="14" customFormat="1" ht="18.95" customHeight="1" x14ac:dyDescent="0.25">
      <c r="A2" s="111" t="s">
        <v>244</v>
      </c>
      <c r="B2" s="111"/>
      <c r="C2" s="111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11" t="s">
        <v>542</v>
      </c>
      <c r="B3" s="111"/>
      <c r="C3" s="111"/>
      <c r="D3" s="12" t="s">
        <v>134</v>
      </c>
      <c r="E3" s="23">
        <f>'Notas a los Edos Financieros'!E3</f>
        <v>1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493.16</v>
      </c>
      <c r="D8" s="100"/>
      <c r="E8" s="47"/>
    </row>
    <row r="9" spans="1:5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33.7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33.7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33.7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493.16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493.16</v>
      </c>
      <c r="D35" s="100"/>
      <c r="E35" s="47"/>
    </row>
    <row r="36" spans="1:5" ht="33.7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33.7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33.75" x14ac:dyDescent="0.2">
      <c r="A49" s="48">
        <v>4173</v>
      </c>
      <c r="B49" s="50" t="s">
        <v>454</v>
      </c>
      <c r="C49" s="53">
        <v>0</v>
      </c>
      <c r="D49" s="100"/>
      <c r="E49" s="47"/>
    </row>
    <row r="50" spans="1:5" ht="33.7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33.7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33.7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33.7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56.25" x14ac:dyDescent="0.2">
      <c r="A58" s="48">
        <v>4200</v>
      </c>
      <c r="B58" s="50" t="s">
        <v>460</v>
      </c>
      <c r="C58" s="53">
        <f>+C59+C65</f>
        <v>1225000</v>
      </c>
      <c r="D58" s="100"/>
      <c r="E58" s="47"/>
    </row>
    <row r="59" spans="1:5" ht="33.75" x14ac:dyDescent="0.2">
      <c r="A59" s="48">
        <v>4210</v>
      </c>
      <c r="B59" s="50" t="s">
        <v>461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1225000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1225000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C100+C128+C161+C171+C186+C219+C209</f>
        <v>1290648.1499999999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1290648.1499999999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772774.67</v>
      </c>
      <c r="D101" s="55">
        <f t="shared" ref="D101:D164" si="0">C101/$C$99</f>
        <v>0.59874929507317709</v>
      </c>
      <c r="E101" s="54"/>
    </row>
    <row r="102" spans="1:5" x14ac:dyDescent="0.2">
      <c r="A102" s="52">
        <v>5111</v>
      </c>
      <c r="B102" s="49" t="s">
        <v>303</v>
      </c>
      <c r="C102" s="53">
        <v>489621.52</v>
      </c>
      <c r="D102" s="55">
        <f t="shared" si="0"/>
        <v>0.37936095906541223</v>
      </c>
      <c r="E102" s="54"/>
    </row>
    <row r="103" spans="1:5" x14ac:dyDescent="0.2">
      <c r="A103" s="52">
        <v>5112</v>
      </c>
      <c r="B103" s="49" t="s">
        <v>304</v>
      </c>
      <c r="C103" s="53">
        <v>151782.32999999999</v>
      </c>
      <c r="D103" s="55">
        <f t="shared" si="0"/>
        <v>0.11760163294698094</v>
      </c>
      <c r="E103" s="54"/>
    </row>
    <row r="104" spans="1:5" x14ac:dyDescent="0.2">
      <c r="A104" s="52">
        <v>5113</v>
      </c>
      <c r="B104" s="49" t="s">
        <v>305</v>
      </c>
      <c r="C104" s="53">
        <v>12454.55</v>
      </c>
      <c r="D104" s="55">
        <f t="shared" si="0"/>
        <v>9.6498414381952207E-3</v>
      </c>
      <c r="E104" s="54"/>
    </row>
    <row r="105" spans="1:5" x14ac:dyDescent="0.2">
      <c r="A105" s="52">
        <v>5114</v>
      </c>
      <c r="B105" s="49" t="s">
        <v>306</v>
      </c>
      <c r="C105" s="53">
        <v>109067.52</v>
      </c>
      <c r="D105" s="55">
        <f t="shared" si="0"/>
        <v>8.4506005761523784E-2</v>
      </c>
      <c r="E105" s="54"/>
    </row>
    <row r="106" spans="1:5" x14ac:dyDescent="0.2">
      <c r="A106" s="52">
        <v>5115</v>
      </c>
      <c r="B106" s="49" t="s">
        <v>307</v>
      </c>
      <c r="C106" s="53">
        <v>9848.75</v>
      </c>
      <c r="D106" s="55">
        <f t="shared" si="0"/>
        <v>7.6308558610648459E-3</v>
      </c>
      <c r="E106" s="54"/>
    </row>
    <row r="107" spans="1:5" x14ac:dyDescent="0.2">
      <c r="A107" s="52">
        <v>5116</v>
      </c>
      <c r="B107" s="49" t="s">
        <v>308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21982.86</v>
      </c>
      <c r="D108" s="55">
        <f t="shared" si="0"/>
        <v>1.7032418943923641E-2</v>
      </c>
      <c r="E108" s="54"/>
    </row>
    <row r="109" spans="1:5" x14ac:dyDescent="0.2">
      <c r="A109" s="52">
        <v>5121</v>
      </c>
      <c r="B109" s="49" t="s">
        <v>310</v>
      </c>
      <c r="C109" s="53">
        <v>4046.4</v>
      </c>
      <c r="D109" s="55">
        <f t="shared" si="0"/>
        <v>3.1351689459284474E-3</v>
      </c>
      <c r="E109" s="54"/>
    </row>
    <row r="110" spans="1:5" x14ac:dyDescent="0.2">
      <c r="A110" s="52">
        <v>5122</v>
      </c>
      <c r="B110" s="49" t="s">
        <v>311</v>
      </c>
      <c r="C110" s="53">
        <v>0</v>
      </c>
      <c r="D110" s="55">
        <f t="shared" si="0"/>
        <v>0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313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314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315</v>
      </c>
      <c r="C114" s="53">
        <v>17936.46</v>
      </c>
      <c r="D114" s="55">
        <f t="shared" si="0"/>
        <v>1.3897249997995194E-2</v>
      </c>
      <c r="E114" s="54"/>
    </row>
    <row r="115" spans="1:5" x14ac:dyDescent="0.2">
      <c r="A115" s="52">
        <v>5127</v>
      </c>
      <c r="B115" s="49" t="s">
        <v>316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0</v>
      </c>
      <c r="D117" s="55">
        <f t="shared" si="0"/>
        <v>0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495890.62</v>
      </c>
      <c r="D118" s="55">
        <f t="shared" si="0"/>
        <v>0.38421828598289937</v>
      </c>
      <c r="E118" s="54"/>
    </row>
    <row r="119" spans="1:5" x14ac:dyDescent="0.2">
      <c r="A119" s="52">
        <v>5131</v>
      </c>
      <c r="B119" s="49" t="s">
        <v>320</v>
      </c>
      <c r="C119" s="53">
        <v>57576</v>
      </c>
      <c r="D119" s="55">
        <f t="shared" si="0"/>
        <v>4.4610144135719718E-2</v>
      </c>
      <c r="E119" s="54"/>
    </row>
    <row r="120" spans="1:5" x14ac:dyDescent="0.2">
      <c r="A120" s="52">
        <v>5132</v>
      </c>
      <c r="B120" s="49" t="s">
        <v>321</v>
      </c>
      <c r="C120" s="53">
        <v>7250</v>
      </c>
      <c r="D120" s="55">
        <f t="shared" si="0"/>
        <v>5.6173326556893145E-3</v>
      </c>
      <c r="E120" s="54"/>
    </row>
    <row r="121" spans="1:5" x14ac:dyDescent="0.2">
      <c r="A121" s="52">
        <v>5133</v>
      </c>
      <c r="B121" s="49" t="s">
        <v>322</v>
      </c>
      <c r="C121" s="53">
        <v>158920</v>
      </c>
      <c r="D121" s="55">
        <f t="shared" si="0"/>
        <v>0.12313193181270977</v>
      </c>
      <c r="E121" s="54"/>
    </row>
    <row r="122" spans="1:5" x14ac:dyDescent="0.2">
      <c r="A122" s="52">
        <v>5134</v>
      </c>
      <c r="B122" s="49" t="s">
        <v>323</v>
      </c>
      <c r="C122" s="53">
        <v>8178.81</v>
      </c>
      <c r="D122" s="55">
        <f t="shared" si="0"/>
        <v>6.3369788272659754E-3</v>
      </c>
      <c r="E122" s="54"/>
    </row>
    <row r="123" spans="1:5" x14ac:dyDescent="0.2">
      <c r="A123" s="52">
        <v>5135</v>
      </c>
      <c r="B123" s="49" t="s">
        <v>324</v>
      </c>
      <c r="C123" s="53">
        <v>223494.59</v>
      </c>
      <c r="D123" s="55">
        <f t="shared" si="0"/>
        <v>0.17316461500370958</v>
      </c>
      <c r="E123" s="54"/>
    </row>
    <row r="124" spans="1:5" x14ac:dyDescent="0.2">
      <c r="A124" s="52">
        <v>5136</v>
      </c>
      <c r="B124" s="49" t="s">
        <v>325</v>
      </c>
      <c r="C124" s="53">
        <v>19982.16</v>
      </c>
      <c r="D124" s="55">
        <f t="shared" si="0"/>
        <v>1.5482267572304661E-2</v>
      </c>
      <c r="E124" s="54"/>
    </row>
    <row r="125" spans="1:5" x14ac:dyDescent="0.2">
      <c r="A125" s="52">
        <v>5137</v>
      </c>
      <c r="B125" s="49" t="s">
        <v>326</v>
      </c>
      <c r="C125" s="53">
        <v>32</v>
      </c>
      <c r="D125" s="55">
        <f t="shared" si="0"/>
        <v>2.4793744135456286E-5</v>
      </c>
      <c r="E125" s="54"/>
    </row>
    <row r="126" spans="1:5" x14ac:dyDescent="0.2">
      <c r="A126" s="52">
        <v>5138</v>
      </c>
      <c r="B126" s="49" t="s">
        <v>327</v>
      </c>
      <c r="C126" s="53">
        <v>3354.09</v>
      </c>
      <c r="D126" s="55">
        <f t="shared" si="0"/>
        <v>2.5987640396028929E-3</v>
      </c>
      <c r="E126" s="54"/>
    </row>
    <row r="127" spans="1:5" x14ac:dyDescent="0.2">
      <c r="A127" s="52">
        <v>5139</v>
      </c>
      <c r="B127" s="49" t="s">
        <v>328</v>
      </c>
      <c r="C127" s="53">
        <v>17102.97</v>
      </c>
      <c r="D127" s="55">
        <f t="shared" si="0"/>
        <v>1.3251458191762025E-2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281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338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282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359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277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380</v>
      </c>
      <c r="C186" s="53">
        <f>C187+C196+C199+C205+C207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381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15748031496062992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6" t="s">
        <v>541</v>
      </c>
      <c r="B1" s="116"/>
      <c r="C1" s="116"/>
      <c r="D1" s="25" t="s">
        <v>130</v>
      </c>
      <c r="E1" s="26">
        <v>2020</v>
      </c>
    </row>
    <row r="2" spans="1:5" ht="18.95" customHeight="1" x14ac:dyDescent="0.2">
      <c r="A2" s="116" t="s">
        <v>409</v>
      </c>
      <c r="B2" s="116"/>
      <c r="C2" s="116"/>
      <c r="D2" s="25" t="s">
        <v>132</v>
      </c>
      <c r="E2" s="26" t="str">
        <f>ESF!H2</f>
        <v>Trimestral</v>
      </c>
    </row>
    <row r="3" spans="1:5" ht="18.95" customHeight="1" x14ac:dyDescent="0.2">
      <c r="A3" s="116" t="s">
        <v>542</v>
      </c>
      <c r="B3" s="116"/>
      <c r="C3" s="116"/>
      <c r="D3" s="25" t="s">
        <v>134</v>
      </c>
      <c r="E3" s="26">
        <f>ESF!H3</f>
        <v>1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595402.38</v>
      </c>
    </row>
    <row r="9" spans="1:5" x14ac:dyDescent="0.2">
      <c r="A9" s="31">
        <v>3120</v>
      </c>
      <c r="B9" s="27" t="s">
        <v>410</v>
      </c>
      <c r="C9" s="32">
        <v>1061565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-65154.99</v>
      </c>
    </row>
    <row r="15" spans="1:5" x14ac:dyDescent="0.2">
      <c r="A15" s="31">
        <v>3220</v>
      </c>
      <c r="B15" s="27" t="s">
        <v>414</v>
      </c>
      <c r="C15" s="32">
        <v>10066654.01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f>SUM(C22:C24)</f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f>SUM(C26:C27)</f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0.140625" style="27" customWidth="1"/>
    <col min="3" max="3" width="12.28515625" style="27" bestFit="1" customWidth="1"/>
    <col min="4" max="4" width="11.1406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6" t="s">
        <v>541</v>
      </c>
      <c r="B1" s="116"/>
      <c r="C1" s="116"/>
      <c r="D1" s="25" t="s">
        <v>130</v>
      </c>
      <c r="E1" s="26">
        <v>2020</v>
      </c>
    </row>
    <row r="2" spans="1:5" s="33" customFormat="1" ht="18.95" customHeight="1" x14ac:dyDescent="0.25">
      <c r="A2" s="116" t="s">
        <v>427</v>
      </c>
      <c r="B2" s="116"/>
      <c r="C2" s="116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6" t="s">
        <v>542</v>
      </c>
      <c r="B3" s="116"/>
      <c r="C3" s="116"/>
      <c r="D3" s="25" t="s">
        <v>134</v>
      </c>
      <c r="E3" s="26">
        <f>ESF!H3</f>
        <v>1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113337.36</v>
      </c>
      <c r="D10" s="32">
        <v>351946.5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113337.36</v>
      </c>
      <c r="D15" s="32">
        <f>SUM(D8:D14)</f>
        <v>351946.5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1180566.46</v>
      </c>
    </row>
    <row r="21" spans="1:5" x14ac:dyDescent="0.2">
      <c r="A21" s="31">
        <v>1231</v>
      </c>
      <c r="B21" s="27" t="s">
        <v>170</v>
      </c>
      <c r="C21" s="32">
        <v>0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0</v>
      </c>
    </row>
    <row r="24" spans="1:5" x14ac:dyDescent="0.2">
      <c r="A24" s="31">
        <v>1234</v>
      </c>
      <c r="B24" s="27" t="s">
        <v>173</v>
      </c>
      <c r="C24" s="32">
        <v>1180566.46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0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4140535.66</v>
      </c>
    </row>
    <row r="29" spans="1:5" x14ac:dyDescent="0.2">
      <c r="A29" s="31">
        <v>1241</v>
      </c>
      <c r="B29" s="27" t="s">
        <v>178</v>
      </c>
      <c r="C29" s="32">
        <v>146773.75</v>
      </c>
    </row>
    <row r="30" spans="1:5" x14ac:dyDescent="0.2">
      <c r="A30" s="31">
        <v>1242</v>
      </c>
      <c r="B30" s="27" t="s">
        <v>179</v>
      </c>
      <c r="C30" s="32">
        <v>53000</v>
      </c>
    </row>
    <row r="31" spans="1:5" x14ac:dyDescent="0.2">
      <c r="A31" s="31">
        <v>1243</v>
      </c>
      <c r="B31" s="27" t="s">
        <v>180</v>
      </c>
      <c r="C31" s="32">
        <v>0</v>
      </c>
    </row>
    <row r="32" spans="1:5" x14ac:dyDescent="0.2">
      <c r="A32" s="31">
        <v>1244</v>
      </c>
      <c r="B32" s="27" t="s">
        <v>181</v>
      </c>
      <c r="C32" s="32">
        <v>298499.49</v>
      </c>
    </row>
    <row r="33" spans="1:5" x14ac:dyDescent="0.2">
      <c r="A33" s="31">
        <v>1245</v>
      </c>
      <c r="B33" s="27" t="s">
        <v>182</v>
      </c>
      <c r="C33" s="32">
        <v>14500</v>
      </c>
    </row>
    <row r="34" spans="1:5" x14ac:dyDescent="0.2">
      <c r="A34" s="31">
        <v>1246</v>
      </c>
      <c r="B34" s="27" t="s">
        <v>183</v>
      </c>
      <c r="C34" s="32">
        <v>3612182.42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15580</v>
      </c>
    </row>
    <row r="37" spans="1:5" x14ac:dyDescent="0.2">
      <c r="A37" s="31">
        <v>1250</v>
      </c>
      <c r="B37" s="27" t="s">
        <v>187</v>
      </c>
      <c r="C37" s="32">
        <f>SUM(C38:C42)</f>
        <v>5290</v>
      </c>
    </row>
    <row r="38" spans="1:5" x14ac:dyDescent="0.2">
      <c r="A38" s="31">
        <v>1251</v>
      </c>
      <c r="B38" s="27" t="s">
        <v>188</v>
      </c>
      <c r="C38" s="32">
        <v>5290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0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7" t="s">
        <v>541</v>
      </c>
      <c r="B1" s="118"/>
      <c r="C1" s="119"/>
    </row>
    <row r="2" spans="1:3" s="35" customFormat="1" ht="18" customHeight="1" x14ac:dyDescent="0.25">
      <c r="A2" s="120" t="s">
        <v>439</v>
      </c>
      <c r="B2" s="121"/>
      <c r="C2" s="122"/>
    </row>
    <row r="3" spans="1:3" s="35" customFormat="1" ht="18" customHeight="1" x14ac:dyDescent="0.25">
      <c r="A3" s="120" t="s">
        <v>542</v>
      </c>
      <c r="B3" s="121"/>
      <c r="C3" s="122"/>
    </row>
    <row r="4" spans="1:3" s="38" customFormat="1" ht="18" customHeight="1" x14ac:dyDescent="0.2">
      <c r="A4" s="123" t="s">
        <v>435</v>
      </c>
      <c r="B4" s="124"/>
      <c r="C4" s="125"/>
    </row>
    <row r="5" spans="1:3" s="36" customFormat="1" x14ac:dyDescent="0.2">
      <c r="A5" s="56" t="s">
        <v>470</v>
      </c>
      <c r="B5" s="56"/>
      <c r="C5" s="57">
        <v>1225493.1599999999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1225493.1599999999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6" t="s">
        <v>541</v>
      </c>
      <c r="B1" s="127"/>
      <c r="C1" s="128"/>
    </row>
    <row r="2" spans="1:3" s="39" customFormat="1" ht="18.95" customHeight="1" x14ac:dyDescent="0.25">
      <c r="A2" s="129" t="s">
        <v>440</v>
      </c>
      <c r="B2" s="130"/>
      <c r="C2" s="131"/>
    </row>
    <row r="3" spans="1:3" s="39" customFormat="1" ht="18.95" customHeight="1" x14ac:dyDescent="0.25">
      <c r="A3" s="129" t="s">
        <v>542</v>
      </c>
      <c r="B3" s="130"/>
      <c r="C3" s="131"/>
    </row>
    <row r="4" spans="1:3" s="40" customFormat="1" x14ac:dyDescent="0.2">
      <c r="A4" s="123" t="s">
        <v>435</v>
      </c>
      <c r="B4" s="124"/>
      <c r="C4" s="125"/>
    </row>
    <row r="5" spans="1:3" x14ac:dyDescent="0.2">
      <c r="A5" s="87" t="s">
        <v>483</v>
      </c>
      <c r="B5" s="56"/>
      <c r="C5" s="80">
        <v>1290648.1499999999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f>SUM(C8:C28)</f>
        <v>0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0</v>
      </c>
    </row>
    <row r="11" spans="1:3" x14ac:dyDescent="0.2">
      <c r="A11" s="97">
        <v>2.4</v>
      </c>
      <c r="B11" s="79" t="s">
        <v>179</v>
      </c>
      <c r="C11" s="90">
        <v>0</v>
      </c>
    </row>
    <row r="12" spans="1:3" x14ac:dyDescent="0.2">
      <c r="A12" s="97">
        <v>2.5</v>
      </c>
      <c r="B12" s="79" t="s">
        <v>180</v>
      </c>
      <c r="C12" s="90">
        <v>0</v>
      </c>
    </row>
    <row r="13" spans="1:3" x14ac:dyDescent="0.2">
      <c r="A13" s="97">
        <v>2.6</v>
      </c>
      <c r="B13" s="79" t="s">
        <v>181</v>
      </c>
      <c r="C13" s="90">
        <v>0</v>
      </c>
    </row>
    <row r="14" spans="1:3" x14ac:dyDescent="0.2">
      <c r="A14" s="97">
        <v>2.7</v>
      </c>
      <c r="B14" s="79" t="s">
        <v>182</v>
      </c>
      <c r="C14" s="90">
        <v>0</v>
      </c>
    </row>
    <row r="15" spans="1:3" x14ac:dyDescent="0.2">
      <c r="A15" s="97">
        <v>2.8</v>
      </c>
      <c r="B15" s="79" t="s">
        <v>183</v>
      </c>
      <c r="C15" s="90">
        <v>0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0</v>
      </c>
    </row>
    <row r="19" spans="1:3" x14ac:dyDescent="0.2">
      <c r="A19" s="97" t="s">
        <v>516</v>
      </c>
      <c r="B19" s="79" t="s">
        <v>487</v>
      </c>
      <c r="C19" s="90">
        <v>0</v>
      </c>
    </row>
    <row r="20" spans="1:3" x14ac:dyDescent="0.2">
      <c r="A20" s="97" t="s">
        <v>517</v>
      </c>
      <c r="B20" s="79" t="s">
        <v>488</v>
      </c>
      <c r="C20" s="90">
        <v>0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0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f>SUM(C31:C37)</f>
        <v>0</v>
      </c>
    </row>
    <row r="31" spans="1:3" x14ac:dyDescent="0.2">
      <c r="A31" s="97" t="s">
        <v>505</v>
      </c>
      <c r="B31" s="79" t="s">
        <v>381</v>
      </c>
      <c r="C31" s="90">
        <v>0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1290648.1499999999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6" t="s">
        <v>541</v>
      </c>
      <c r="B1" s="132"/>
      <c r="C1" s="132"/>
      <c r="D1" s="132"/>
      <c r="E1" s="132"/>
      <c r="F1" s="132"/>
      <c r="G1" s="25" t="s">
        <v>130</v>
      </c>
      <c r="H1" s="26">
        <f>'Notas a los Edos Financieros'!E1</f>
        <v>2020</v>
      </c>
    </row>
    <row r="2" spans="1:10" ht="18.95" customHeight="1" x14ac:dyDescent="0.2">
      <c r="A2" s="116" t="s">
        <v>441</v>
      </c>
      <c r="B2" s="132"/>
      <c r="C2" s="132"/>
      <c r="D2" s="132"/>
      <c r="E2" s="132"/>
      <c r="F2" s="132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33" t="s">
        <v>542</v>
      </c>
      <c r="B3" s="134"/>
      <c r="C3" s="134"/>
      <c r="D3" s="134"/>
      <c r="E3" s="134"/>
      <c r="F3" s="134"/>
      <c r="G3" s="25" t="s">
        <v>134</v>
      </c>
      <c r="H3" s="26">
        <f>'Notas a los Edos Financieros'!E3</f>
        <v>1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2020-07-07T19:20:34Z</cp:lastPrinted>
  <dcterms:created xsi:type="dcterms:W3CDTF">2012-12-11T20:36:24Z</dcterms:created>
  <dcterms:modified xsi:type="dcterms:W3CDTF">2020-07-21T19:52:32Z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