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1ER TRIMESTRE 2020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PPI!$A$3:$N$28</definedName>
  </definedNames>
  <calcPr calcId="152511"/>
</workbook>
</file>

<file path=xl/calcChain.xml><?xml version="1.0" encoding="utf-8"?>
<calcChain xmlns="http://schemas.openxmlformats.org/spreadsheetml/2006/main">
  <c r="F27" i="1" l="1"/>
  <c r="E27" i="1"/>
  <c r="N26" i="1"/>
  <c r="M26" i="1"/>
  <c r="L26" i="1"/>
  <c r="K26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<sst xmlns="http://schemas.openxmlformats.org/spreadsheetml/2006/main" count="112" uniqueCount="45">
  <si>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</si>
  <si>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</si>
  <si>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</si>
  <si>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</si>
  <si>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</si>
  <si>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</si>
  <si>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</si>
  <si>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</si>
  <si>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</si>
  <si>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</si>
  <si>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</si>
  <si>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</si>
  <si>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</si>
  <si>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</si>
  <si>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</si>
  <si>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</si>
  <si>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</si>
  <si>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PROGRAMA GENERAL DE OBRA</t>
  </si>
  <si>
    <t xml:space="preserve">REHABILITACIÓN DE REDES DE AGUA POTABLE Y DRENAJE </t>
  </si>
  <si>
    <t>JUMAPA</t>
  </si>
  <si>
    <t>AMPLIACION DE REDES DE AGUA Y DRENAJE</t>
  </si>
  <si>
    <t xml:space="preserve">MANTENIMIENTO DE POZOS PROFUNDOS </t>
  </si>
  <si>
    <t xml:space="preserve">PERFORACION DE POZOS PROFUNDOS </t>
  </si>
  <si>
    <t>EQUIPAMIENTO ELECTROMECANICO DE POZOS PROFUNDOS</t>
  </si>
  <si>
    <t>SUSTITUCION DE REDES DE AGUA POTABLE Y TOMAS DOMICILIARIAS DEL SECTOR ALAMEDA (SEGUNDA ETAPA)</t>
  </si>
  <si>
    <t xml:space="preserve">CONSTRUCCION DE CARCAMO 10 DE ABRIL </t>
  </si>
  <si>
    <t>LINEA DE CONDUCCION DE CARCAMO 10 DE ABRIL A COLECTOR NORPONIENTE</t>
  </si>
  <si>
    <t>CRUZAMIENTO SUBTERRANEO DE COLECTOR  PROL 2 DE ABRIL CON VIAS DEL FERROCARRIL DEL KM "NB 65+252"</t>
  </si>
  <si>
    <t>CONSTRUCCION DE PUENTE PEATONAL SOBRE DREN PRINCIPAL FRENTE A LA CALLE DE LOS OLIVOS EN LA COL. PARAISO</t>
  </si>
  <si>
    <t>PGO</t>
  </si>
  <si>
    <t>"Bajo protesta de decir verdad declaramos que los Estados Financieros y sus notas, son razonablemente correctos y son responsabilidad del emisor."</t>
  </si>
  <si>
    <t>SUSTITUCION DE REDES DE AGUA POTABLE Y TOMAS DOMICILIARIAS DEL SECTOR CAÑITOS (TERCERA ETAPA)</t>
  </si>
  <si>
    <t>CRUZAMIENTO SUBTERRÁNEO DE COLECTOR PLUVIAL CAMINO A JOFRE CON LÍNEAS DE PEMEX</t>
  </si>
  <si>
    <t>CONSTRUCCIÓN DE COLECTORES DE AGUAS NEGRAS Y PLUVIALES</t>
  </si>
  <si>
    <t>REVESTIMIENTO DE CANALES PLUVIALES.</t>
  </si>
  <si>
    <t xml:space="preserve">PERFORACION DE POZO DE INFILTRACION </t>
  </si>
  <si>
    <t>SISTEMA DE RIEGO DE ÁREAS VERDES PÚBLICAS</t>
  </si>
  <si>
    <t>INSTALACION DE TOMAS DOMICILIARIAS INDEPENDIENTES PARA DEPARTAMENTOS EN EDIFICIOS</t>
  </si>
  <si>
    <t>SUMINISTRO E INSTALACIÓN DE 15 MACROMEDIDORES EN SECTORES, INCLUYE EQUIPAMIENTO PARA REGISTRO DE DATOS Y TRANSMISIÓN A DISTANCIA (SEGUNDA ETAPA)</t>
  </si>
  <si>
    <t>EQUIPAMIENTO ELECTROMECANICO DE CARCAMO DE EXCEDENCIAS Y LINEA DE CONDUCCION PARA LA SEGUNDA FRACCION DE CRESPO</t>
  </si>
  <si>
    <t>REHABILITACION DE CARCAMO NUEVO LEON</t>
  </si>
  <si>
    <t>REMODELACIÓN DE ÁREA JURÍDICA DEL EDIFICIO DE JUMAPA</t>
  </si>
  <si>
    <t>EQUIPAMIENTO ELECTROMECÁNICO DE TANQUE SUPERFICIAL FUNDACIÓN, CON 3 BOMBAS HORIZONTALES PARA UN GASTO DE 36 LPS POR CADA BOMBA Y UNA CARGA DE 30 M</t>
  </si>
  <si>
    <t>BARDAS PERIMETRALES PARA EL CARCAMO INDUSTRIAL 3</t>
  </si>
  <si>
    <t>JUNTA MUNICIPAL DE AGUA POTABLE Y ALCANTARILLADO DE CELAYA, GTO.
Programas y Proyectos de Inversión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</si>
</sst>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 "/>
    </font>
    <font>
      <sz val="10"/>
      <color theme="1"/>
      <name val="Arial Narrow"/>
      <family val="2"/>
    </font>
    <font>
      <sz val="8"/>
      <name val="Arial  "/>
    </font>
    <font>
      <sz val="10"/>
      <name val="Arial Narrow"/>
      <family val="2"/>
    </font>
    <font>
      <b/>
      <sz val="8"/>
      <color theme="1"/>
      <name val="Arial  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0" fontId="5" fillId="0" borderId="6" xfId="17" applyNumberFormat="1" applyFont="1" applyBorder="1" applyAlignment="1" applyProtection="1">
      <alignment horizontal="center" vertical="center"/>
      <protection locked="0"/>
    </xf>
    <xf numFmtId="9" fontId="5" fillId="0" borderId="6" xfId="17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9" fontId="5" fillId="0" borderId="0" xfId="17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11" fillId="2" borderId="6" xfId="0" applyFont="1" applyFill="1" applyBorder="1" applyAlignment="1" applyProtection="1">
      <alignment horizontal="center" wrapText="1"/>
      <protection locked="0"/>
    </xf>
    <xf numFmtId="0" fontId="11" fillId="2" borderId="1" xfId="16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/>
    </xf>
    <xf numFmtId="0" fontId="11" fillId="2" borderId="2" xfId="11" applyFont="1" applyFill="1" applyBorder="1" applyAlignment="1">
      <alignment horizontal="left" vertical="center"/>
    </xf>
    <xf numFmtId="0" fontId="11" fillId="2" borderId="4" xfId="11" applyFont="1" applyFill="1" applyBorder="1" applyAlignment="1">
      <alignment horizontal="center" vertical="center"/>
    </xf>
    <xf numFmtId="0" fontId="11" fillId="2" borderId="5" xfId="16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4" fontId="11" fillId="2" borderId="6" xfId="11" applyNumberFormat="1" applyFont="1" applyFill="1" applyBorder="1" applyAlignment="1">
      <alignment horizontal="center" vertical="center" wrapText="1"/>
    </xf>
    <xf numFmtId="43" fontId="11" fillId="2" borderId="2" xfId="19" applyFont="1" applyFill="1" applyBorder="1" applyAlignment="1">
      <alignment horizontal="center" wrapText="1"/>
    </xf>
    <xf numFmtId="43" fontId="11" fillId="2" borderId="3" xfId="19" applyFont="1" applyFill="1" applyBorder="1" applyAlignment="1">
      <alignment horizontal="center" wrapText="1"/>
    </xf>
    <xf numFmtId="43" fontId="11" fillId="2" borderId="6" xfId="19" applyFont="1" applyFill="1" applyBorder="1" applyAlignment="1">
      <alignment horizontal="center" vertical="center" wrapText="1"/>
    </xf>
    <xf numFmtId="43" fontId="5" fillId="0" borderId="6" xfId="19" applyFont="1" applyBorder="1" applyAlignment="1" applyProtection="1">
      <alignment vertical="center"/>
      <protection locked="0"/>
    </xf>
    <xf numFmtId="43" fontId="5" fillId="0" borderId="6" xfId="19" applyFont="1" applyFill="1" applyBorder="1" applyAlignment="1" applyProtection="1">
      <alignment vertical="center"/>
      <protection locked="0"/>
    </xf>
    <xf numFmtId="43" fontId="9" fillId="0" borderId="0" xfId="19" applyFont="1" applyBorder="1" applyAlignment="1" applyProtection="1">
      <alignment vertical="center"/>
      <protection locked="0"/>
    </xf>
    <xf numFmtId="43" fontId="5" fillId="0" borderId="0" xfId="19" applyFont="1" applyFill="1" applyBorder="1" applyAlignment="1" applyProtection="1">
      <alignment vertical="center"/>
      <protection locked="0"/>
    </xf>
    <xf numFmtId="43" fontId="5" fillId="0" borderId="0" xfId="19" applyFont="1" applyBorder="1" applyAlignment="1" applyProtection="1">
      <alignment vertical="center"/>
      <protection locked="0"/>
    </xf>
    <xf numFmtId="43" fontId="0" fillId="0" borderId="0" xfId="19" applyFont="1" applyProtection="1">
      <protection locked="0"/>
    </xf>
    <xf numFmtId="43" fontId="11" fillId="2" borderId="4" xfId="19" applyFont="1" applyFill="1" applyBorder="1" applyAlignment="1">
      <alignment horizontal="center" wrapText="1"/>
    </xf>
  </cellXfs>
  <cellStyles count="20">
    <cellStyle name="Euro" xfId="1"/>
    <cellStyle name="Millares" xfId="19" builtinId="3"/>
    <cellStyle name="Millares 2" xfId="2"/>
    <cellStyle name="Millares 2 2" xfId="3"/>
    <cellStyle name="Millares 2 3" xfId="4"/>
    <cellStyle name="Millares 3" xfId="5"/>
    <cellStyle name="Moneda 2" xfId="6"/>
    <cellStyle name="Moneda 4" xfId="18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N1"/>
    </sheetView>
  </sheetViews>
  <sheetFormatPr baseColWidth="10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5.1640625" style="36" customWidth="1"/>
    <col min="6" max="6" width="17.1640625" style="36" customWidth="1"/>
    <col min="7" max="7" width="16.83203125" style="36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>
      <c r="A2" s="17"/>
      <c r="B2" s="17"/>
      <c r="C2" s="17"/>
      <c r="D2" s="17"/>
      <c r="E2" s="28"/>
      <c r="F2" s="29" t="s">
        <v>2</v>
      </c>
      <c r="G2" s="37"/>
      <c r="H2" s="18"/>
      <c r="I2" s="19" t="s">
        <v>8</v>
      </c>
      <c r="J2" s="20"/>
      <c r="K2" s="21" t="s">
        <v>15</v>
      </c>
      <c r="L2" s="20"/>
      <c r="M2" s="22" t="s">
        <v>14</v>
      </c>
      <c r="N2" s="23"/>
    </row>
    <row r="3" spans="1:14" s="1" customFormat="1" ht="21.95" customHeight="1">
      <c r="A3" s="24" t="s">
        <v>16</v>
      </c>
      <c r="B3" s="24" t="s">
        <v>0</v>
      </c>
      <c r="C3" s="24" t="s">
        <v>5</v>
      </c>
      <c r="D3" s="24" t="s">
        <v>1</v>
      </c>
      <c r="E3" s="30" t="s">
        <v>3</v>
      </c>
      <c r="F3" s="30" t="s">
        <v>4</v>
      </c>
      <c r="G3" s="30" t="s">
        <v>6</v>
      </c>
      <c r="H3" s="25" t="s">
        <v>9</v>
      </c>
      <c r="I3" s="25" t="s">
        <v>4</v>
      </c>
      <c r="J3" s="25" t="s">
        <v>7</v>
      </c>
      <c r="K3" s="26" t="s">
        <v>10</v>
      </c>
      <c r="L3" s="26" t="s">
        <v>11</v>
      </c>
      <c r="M3" s="27" t="s">
        <v>12</v>
      </c>
      <c r="N3" s="27" t="s">
        <v>13</v>
      </c>
    </row>
    <row r="4" spans="1:14" ht="25.5">
      <c r="A4" s="3" t="s">
        <v>29</v>
      </c>
      <c r="B4" s="3" t="s">
        <v>17</v>
      </c>
      <c r="C4" s="7" t="s">
        <v>18</v>
      </c>
      <c r="D4" s="3" t="s">
        <v>19</v>
      </c>
      <c r="E4" s="31">
        <v>14505313.143360246</v>
      </c>
      <c r="F4" s="31">
        <v>14505313.143360246</v>
      </c>
      <c r="G4" s="31">
        <v>0</v>
      </c>
      <c r="H4" s="3">
        <v>4170</v>
      </c>
      <c r="I4" s="3">
        <v>4170</v>
      </c>
      <c r="J4" s="8">
        <v>0</v>
      </c>
      <c r="K4" s="5">
        <f>+((F4/12)/F4)*12</f>
        <v>1</v>
      </c>
      <c r="L4" s="6">
        <f>+G4/F4</f>
        <v>0</v>
      </c>
      <c r="M4" s="5">
        <f>+((H4/H4)/12)*12</f>
        <v>1</v>
      </c>
      <c r="N4" s="6">
        <f>+J4/I4</f>
        <v>0</v>
      </c>
    </row>
    <row r="5" spans="1:14" ht="25.5">
      <c r="A5" s="3" t="s">
        <v>29</v>
      </c>
      <c r="B5" s="3" t="s">
        <v>17</v>
      </c>
      <c r="C5" s="7" t="s">
        <v>20</v>
      </c>
      <c r="D5" s="3" t="s">
        <v>19</v>
      </c>
      <c r="E5" s="31">
        <v>9592481.4366397578</v>
      </c>
      <c r="F5" s="31">
        <v>9592481.4366397578</v>
      </c>
      <c r="G5" s="31">
        <v>0</v>
      </c>
      <c r="H5" s="3">
        <v>6418.73</v>
      </c>
      <c r="I5" s="3">
        <v>6418.73</v>
      </c>
      <c r="J5" s="8">
        <v>0</v>
      </c>
      <c r="K5" s="5">
        <f t="shared" ref="K5:K26" si="0">+((F5/12)/F5)*12</f>
        <v>1</v>
      </c>
      <c r="L5" s="6">
        <f t="shared" ref="L5:L26" si="1">+G5/F5</f>
        <v>0</v>
      </c>
      <c r="M5" s="5">
        <f t="shared" ref="M5:M26" si="2">+((H5/H5)/12)*12</f>
        <v>1</v>
      </c>
      <c r="N5" s="6">
        <f t="shared" ref="N5:N26" si="3">+J5/I5</f>
        <v>0</v>
      </c>
    </row>
    <row r="6" spans="1:14" ht="25.5">
      <c r="A6" s="3" t="s">
        <v>29</v>
      </c>
      <c r="B6" s="3" t="s">
        <v>17</v>
      </c>
      <c r="C6" s="7" t="s">
        <v>21</v>
      </c>
      <c r="D6" s="3" t="s">
        <v>19</v>
      </c>
      <c r="E6" s="31">
        <v>1000000</v>
      </c>
      <c r="F6" s="31">
        <v>1000000</v>
      </c>
      <c r="G6" s="31">
        <v>0</v>
      </c>
      <c r="H6" s="3">
        <v>4</v>
      </c>
      <c r="I6" s="3">
        <v>4</v>
      </c>
      <c r="J6" s="8">
        <v>0</v>
      </c>
      <c r="K6" s="5">
        <f t="shared" si="0"/>
        <v>1</v>
      </c>
      <c r="L6" s="6">
        <f t="shared" si="1"/>
        <v>0</v>
      </c>
      <c r="M6" s="5">
        <f t="shared" si="2"/>
        <v>1</v>
      </c>
      <c r="N6" s="6">
        <f t="shared" si="3"/>
        <v>0</v>
      </c>
    </row>
    <row r="7" spans="1:14" ht="25.5">
      <c r="A7" s="3" t="s">
        <v>29</v>
      </c>
      <c r="B7" s="3" t="s">
        <v>17</v>
      </c>
      <c r="C7" s="7" t="s">
        <v>22</v>
      </c>
      <c r="D7" s="3" t="s">
        <v>19</v>
      </c>
      <c r="E7" s="31">
        <v>15000000</v>
      </c>
      <c r="F7" s="31">
        <v>15000000</v>
      </c>
      <c r="G7" s="31">
        <v>0</v>
      </c>
      <c r="H7" s="3">
        <v>3</v>
      </c>
      <c r="I7" s="3">
        <v>3</v>
      </c>
      <c r="J7" s="8">
        <v>0</v>
      </c>
      <c r="K7" s="5">
        <f t="shared" si="0"/>
        <v>1</v>
      </c>
      <c r="L7" s="6">
        <f t="shared" si="1"/>
        <v>0</v>
      </c>
      <c r="M7" s="5">
        <f t="shared" si="2"/>
        <v>1</v>
      </c>
      <c r="N7" s="6">
        <f t="shared" si="3"/>
        <v>0</v>
      </c>
    </row>
    <row r="8" spans="1:14" ht="25.5">
      <c r="A8" s="3" t="s">
        <v>29</v>
      </c>
      <c r="B8" s="3" t="s">
        <v>17</v>
      </c>
      <c r="C8" s="7" t="s">
        <v>23</v>
      </c>
      <c r="D8" s="3" t="s">
        <v>19</v>
      </c>
      <c r="E8" s="31">
        <v>14000000</v>
      </c>
      <c r="F8" s="31">
        <v>14000000</v>
      </c>
      <c r="G8" s="31">
        <v>0</v>
      </c>
      <c r="H8" s="3">
        <v>4</v>
      </c>
      <c r="I8" s="3">
        <v>4</v>
      </c>
      <c r="J8" s="8">
        <v>0</v>
      </c>
      <c r="K8" s="5">
        <f t="shared" si="0"/>
        <v>1</v>
      </c>
      <c r="L8" s="6">
        <f t="shared" si="1"/>
        <v>0</v>
      </c>
      <c r="M8" s="5">
        <f t="shared" si="2"/>
        <v>1</v>
      </c>
      <c r="N8" s="6">
        <f t="shared" si="3"/>
        <v>0</v>
      </c>
    </row>
    <row r="9" spans="1:14" ht="51">
      <c r="A9" s="3" t="s">
        <v>29</v>
      </c>
      <c r="B9" s="3" t="s">
        <v>17</v>
      </c>
      <c r="C9" s="9" t="s">
        <v>31</v>
      </c>
      <c r="D9" s="3" t="s">
        <v>19</v>
      </c>
      <c r="E9" s="31">
        <v>2000000</v>
      </c>
      <c r="F9" s="31">
        <v>2000000</v>
      </c>
      <c r="G9" s="31">
        <v>0</v>
      </c>
      <c r="H9" s="3">
        <v>4000</v>
      </c>
      <c r="I9" s="3">
        <v>4000</v>
      </c>
      <c r="J9" s="8">
        <v>0</v>
      </c>
      <c r="K9" s="5">
        <f t="shared" si="0"/>
        <v>1</v>
      </c>
      <c r="L9" s="6">
        <f t="shared" si="1"/>
        <v>0</v>
      </c>
      <c r="M9" s="5">
        <f t="shared" si="2"/>
        <v>1</v>
      </c>
      <c r="N9" s="6">
        <f t="shared" si="3"/>
        <v>0</v>
      </c>
    </row>
    <row r="10" spans="1:14" ht="51">
      <c r="A10" s="3" t="s">
        <v>29</v>
      </c>
      <c r="B10" s="3" t="s">
        <v>17</v>
      </c>
      <c r="C10" s="9" t="s">
        <v>24</v>
      </c>
      <c r="D10" s="3" t="s">
        <v>19</v>
      </c>
      <c r="E10" s="31">
        <v>3600000</v>
      </c>
      <c r="F10" s="31">
        <v>3600000</v>
      </c>
      <c r="G10" s="31">
        <v>0</v>
      </c>
      <c r="H10" s="3">
        <v>6600</v>
      </c>
      <c r="I10" s="3">
        <v>6600</v>
      </c>
      <c r="J10" s="8">
        <v>0</v>
      </c>
      <c r="K10" s="5">
        <f t="shared" si="0"/>
        <v>1</v>
      </c>
      <c r="L10" s="6">
        <f t="shared" si="1"/>
        <v>0</v>
      </c>
      <c r="M10" s="5">
        <f t="shared" si="2"/>
        <v>1</v>
      </c>
      <c r="N10" s="6">
        <f t="shared" si="3"/>
        <v>0</v>
      </c>
    </row>
    <row r="11" spans="1:14" ht="38.25">
      <c r="A11" s="3" t="s">
        <v>29</v>
      </c>
      <c r="B11" s="3" t="s">
        <v>17</v>
      </c>
      <c r="C11" s="7" t="s">
        <v>26</v>
      </c>
      <c r="D11" s="3" t="s">
        <v>19</v>
      </c>
      <c r="E11" s="31">
        <v>2000000</v>
      </c>
      <c r="F11" s="31">
        <v>2000000</v>
      </c>
      <c r="G11" s="31">
        <v>0</v>
      </c>
      <c r="H11" s="3">
        <v>1500</v>
      </c>
      <c r="I11" s="3">
        <v>1500</v>
      </c>
      <c r="J11" s="8">
        <v>0</v>
      </c>
      <c r="K11" s="5">
        <f t="shared" si="0"/>
        <v>1</v>
      </c>
      <c r="L11" s="6">
        <f t="shared" si="1"/>
        <v>0</v>
      </c>
      <c r="M11" s="5">
        <f t="shared" si="2"/>
        <v>1</v>
      </c>
      <c r="N11" s="6">
        <f t="shared" si="3"/>
        <v>0</v>
      </c>
    </row>
    <row r="12" spans="1:14" ht="38.25">
      <c r="A12" s="3" t="s">
        <v>29</v>
      </c>
      <c r="B12" s="3" t="s">
        <v>17</v>
      </c>
      <c r="C12" s="9" t="s">
        <v>32</v>
      </c>
      <c r="D12" s="3" t="s">
        <v>19</v>
      </c>
      <c r="E12" s="31">
        <v>3500000</v>
      </c>
      <c r="F12" s="31">
        <v>3500000</v>
      </c>
      <c r="G12" s="31">
        <v>0</v>
      </c>
      <c r="H12" s="3">
        <v>50</v>
      </c>
      <c r="I12" s="3">
        <v>50</v>
      </c>
      <c r="J12" s="8">
        <v>0</v>
      </c>
      <c r="K12" s="5">
        <f t="shared" si="0"/>
        <v>1</v>
      </c>
      <c r="L12" s="6">
        <f t="shared" si="1"/>
        <v>0</v>
      </c>
      <c r="M12" s="5">
        <f t="shared" si="2"/>
        <v>1</v>
      </c>
      <c r="N12" s="6">
        <f t="shared" si="3"/>
        <v>0</v>
      </c>
    </row>
    <row r="13" spans="1:14" ht="25.5">
      <c r="A13" s="3" t="s">
        <v>29</v>
      </c>
      <c r="B13" s="3" t="s">
        <v>17</v>
      </c>
      <c r="C13" s="9" t="s">
        <v>33</v>
      </c>
      <c r="D13" s="3" t="s">
        <v>19</v>
      </c>
      <c r="E13" s="31">
        <v>3646861.42</v>
      </c>
      <c r="F13" s="31">
        <v>3646861.42</v>
      </c>
      <c r="G13" s="31">
        <v>0</v>
      </c>
      <c r="H13" s="3">
        <v>500</v>
      </c>
      <c r="I13" s="3">
        <v>500</v>
      </c>
      <c r="J13" s="8">
        <v>0</v>
      </c>
      <c r="K13" s="5">
        <f t="shared" si="0"/>
        <v>1</v>
      </c>
      <c r="L13" s="6">
        <f t="shared" si="1"/>
        <v>0</v>
      </c>
      <c r="M13" s="5">
        <f t="shared" si="2"/>
        <v>1</v>
      </c>
      <c r="N13" s="6">
        <f t="shared" si="3"/>
        <v>0</v>
      </c>
    </row>
    <row r="14" spans="1:14" ht="25.5">
      <c r="A14" s="3" t="s">
        <v>29</v>
      </c>
      <c r="B14" s="3" t="s">
        <v>17</v>
      </c>
      <c r="C14" s="9" t="s">
        <v>34</v>
      </c>
      <c r="D14" s="3" t="s">
        <v>19</v>
      </c>
      <c r="E14" s="31">
        <v>2137851.4900000002</v>
      </c>
      <c r="F14" s="31">
        <v>2137851.4900000002</v>
      </c>
      <c r="G14" s="31">
        <v>0</v>
      </c>
      <c r="H14" s="3">
        <v>200</v>
      </c>
      <c r="I14" s="3">
        <v>200</v>
      </c>
      <c r="J14" s="8">
        <v>0</v>
      </c>
      <c r="K14" s="5">
        <f t="shared" si="0"/>
        <v>1</v>
      </c>
      <c r="L14" s="6">
        <f t="shared" si="1"/>
        <v>0</v>
      </c>
      <c r="M14" s="5">
        <f t="shared" si="2"/>
        <v>1</v>
      </c>
      <c r="N14" s="6">
        <f t="shared" si="3"/>
        <v>0</v>
      </c>
    </row>
    <row r="15" spans="1:14" ht="25.5">
      <c r="A15" s="3" t="s">
        <v>29</v>
      </c>
      <c r="B15" s="3" t="s">
        <v>17</v>
      </c>
      <c r="C15" s="9" t="s">
        <v>35</v>
      </c>
      <c r="D15" s="3" t="s">
        <v>19</v>
      </c>
      <c r="E15" s="31">
        <v>1293920</v>
      </c>
      <c r="F15" s="31">
        <v>1293920</v>
      </c>
      <c r="G15" s="31">
        <v>0</v>
      </c>
      <c r="H15" s="3">
        <v>1</v>
      </c>
      <c r="I15" s="3">
        <v>1</v>
      </c>
      <c r="J15" s="8">
        <v>0</v>
      </c>
      <c r="K15" s="5">
        <f t="shared" si="0"/>
        <v>1</v>
      </c>
      <c r="L15" s="6">
        <f t="shared" si="1"/>
        <v>0</v>
      </c>
      <c r="M15" s="5">
        <f t="shared" si="2"/>
        <v>1</v>
      </c>
      <c r="N15" s="6">
        <f t="shared" si="3"/>
        <v>0</v>
      </c>
    </row>
    <row r="16" spans="1:14" ht="25.5">
      <c r="A16" s="3" t="s">
        <v>29</v>
      </c>
      <c r="B16" s="3" t="s">
        <v>17</v>
      </c>
      <c r="C16" s="9" t="s">
        <v>36</v>
      </c>
      <c r="D16" s="3" t="s">
        <v>19</v>
      </c>
      <c r="E16" s="31">
        <v>1794193.46</v>
      </c>
      <c r="F16" s="31">
        <v>1794193.46</v>
      </c>
      <c r="G16" s="31">
        <v>0</v>
      </c>
      <c r="H16" s="3">
        <v>4000</v>
      </c>
      <c r="I16" s="3">
        <v>4000</v>
      </c>
      <c r="J16" s="8">
        <v>0</v>
      </c>
      <c r="K16" s="5">
        <f t="shared" si="0"/>
        <v>1</v>
      </c>
      <c r="L16" s="6">
        <f t="shared" si="1"/>
        <v>0</v>
      </c>
      <c r="M16" s="5">
        <f t="shared" si="2"/>
        <v>1</v>
      </c>
      <c r="N16" s="6">
        <f t="shared" si="3"/>
        <v>0</v>
      </c>
    </row>
    <row r="17" spans="1:15" ht="51">
      <c r="A17" s="3" t="s">
        <v>29</v>
      </c>
      <c r="B17" s="3" t="s">
        <v>17</v>
      </c>
      <c r="C17" s="9" t="s">
        <v>37</v>
      </c>
      <c r="D17" s="3" t="s">
        <v>19</v>
      </c>
      <c r="E17" s="31">
        <v>1000000</v>
      </c>
      <c r="F17" s="31">
        <v>1000000</v>
      </c>
      <c r="G17" s="31">
        <v>0</v>
      </c>
      <c r="H17" s="3">
        <v>480</v>
      </c>
      <c r="I17" s="3">
        <v>480</v>
      </c>
      <c r="J17" s="8">
        <v>0</v>
      </c>
      <c r="K17" s="5">
        <f t="shared" si="0"/>
        <v>1</v>
      </c>
      <c r="L17" s="6">
        <f t="shared" si="1"/>
        <v>0</v>
      </c>
      <c r="M17" s="5">
        <f t="shared" si="2"/>
        <v>1</v>
      </c>
      <c r="N17" s="6">
        <f t="shared" si="3"/>
        <v>0</v>
      </c>
    </row>
    <row r="18" spans="1:15" ht="25.5">
      <c r="A18" s="3" t="s">
        <v>29</v>
      </c>
      <c r="B18" s="3" t="s">
        <v>17</v>
      </c>
      <c r="C18" s="7" t="s">
        <v>25</v>
      </c>
      <c r="D18" s="3" t="s">
        <v>19</v>
      </c>
      <c r="E18" s="31">
        <v>4000000</v>
      </c>
      <c r="F18" s="31">
        <v>4000000</v>
      </c>
      <c r="G18" s="31">
        <v>0</v>
      </c>
      <c r="H18" s="3">
        <v>1</v>
      </c>
      <c r="I18" s="3">
        <v>1</v>
      </c>
      <c r="J18" s="8">
        <v>0</v>
      </c>
      <c r="K18" s="5">
        <f t="shared" si="0"/>
        <v>1</v>
      </c>
      <c r="L18" s="6">
        <f t="shared" si="1"/>
        <v>0</v>
      </c>
      <c r="M18" s="5">
        <f t="shared" si="2"/>
        <v>1</v>
      </c>
      <c r="N18" s="6">
        <f t="shared" si="3"/>
        <v>0</v>
      </c>
    </row>
    <row r="19" spans="1:15" ht="51">
      <c r="A19" s="3" t="s">
        <v>29</v>
      </c>
      <c r="B19" s="3" t="s">
        <v>17</v>
      </c>
      <c r="C19" s="9" t="s">
        <v>27</v>
      </c>
      <c r="D19" s="3" t="s">
        <v>19</v>
      </c>
      <c r="E19" s="31">
        <v>3500000</v>
      </c>
      <c r="F19" s="31">
        <v>3500000</v>
      </c>
      <c r="G19" s="31">
        <v>0</v>
      </c>
      <c r="H19" s="3">
        <v>100</v>
      </c>
      <c r="I19" s="3">
        <v>100</v>
      </c>
      <c r="J19" s="8">
        <v>0</v>
      </c>
      <c r="K19" s="5">
        <f t="shared" si="0"/>
        <v>1</v>
      </c>
      <c r="L19" s="6">
        <f t="shared" si="1"/>
        <v>0</v>
      </c>
      <c r="M19" s="5">
        <f t="shared" si="2"/>
        <v>1</v>
      </c>
      <c r="N19" s="6">
        <f t="shared" si="3"/>
        <v>0</v>
      </c>
    </row>
    <row r="20" spans="1:15" ht="51">
      <c r="A20" s="3" t="s">
        <v>29</v>
      </c>
      <c r="B20" s="3" t="s">
        <v>17</v>
      </c>
      <c r="C20" s="7" t="s">
        <v>28</v>
      </c>
      <c r="D20" s="3" t="s">
        <v>19</v>
      </c>
      <c r="E20" s="31">
        <v>506859.3</v>
      </c>
      <c r="F20" s="31">
        <v>506859.3</v>
      </c>
      <c r="G20" s="31">
        <v>0</v>
      </c>
      <c r="H20" s="3">
        <v>1</v>
      </c>
      <c r="I20" s="3">
        <v>1</v>
      </c>
      <c r="J20" s="8">
        <v>0</v>
      </c>
      <c r="K20" s="5">
        <f t="shared" si="0"/>
        <v>1</v>
      </c>
      <c r="L20" s="6">
        <f t="shared" si="1"/>
        <v>0</v>
      </c>
      <c r="M20" s="5">
        <f t="shared" si="2"/>
        <v>1</v>
      </c>
      <c r="N20" s="6">
        <f t="shared" si="3"/>
        <v>0</v>
      </c>
    </row>
    <row r="21" spans="1:15" ht="76.5">
      <c r="A21" s="3" t="s">
        <v>29</v>
      </c>
      <c r="B21" s="3" t="s">
        <v>17</v>
      </c>
      <c r="C21" s="7" t="s">
        <v>38</v>
      </c>
      <c r="D21" s="3" t="s">
        <v>19</v>
      </c>
      <c r="E21" s="31">
        <v>2500000</v>
      </c>
      <c r="F21" s="31">
        <v>2500000</v>
      </c>
      <c r="G21" s="31">
        <v>0</v>
      </c>
      <c r="H21" s="3">
        <v>15</v>
      </c>
      <c r="I21" s="3">
        <v>15</v>
      </c>
      <c r="J21" s="8">
        <v>0</v>
      </c>
      <c r="K21" s="5">
        <f t="shared" si="0"/>
        <v>1</v>
      </c>
      <c r="L21" s="6">
        <f t="shared" si="1"/>
        <v>0</v>
      </c>
      <c r="M21" s="5">
        <f t="shared" si="2"/>
        <v>1</v>
      </c>
      <c r="N21" s="6">
        <f t="shared" si="3"/>
        <v>0</v>
      </c>
    </row>
    <row r="22" spans="1:15" ht="51">
      <c r="A22" s="3" t="s">
        <v>29</v>
      </c>
      <c r="B22" s="3" t="s">
        <v>17</v>
      </c>
      <c r="C22" s="7" t="s">
        <v>39</v>
      </c>
      <c r="D22" s="3" t="s">
        <v>19</v>
      </c>
      <c r="E22" s="31">
        <v>1300000</v>
      </c>
      <c r="F22" s="31">
        <v>1300000</v>
      </c>
      <c r="G22" s="31">
        <v>0</v>
      </c>
      <c r="H22" s="3">
        <v>1</v>
      </c>
      <c r="I22" s="3">
        <v>1</v>
      </c>
      <c r="J22" s="8">
        <v>0</v>
      </c>
      <c r="K22" s="5">
        <f t="shared" si="0"/>
        <v>1</v>
      </c>
      <c r="L22" s="6">
        <f t="shared" si="1"/>
        <v>0</v>
      </c>
      <c r="M22" s="5">
        <f t="shared" si="2"/>
        <v>1</v>
      </c>
      <c r="N22" s="6">
        <f t="shared" si="3"/>
        <v>0</v>
      </c>
    </row>
    <row r="23" spans="1:15" ht="25.5">
      <c r="A23" s="3" t="s">
        <v>29</v>
      </c>
      <c r="B23" s="3" t="s">
        <v>17</v>
      </c>
      <c r="C23" s="7" t="s">
        <v>40</v>
      </c>
      <c r="D23" s="3" t="s">
        <v>19</v>
      </c>
      <c r="E23" s="31">
        <v>1319252.3400000001</v>
      </c>
      <c r="F23" s="31">
        <v>1319252.3400000001</v>
      </c>
      <c r="G23" s="31">
        <v>0</v>
      </c>
      <c r="H23" s="3">
        <v>1</v>
      </c>
      <c r="I23" s="3">
        <v>1</v>
      </c>
      <c r="J23" s="8">
        <v>0</v>
      </c>
      <c r="K23" s="5">
        <f t="shared" si="0"/>
        <v>1</v>
      </c>
      <c r="L23" s="6">
        <f t="shared" si="1"/>
        <v>0</v>
      </c>
      <c r="M23" s="5">
        <f t="shared" si="2"/>
        <v>1</v>
      </c>
      <c r="N23" s="6">
        <f t="shared" si="3"/>
        <v>0</v>
      </c>
    </row>
    <row r="24" spans="1:15" ht="25.5">
      <c r="A24" s="3" t="s">
        <v>29</v>
      </c>
      <c r="B24" s="3" t="s">
        <v>17</v>
      </c>
      <c r="C24" s="7" t="s">
        <v>41</v>
      </c>
      <c r="D24" s="3" t="s">
        <v>19</v>
      </c>
      <c r="E24" s="32">
        <v>750000</v>
      </c>
      <c r="F24" s="32">
        <v>750000</v>
      </c>
      <c r="G24" s="31">
        <v>0</v>
      </c>
      <c r="H24" s="3">
        <v>1</v>
      </c>
      <c r="I24" s="3">
        <v>1</v>
      </c>
      <c r="J24" s="8">
        <v>0</v>
      </c>
      <c r="K24" s="5">
        <f t="shared" si="0"/>
        <v>1</v>
      </c>
      <c r="L24" s="6">
        <f t="shared" si="1"/>
        <v>0</v>
      </c>
      <c r="M24" s="5">
        <f t="shared" si="2"/>
        <v>1</v>
      </c>
      <c r="N24" s="6">
        <f t="shared" si="3"/>
        <v>0</v>
      </c>
    </row>
    <row r="25" spans="1:15" ht="76.5">
      <c r="A25" s="3" t="s">
        <v>29</v>
      </c>
      <c r="B25" s="3" t="s">
        <v>17</v>
      </c>
      <c r="C25" s="7" t="s">
        <v>42</v>
      </c>
      <c r="D25" s="3" t="s">
        <v>19</v>
      </c>
      <c r="E25" s="32">
        <v>0</v>
      </c>
      <c r="F25" s="32">
        <v>6000000</v>
      </c>
      <c r="G25" s="31">
        <v>0</v>
      </c>
      <c r="H25" s="3">
        <v>1</v>
      </c>
      <c r="I25" s="3">
        <v>1</v>
      </c>
      <c r="J25" s="8">
        <v>0</v>
      </c>
      <c r="K25" s="5">
        <f t="shared" si="0"/>
        <v>1</v>
      </c>
      <c r="L25" s="6">
        <f t="shared" si="1"/>
        <v>0</v>
      </c>
      <c r="M25" s="5">
        <f t="shared" si="2"/>
        <v>1</v>
      </c>
      <c r="N25" s="6">
        <v>0</v>
      </c>
    </row>
    <row r="26" spans="1:15" ht="25.5">
      <c r="A26" s="3" t="s">
        <v>29</v>
      </c>
      <c r="B26" s="3" t="s">
        <v>17</v>
      </c>
      <c r="C26" s="7" t="s">
        <v>43</v>
      </c>
      <c r="D26" s="3" t="s">
        <v>19</v>
      </c>
      <c r="E26" s="32">
        <v>0</v>
      </c>
      <c r="F26" s="32">
        <v>317001.12</v>
      </c>
      <c r="G26" s="31">
        <v>0</v>
      </c>
      <c r="H26" s="3">
        <v>1</v>
      </c>
      <c r="I26" s="3">
        <v>1</v>
      </c>
      <c r="J26" s="8">
        <v>0</v>
      </c>
      <c r="K26" s="5">
        <f t="shared" si="0"/>
        <v>1</v>
      </c>
      <c r="L26" s="6">
        <f t="shared" si="1"/>
        <v>0</v>
      </c>
      <c r="M26" s="5">
        <f t="shared" si="2"/>
        <v>1</v>
      </c>
      <c r="N26" s="6">
        <f t="shared" si="3"/>
        <v>0</v>
      </c>
    </row>
    <row r="27" spans="1:15">
      <c r="A27" s="10"/>
      <c r="B27" s="10"/>
      <c r="C27" s="10"/>
      <c r="D27" s="10"/>
      <c r="E27" s="33">
        <f t="shared" ref="E27" si="4">+E26+E25+E4+E5+E6+E7+E8+E9+E10+E11+E12+E13+E14+E15+E16+E17+E18+E19+E20+E21+E22+E23+E24</f>
        <v>88946732.589999989</v>
      </c>
      <c r="F27" s="33">
        <f>+F26+F25+F4+F5+F6+F7+F8+F9+F10+F11+F12+F13+F14+F15+F16+F17+F18+F19+F20+F21+F22+F23+F24</f>
        <v>95263733.709999993</v>
      </c>
      <c r="G27" s="35"/>
      <c r="H27" s="10"/>
      <c r="I27" s="11"/>
      <c r="J27" s="12"/>
      <c r="K27" s="13"/>
      <c r="L27" s="13"/>
      <c r="M27" s="13"/>
      <c r="N27" s="13"/>
    </row>
    <row r="28" spans="1:15" s="4" customFormat="1" ht="12">
      <c r="A28" s="14" t="s">
        <v>30</v>
      </c>
      <c r="B28" s="10"/>
      <c r="C28" s="10"/>
      <c r="D28" s="10"/>
      <c r="E28" s="34"/>
      <c r="F28" s="35"/>
      <c r="G28" s="35"/>
      <c r="H28" s="10"/>
      <c r="I28" s="11"/>
      <c r="J28" s="12"/>
      <c r="K28" s="13"/>
      <c r="L28" s="13"/>
      <c r="M28" s="13"/>
      <c r="N28" s="13"/>
      <c r="O28" s="15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2020-04-29T15:19:59Z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