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COG!$A$1:$I$78</definedName>
    <definedName name="_xlnm.Print_Area" localSheetId="1">CTG!$A$1:$I$30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E43" i="6"/>
  <c r="C43" i="6"/>
  <c r="E32" i="6"/>
  <c r="E31" i="6"/>
  <c r="E30" i="6"/>
  <c r="E29" i="6"/>
  <c r="E28" i="6"/>
  <c r="E27" i="6"/>
  <c r="E26" i="6"/>
  <c r="E25" i="6"/>
  <c r="E24" i="6"/>
  <c r="E22" i="6"/>
  <c r="E20" i="6"/>
  <c r="E19" i="6"/>
  <c r="E18" i="6"/>
  <c r="E17" i="6"/>
  <c r="E15" i="6"/>
  <c r="E14" i="6"/>
  <c r="E10" i="6"/>
  <c r="E9" i="6"/>
  <c r="E8" i="6"/>
  <c r="E7" i="6"/>
  <c r="E6" i="6"/>
  <c r="D16" i="4" l="1"/>
  <c r="E16" i="4"/>
  <c r="F16" i="4"/>
  <c r="G16" i="4"/>
  <c r="C16" i="4"/>
  <c r="H7" i="4"/>
  <c r="H16" i="4" s="1"/>
  <c r="D16" i="8"/>
  <c r="E16" i="8"/>
  <c r="F16" i="8"/>
  <c r="G16" i="8"/>
  <c r="C16" i="8"/>
  <c r="C13" i="6"/>
  <c r="D13" i="6"/>
  <c r="E13" i="6"/>
  <c r="F13" i="6"/>
  <c r="G13" i="6"/>
  <c r="G23" i="6" l="1"/>
  <c r="C23" i="6"/>
  <c r="E23" i="6"/>
  <c r="F23" i="6"/>
  <c r="G5" i="6"/>
  <c r="C5" i="6"/>
  <c r="C77" i="6" s="1"/>
  <c r="D5" i="6"/>
  <c r="D77" i="6" s="1"/>
  <c r="E5" i="6"/>
  <c r="F5" i="6"/>
  <c r="H5" i="6" l="1"/>
  <c r="E77" i="6"/>
  <c r="G77" i="6"/>
  <c r="F77" i="6"/>
  <c r="H8" i="8"/>
  <c r="H16" i="8" s="1"/>
  <c r="H7" i="6"/>
  <c r="H8" i="6"/>
  <c r="H9" i="6"/>
  <c r="H10" i="6"/>
  <c r="H11" i="6"/>
  <c r="H12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6" i="6"/>
  <c r="H77" i="6" l="1"/>
  <c r="H13" i="6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<sst xmlns="http://schemas.openxmlformats.org/spreadsheetml/2006/main" count="204" uniqueCount="143">
  <si>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</si>
  <si>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</si>
  <si>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</si>
  <si>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</si>
  <si>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</si>
  <si>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</si>
  <si>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</si>
  <si>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</si>
  <si>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</si>
  <si>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</si>
  <si>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</si>
  <si>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</si>
  <si>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</si>
  <si>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</si>
  <si>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</si>
  <si>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</si>
  <si>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</si>
  <si>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</si>
  <si>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</si>
  <si>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</si>
  <si>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</si>
  <si>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</si>
  <si>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</si>
  <si>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</si>
  <si>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</si>
  <si>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</si>
  <si>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</si>
  <si>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</si>
  <si>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</si>
  <si>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</si>
  <si>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</si>
  <si>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</si>
  <si>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</si>
  <si>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</si>
  <si>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</si>
  <si>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</si>
  <si>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</si>
  <si>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</si>
  <si>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</si>
  <si>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</si>
  <si>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</si>
  <si>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</si>
  <si>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</si>
  <si>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</si>
  <si>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</si>
  <si>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</si>
  <si>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</si>
  <si>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</si>
  <si>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</si>
  <si>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</si>
  <si>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</si>
  <si>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</si>
  <si>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</si>
  <si>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</si>
  <si>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</si>
  <si>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</si>
  <si>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</si>
  <si>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</si>
  <si>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</si>
  <si>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</si>
  <si>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</si>
  <si>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</si>
  <si>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</si>
  <si>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</si>
  <si>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</si>
  <si>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</si>
  <si>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</si>
  <si>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</si>
  <si>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</si>
  <si>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</si>
  <si>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</si>
  <si>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</si>
  <si>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</si>
  <si>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</si>
  <si>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</si>
  <si>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</si>
  <si>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</si>
  <si>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</si>
  <si>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</si>
  <si>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</si>
  <si>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</si>
  <si>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</si>
  <si>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</si>
  <si>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</si>
  <si>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</si>
  <si>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</si>
  <si>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</si>
  <si>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</si>
  <si>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</si>
  <si>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</si>
  <si>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</si>
  <si>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</si>
  <si>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</si>
  <si>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</si>
  <si>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</si>
  <si>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</si>
  <si>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</si>
  <si>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</si>
  <si>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</si>
  <si>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</si>
  <si>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</si>
  <si>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</si>
  <si>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</si>
  <si>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</si>
  <si>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</si>
  <si>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</si>
  <si>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</si>
  <si>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</si>
  <si>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</si>
  <si>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</si>
  <si>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</si>
  <si>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</si>
  <si>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</si>
  <si>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</si>
  <si>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</si>
  <si>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</si>
  <si>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</si>
  <si>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</si>
  <si>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</si>
  <si>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</si>
  <si>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</si>
  <si>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</si>
  <si>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</si>
  <si>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</si>
  <si>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</si>
  <si>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</si>
  <si>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</si>
  <si>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</si>
  <si>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</si>
  <si>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</si>
  <si>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</si>
  <si>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</si>
  <si>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</si>
  <si>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</si>
  <si>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</si>
  <si>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</si>
  <si>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</si>
  <si>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Estado Analítico del Ejercicio del Presupuesto de Egresos
Clasificación por Objeto del Gasto (Capítulo y Concepto)
Del 01 DE ENERO AL 31 DE MARZO DE 2020</t>
  </si>
  <si>
    <t>INSTITUTO MUNICIPAL DE CELAYA PARA LA INCLUSION Y ATENCION DE PERSONAS CON DISCAPACIDAD
Estado Analítico del Ejercicio del Presupuesto de Egresos
Clasificación Económica (por Tipo de Gasto)
Del 01 DE ENERO AL 31 DE MARZO DE 2020</t>
  </si>
  <si>
    <t>INSTITUTO MUNICIPAL DE CELAYA PARA LA INCLUSION Y ATENCION DE PERSONAS CON DISCAPACIDAD
Estado Analítico del Ejercicio del Presupuesto de Egresos
Clasificación Administrativa
Del 01 DE ENERO AL 31 DE MARZO DE 2020</t>
  </si>
  <si>
    <t>Gobierno (Federal/Estatal/Municipal) de __________________________
Estado Analítico del Ejercicio del Presupuesto de Egresos
Clasificación Administrativa
Del 01 DE ENERO AL 31 DE MARZO DE 2020</t>
  </si>
  <si>
    <t>Sector Paraestatal del Gobierno (Federal/Estatal/Municipal) de ______________________
Estado Analítico del Ejercicio del Presupuesto de Egresos
Clasificación Administrativa
Del 01 DE ENERO AL 31 DE MARZO DE 2020</t>
  </si>
  <si>
    <t>INSTITUTO MUNICIPAL DE CELAYA PARA LA INCLUSION Y ATENCION DE PERSONAS CON DISCAPACIDAD
Estado Analítico del Ejercicio del Presupuesto de Egresos
Clasificación Funcional (Finalidad y Función)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</si>
</sst>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7" fillId="0" borderId="0" xfId="0" applyFont="1"/>
    <xf numFmtId="4" fontId="8" fillId="0" borderId="0" xfId="0" applyNumberFormat="1" applyFont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1200150</xdr:colOff>
      <xdr:row>2</xdr:row>
      <xdr:rowOff>19050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1400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200025</xdr:colOff>
      <xdr:row>17</xdr:row>
      <xdr:rowOff>28576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5925575-FCD4-4CA8-B024-D061AFBD31BA}"/>
            </a:ext>
          </a:extLst>
        </xdr:cNvPr>
        <xdr:cNvSpPr/>
      </xdr:nvSpPr>
      <xdr:spPr>
        <a:xfrm>
          <a:off x="161925" y="3419475"/>
          <a:ext cx="2924175" cy="1314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AUTORIZO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MAYRA MARCELA LUGO MONTES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DIR.</a:t>
          </a:r>
          <a:r>
            <a:rPr lang="es-MX" sz="1100" baseline="0">
              <a:solidFill>
                <a:sysClr val="windowText" lastClr="000000"/>
              </a:solidFill>
            </a:rPr>
            <a:t> DE INCLUDIS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6</xdr:col>
      <xdr:colOff>942976</xdr:colOff>
      <xdr:row>17</xdr:row>
      <xdr:rowOff>47625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F56DE43-436C-4075-8465-8AC2A97C9F41}"/>
            </a:ext>
          </a:extLst>
        </xdr:cNvPr>
        <xdr:cNvSpPr/>
      </xdr:nvSpPr>
      <xdr:spPr>
        <a:xfrm>
          <a:off x="4981575" y="3419475"/>
          <a:ext cx="3038476" cy="1333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85725</xdr:colOff>
      <xdr:row>0</xdr:row>
      <xdr:rowOff>142875</xdr:rowOff>
    </xdr:from>
    <xdr:to>
      <xdr:col>1</xdr:col>
      <xdr:colOff>1562100</xdr:colOff>
      <xdr:row>1</xdr:row>
      <xdr:rowOff>104775</xdr:rowOff>
    </xdr:to>
    <xdr:pic>
      <xdr:nvPicPr>
        <xdr:cNvPr id="5" name="Imagen 4" descr="Resultado de imagen para LOGO DEL INCLUDIS CELAYA&quot;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4763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</xdr:col>
      <xdr:colOff>1181100</xdr:colOff>
      <xdr:row>0</xdr:row>
      <xdr:rowOff>400050</xdr:rowOff>
    </xdr:to>
    <xdr:pic>
      <xdr:nvPicPr>
        <xdr:cNvPr id="4" name="Imagen 3" descr="Resultado de imagen para LOGO DEL INCLUDIS CELAYA&quot;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085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943999</xdr:colOff>
      <xdr:row>1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551B3-F4DA-4259-BC44-B2EA63D7F67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10582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137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47" t="s">
        <v>69</v>
      </c>
      <c r="B5" s="7"/>
      <c r="C5" s="12">
        <f t="shared" ref="C5:G5" si="0">SUM(C6:C12)</f>
        <v>3437268.96208798</v>
      </c>
      <c r="D5" s="12">
        <f t="shared" si="0"/>
        <v>0</v>
      </c>
      <c r="E5" s="12">
        <f t="shared" si="0"/>
        <v>3437268.96208798</v>
      </c>
      <c r="F5" s="12">
        <f>SUM(F6:F12)</f>
        <v>690920.77999999991</v>
      </c>
      <c r="G5" s="12">
        <f t="shared" si="0"/>
        <v>690920.7799999998</v>
      </c>
      <c r="H5" s="12">
        <f>+E5-F5</f>
        <v>2746348.1820879802</v>
      </c>
    </row>
    <row r="6" spans="1:8" x14ac:dyDescent="0.2">
      <c r="A6" s="5"/>
      <c r="B6" s="9" t="s">
        <v>78</v>
      </c>
      <c r="C6" s="13">
        <v>1243168.2606857144</v>
      </c>
      <c r="D6" s="13"/>
      <c r="E6" s="50">
        <f t="shared" ref="E6:E10" si="1">+C6+D6</f>
        <v>1243168.2606857144</v>
      </c>
      <c r="F6" s="50">
        <v>268943.40999999997</v>
      </c>
      <c r="G6" s="13">
        <v>268943.40999999997</v>
      </c>
      <c r="H6" s="13">
        <f>+E6-F6</f>
        <v>974224.85068571451</v>
      </c>
    </row>
    <row r="7" spans="1:8" x14ac:dyDescent="0.2">
      <c r="A7" s="5"/>
      <c r="B7" s="9" t="s">
        <v>79</v>
      </c>
      <c r="C7" s="13">
        <v>1075803.7572000001</v>
      </c>
      <c r="D7" s="13"/>
      <c r="E7" s="50">
        <f t="shared" si="1"/>
        <v>1075803.7572000001</v>
      </c>
      <c r="F7" s="50">
        <v>260786.47</v>
      </c>
      <c r="G7" s="13">
        <v>260786.46999999997</v>
      </c>
      <c r="H7" s="13">
        <f t="shared" ref="H7:H49" si="2">+E7-F7</f>
        <v>815017.28720000014</v>
      </c>
    </row>
    <row r="8" spans="1:8" x14ac:dyDescent="0.2">
      <c r="A8" s="5"/>
      <c r="B8" s="9" t="s">
        <v>80</v>
      </c>
      <c r="C8" s="13">
        <v>293151.9824994079</v>
      </c>
      <c r="D8" s="13"/>
      <c r="E8" s="50">
        <f t="shared" si="1"/>
        <v>293151.9824994079</v>
      </c>
      <c r="F8" s="50">
        <v>1155.3699999999999</v>
      </c>
      <c r="G8" s="13">
        <v>1155.3699999999999</v>
      </c>
      <c r="H8" s="13">
        <f t="shared" si="2"/>
        <v>291996.6124994079</v>
      </c>
    </row>
    <row r="9" spans="1:8" x14ac:dyDescent="0.2">
      <c r="A9" s="5"/>
      <c r="B9" s="9" t="s">
        <v>35</v>
      </c>
      <c r="C9" s="13">
        <v>504353.09880000004</v>
      </c>
      <c r="D9" s="13"/>
      <c r="E9" s="50">
        <f t="shared" si="1"/>
        <v>504353.09880000004</v>
      </c>
      <c r="F9" s="50">
        <v>92964.2</v>
      </c>
      <c r="G9" s="13">
        <v>92964.2</v>
      </c>
      <c r="H9" s="13">
        <f t="shared" si="2"/>
        <v>411388.89880000002</v>
      </c>
    </row>
    <row r="10" spans="1:8" x14ac:dyDescent="0.2">
      <c r="A10" s="5"/>
      <c r="B10" s="9" t="s">
        <v>81</v>
      </c>
      <c r="C10" s="13">
        <v>320791.86290285707</v>
      </c>
      <c r="D10" s="13"/>
      <c r="E10" s="50">
        <f t="shared" si="1"/>
        <v>320791.86290285707</v>
      </c>
      <c r="F10" s="50">
        <v>67071.33</v>
      </c>
      <c r="G10" s="13">
        <v>67071.33</v>
      </c>
      <c r="H10" s="13">
        <f t="shared" si="2"/>
        <v>253720.53290285706</v>
      </c>
    </row>
    <row r="11" spans="1:8" x14ac:dyDescent="0.2">
      <c r="A11" s="5"/>
      <c r="B11" s="9" t="s">
        <v>36</v>
      </c>
      <c r="C11" s="13"/>
      <c r="D11" s="13">
        <v>0</v>
      </c>
      <c r="E11" s="13"/>
      <c r="F11" s="13"/>
      <c r="G11" s="13"/>
      <c r="H11" s="13">
        <f t="shared" si="2"/>
        <v>0</v>
      </c>
    </row>
    <row r="12" spans="1:8" x14ac:dyDescent="0.2">
      <c r="A12" s="5"/>
      <c r="B12" s="9" t="s">
        <v>82</v>
      </c>
      <c r="C12" s="13"/>
      <c r="D12" s="13">
        <v>0</v>
      </c>
      <c r="E12" s="13"/>
      <c r="F12" s="13"/>
      <c r="G12" s="13"/>
      <c r="H12" s="13">
        <f t="shared" si="2"/>
        <v>0</v>
      </c>
    </row>
    <row r="13" spans="1:8" x14ac:dyDescent="0.2">
      <c r="A13" s="47" t="s">
        <v>70</v>
      </c>
      <c r="B13" s="7"/>
      <c r="C13" s="13">
        <f t="shared" ref="C13:E13" si="3">SUM(C14:C22)</f>
        <v>185524.03999999998</v>
      </c>
      <c r="D13" s="13">
        <f t="shared" si="3"/>
        <v>0</v>
      </c>
      <c r="E13" s="13">
        <f t="shared" si="3"/>
        <v>185524.03999999998</v>
      </c>
      <c r="F13" s="13">
        <f>SUM(F14:F22)</f>
        <v>33050.61</v>
      </c>
      <c r="G13" s="13">
        <f t="shared" ref="G13" si="4">SUM(G14:G22)</f>
        <v>29779.53</v>
      </c>
      <c r="H13" s="13">
        <f t="shared" ref="H13" si="5">SUM(H14:H22)</f>
        <v>152473.43</v>
      </c>
    </row>
    <row r="14" spans="1:8" x14ac:dyDescent="0.2">
      <c r="A14" s="5"/>
      <c r="B14" s="9" t="s">
        <v>83</v>
      </c>
      <c r="C14" s="13">
        <v>47300</v>
      </c>
      <c r="D14" s="13"/>
      <c r="E14" s="50">
        <f t="shared" ref="E14:E15" si="6">+C14+D14</f>
        <v>47300</v>
      </c>
      <c r="F14" s="50">
        <v>16566.800000000003</v>
      </c>
      <c r="G14" s="13">
        <v>16316.82</v>
      </c>
      <c r="H14" s="13">
        <f t="shared" si="2"/>
        <v>30733.199999999997</v>
      </c>
    </row>
    <row r="15" spans="1:8" x14ac:dyDescent="0.2">
      <c r="A15" s="5"/>
      <c r="B15" s="9" t="s">
        <v>84</v>
      </c>
      <c r="C15" s="13">
        <v>5000</v>
      </c>
      <c r="D15" s="13"/>
      <c r="E15" s="50">
        <f t="shared" si="6"/>
        <v>5000</v>
      </c>
      <c r="F15" s="50">
        <v>3552.7500000000005</v>
      </c>
      <c r="G15" s="13">
        <v>3240.75</v>
      </c>
      <c r="H15" s="13">
        <f t="shared" si="2"/>
        <v>1447.2499999999995</v>
      </c>
    </row>
    <row r="16" spans="1:8" x14ac:dyDescent="0.2">
      <c r="A16" s="5"/>
      <c r="B16" s="9" t="s">
        <v>85</v>
      </c>
      <c r="C16" s="13"/>
      <c r="D16" s="13">
        <v>0</v>
      </c>
      <c r="E16" s="13"/>
      <c r="F16" s="13"/>
      <c r="G16" s="13"/>
      <c r="H16" s="13">
        <f t="shared" si="2"/>
        <v>0</v>
      </c>
    </row>
    <row r="17" spans="1:8" x14ac:dyDescent="0.2">
      <c r="A17" s="5"/>
      <c r="B17" s="9" t="s">
        <v>86</v>
      </c>
      <c r="C17" s="13">
        <v>44162.68</v>
      </c>
      <c r="D17" s="13"/>
      <c r="E17" s="50">
        <f t="shared" ref="E17:E20" si="7">+C17+D17</f>
        <v>44162.68</v>
      </c>
      <c r="F17" s="13"/>
      <c r="G17" s="13"/>
      <c r="H17" s="13">
        <f t="shared" si="2"/>
        <v>44162.68</v>
      </c>
    </row>
    <row r="18" spans="1:8" x14ac:dyDescent="0.2">
      <c r="A18" s="5"/>
      <c r="B18" s="9" t="s">
        <v>87</v>
      </c>
      <c r="C18" s="13">
        <v>12000</v>
      </c>
      <c r="D18" s="13"/>
      <c r="E18" s="50">
        <f t="shared" si="7"/>
        <v>12000</v>
      </c>
      <c r="F18" s="13"/>
      <c r="G18" s="13"/>
      <c r="H18" s="13">
        <f t="shared" si="2"/>
        <v>12000</v>
      </c>
    </row>
    <row r="19" spans="1:8" x14ac:dyDescent="0.2">
      <c r="A19" s="5"/>
      <c r="B19" s="9" t="s">
        <v>88</v>
      </c>
      <c r="C19" s="13">
        <v>45061.36</v>
      </c>
      <c r="D19" s="13"/>
      <c r="E19" s="50">
        <f t="shared" si="7"/>
        <v>45061.36</v>
      </c>
      <c r="F19" s="50">
        <v>12471.84</v>
      </c>
      <c r="G19" s="50">
        <v>9912.9599999999991</v>
      </c>
      <c r="H19" s="13">
        <f t="shared" si="2"/>
        <v>32589.52</v>
      </c>
    </row>
    <row r="20" spans="1:8" x14ac:dyDescent="0.2">
      <c r="A20" s="5"/>
      <c r="B20" s="9" t="s">
        <v>89</v>
      </c>
      <c r="C20" s="13">
        <v>6000</v>
      </c>
      <c r="D20" s="13"/>
      <c r="E20" s="50">
        <f t="shared" si="7"/>
        <v>6000</v>
      </c>
      <c r="F20" s="13"/>
      <c r="G20" s="13"/>
      <c r="H20" s="13">
        <f t="shared" si="2"/>
        <v>6000</v>
      </c>
    </row>
    <row r="21" spans="1:8" x14ac:dyDescent="0.2">
      <c r="A21" s="5"/>
      <c r="B21" s="9" t="s">
        <v>90</v>
      </c>
      <c r="C21" s="13"/>
      <c r="D21" s="13"/>
      <c r="E21" s="13"/>
      <c r="F21" s="13"/>
      <c r="G21" s="13"/>
      <c r="H21" s="13">
        <f t="shared" si="2"/>
        <v>0</v>
      </c>
    </row>
    <row r="22" spans="1:8" x14ac:dyDescent="0.2">
      <c r="A22" s="5"/>
      <c r="B22" s="9" t="s">
        <v>91</v>
      </c>
      <c r="C22" s="13">
        <v>26000</v>
      </c>
      <c r="D22" s="13"/>
      <c r="E22" s="50">
        <f t="shared" ref="E22" si="8">+C22+D22</f>
        <v>26000</v>
      </c>
      <c r="F22" s="50">
        <v>459.22</v>
      </c>
      <c r="G22" s="50">
        <v>309</v>
      </c>
      <c r="H22" s="13">
        <f t="shared" si="2"/>
        <v>25540.78</v>
      </c>
    </row>
    <row r="23" spans="1:8" x14ac:dyDescent="0.2">
      <c r="A23" s="47" t="s">
        <v>71</v>
      </c>
      <c r="B23" s="7"/>
      <c r="C23" s="13">
        <f t="shared" ref="C23:G23" si="9">SUM(C24:C32)</f>
        <v>843500</v>
      </c>
      <c r="D23" s="13"/>
      <c r="E23" s="13">
        <f t="shared" si="9"/>
        <v>843500</v>
      </c>
      <c r="F23" s="13">
        <f>SUM(F24:F32)</f>
        <v>118383.78</v>
      </c>
      <c r="G23" s="13">
        <f t="shared" si="9"/>
        <v>117187.76000000001</v>
      </c>
      <c r="H23" s="13">
        <f t="shared" si="2"/>
        <v>725116.22</v>
      </c>
    </row>
    <row r="24" spans="1:8" x14ac:dyDescent="0.2">
      <c r="A24" s="5"/>
      <c r="B24" s="9" t="s">
        <v>92</v>
      </c>
      <c r="C24" s="13">
        <v>140700</v>
      </c>
      <c r="D24" s="13"/>
      <c r="E24" s="50">
        <f t="shared" ref="E24:E32" si="10">+C24+D24</f>
        <v>140700</v>
      </c>
      <c r="F24" s="50">
        <v>14064.02</v>
      </c>
      <c r="G24" s="50">
        <v>12868</v>
      </c>
      <c r="H24" s="13">
        <f t="shared" si="2"/>
        <v>126635.98</v>
      </c>
    </row>
    <row r="25" spans="1:8" x14ac:dyDescent="0.2">
      <c r="A25" s="5"/>
      <c r="B25" s="9" t="s">
        <v>93</v>
      </c>
      <c r="C25" s="13">
        <v>47000</v>
      </c>
      <c r="D25" s="13"/>
      <c r="E25" s="50">
        <f t="shared" si="10"/>
        <v>47000</v>
      </c>
      <c r="F25" s="50">
        <v>7234.51</v>
      </c>
      <c r="G25" s="50">
        <v>7234.51</v>
      </c>
      <c r="H25" s="13">
        <f t="shared" si="2"/>
        <v>39765.49</v>
      </c>
    </row>
    <row r="26" spans="1:8" x14ac:dyDescent="0.2">
      <c r="A26" s="5"/>
      <c r="B26" s="9" t="s">
        <v>94</v>
      </c>
      <c r="C26" s="13">
        <v>270000</v>
      </c>
      <c r="D26" s="13"/>
      <c r="E26" s="50">
        <f t="shared" si="10"/>
        <v>270000</v>
      </c>
      <c r="F26" s="50">
        <v>27501.620000000003</v>
      </c>
      <c r="G26" s="50">
        <v>27501.620000000003</v>
      </c>
      <c r="H26" s="13">
        <f t="shared" si="2"/>
        <v>242498.38</v>
      </c>
    </row>
    <row r="27" spans="1:8" x14ac:dyDescent="0.2">
      <c r="A27" s="5"/>
      <c r="B27" s="9" t="s">
        <v>95</v>
      </c>
      <c r="C27" s="13">
        <v>6000</v>
      </c>
      <c r="D27" s="13"/>
      <c r="E27" s="50">
        <f t="shared" si="10"/>
        <v>6000</v>
      </c>
      <c r="F27" s="50">
        <v>1570.06</v>
      </c>
      <c r="G27" s="50">
        <v>1570.06</v>
      </c>
      <c r="H27" s="13">
        <f t="shared" si="2"/>
        <v>4429.9400000000005</v>
      </c>
    </row>
    <row r="28" spans="1:8" x14ac:dyDescent="0.2">
      <c r="A28" s="5"/>
      <c r="B28" s="9" t="s">
        <v>96</v>
      </c>
      <c r="C28" s="13">
        <v>65000</v>
      </c>
      <c r="D28" s="13">
        <v>21000</v>
      </c>
      <c r="E28" s="50">
        <f t="shared" si="10"/>
        <v>86000</v>
      </c>
      <c r="F28" s="50">
        <v>50384.639999999999</v>
      </c>
      <c r="G28" s="50">
        <v>50384.639999999999</v>
      </c>
      <c r="H28" s="13">
        <f t="shared" si="2"/>
        <v>35615.360000000001</v>
      </c>
    </row>
    <row r="29" spans="1:8" x14ac:dyDescent="0.2">
      <c r="A29" s="5"/>
      <c r="B29" s="9" t="s">
        <v>97</v>
      </c>
      <c r="C29" s="13">
        <v>3200</v>
      </c>
      <c r="D29" s="13"/>
      <c r="E29" s="50">
        <f t="shared" si="10"/>
        <v>3200</v>
      </c>
      <c r="F29" s="13"/>
      <c r="G29" s="50"/>
      <c r="H29" s="13">
        <f t="shared" si="2"/>
        <v>3200</v>
      </c>
    </row>
    <row r="30" spans="1:8" x14ac:dyDescent="0.2">
      <c r="A30" s="5"/>
      <c r="B30" s="9" t="s">
        <v>98</v>
      </c>
      <c r="C30" s="13">
        <v>1600</v>
      </c>
      <c r="D30" s="13"/>
      <c r="E30" s="50">
        <f t="shared" si="10"/>
        <v>1600</v>
      </c>
      <c r="F30" s="50">
        <v>138</v>
      </c>
      <c r="G30" s="50">
        <v>138</v>
      </c>
      <c r="H30" s="13">
        <f t="shared" si="2"/>
        <v>1462</v>
      </c>
    </row>
    <row r="31" spans="1:8" x14ac:dyDescent="0.2">
      <c r="A31" s="5"/>
      <c r="B31" s="9" t="s">
        <v>99</v>
      </c>
      <c r="C31" s="13">
        <v>5000</v>
      </c>
      <c r="D31" s="13"/>
      <c r="E31" s="50">
        <f t="shared" si="10"/>
        <v>5000</v>
      </c>
      <c r="F31" s="13"/>
      <c r="G31" s="13"/>
      <c r="H31" s="13">
        <f t="shared" si="2"/>
        <v>5000</v>
      </c>
    </row>
    <row r="32" spans="1:8" x14ac:dyDescent="0.2">
      <c r="A32" s="5"/>
      <c r="B32" s="9" t="s">
        <v>19</v>
      </c>
      <c r="C32" s="13">
        <v>305000</v>
      </c>
      <c r="D32" s="13">
        <v>-21000</v>
      </c>
      <c r="E32" s="50">
        <f t="shared" si="10"/>
        <v>284000</v>
      </c>
      <c r="F32" s="50">
        <v>17490.93</v>
      </c>
      <c r="G32" s="50">
        <v>17490.93</v>
      </c>
      <c r="H32" s="13">
        <f t="shared" si="2"/>
        <v>266509.07</v>
      </c>
    </row>
    <row r="33" spans="1:8" x14ac:dyDescent="0.2">
      <c r="A33" s="47" t="s">
        <v>72</v>
      </c>
      <c r="B33" s="7"/>
      <c r="C33" s="13"/>
      <c r="D33" s="13"/>
      <c r="E33" s="13"/>
      <c r="F33" s="13"/>
      <c r="G33" s="13"/>
      <c r="H33" s="13">
        <f t="shared" si="2"/>
        <v>0</v>
      </c>
    </row>
    <row r="34" spans="1:8" x14ac:dyDescent="0.2">
      <c r="A34" s="5"/>
      <c r="B34" s="9" t="s">
        <v>100</v>
      </c>
      <c r="C34" s="13"/>
      <c r="D34" s="13"/>
      <c r="E34" s="13"/>
      <c r="F34" s="13"/>
      <c r="G34" s="13"/>
      <c r="H34" s="13">
        <f t="shared" si="2"/>
        <v>0</v>
      </c>
    </row>
    <row r="35" spans="1:8" x14ac:dyDescent="0.2">
      <c r="A35" s="5"/>
      <c r="B35" s="9" t="s">
        <v>101</v>
      </c>
      <c r="C35" s="13"/>
      <c r="D35" s="13"/>
      <c r="E35" s="13"/>
      <c r="F35" s="13"/>
      <c r="G35" s="13"/>
      <c r="H35" s="13">
        <f t="shared" si="2"/>
        <v>0</v>
      </c>
    </row>
    <row r="36" spans="1:8" x14ac:dyDescent="0.2">
      <c r="A36" s="5"/>
      <c r="B36" s="9" t="s">
        <v>102</v>
      </c>
      <c r="C36" s="13"/>
      <c r="D36" s="13"/>
      <c r="E36" s="13"/>
      <c r="F36" s="13"/>
      <c r="G36" s="13"/>
      <c r="H36" s="13">
        <f t="shared" si="2"/>
        <v>0</v>
      </c>
    </row>
    <row r="37" spans="1:8" x14ac:dyDescent="0.2">
      <c r="A37" s="5"/>
      <c r="B37" s="9" t="s">
        <v>103</v>
      </c>
      <c r="C37" s="13"/>
      <c r="D37" s="13"/>
      <c r="E37" s="13"/>
      <c r="F37" s="13"/>
      <c r="G37" s="13"/>
      <c r="H37" s="13">
        <f t="shared" si="2"/>
        <v>0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>
        <f t="shared" si="2"/>
        <v>0</v>
      </c>
    </row>
    <row r="39" spans="1:8" x14ac:dyDescent="0.2">
      <c r="A39" s="5"/>
      <c r="B39" s="9" t="s">
        <v>104</v>
      </c>
      <c r="C39" s="13"/>
      <c r="D39" s="13"/>
      <c r="E39" s="13"/>
      <c r="F39" s="13"/>
      <c r="G39" s="13"/>
      <c r="H39" s="13">
        <f t="shared" si="2"/>
        <v>0</v>
      </c>
    </row>
    <row r="40" spans="1:8" x14ac:dyDescent="0.2">
      <c r="A40" s="5"/>
      <c r="B40" s="9" t="s">
        <v>105</v>
      </c>
      <c r="C40" s="13"/>
      <c r="D40" s="13"/>
      <c r="E40" s="13"/>
      <c r="F40" s="13"/>
      <c r="G40" s="13"/>
      <c r="H40" s="13">
        <f t="shared" si="2"/>
        <v>0</v>
      </c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>
        <f t="shared" si="2"/>
        <v>0</v>
      </c>
    </row>
    <row r="42" spans="1:8" x14ac:dyDescent="0.2">
      <c r="A42" s="5"/>
      <c r="B42" s="9" t="s">
        <v>106</v>
      </c>
      <c r="C42" s="13"/>
      <c r="D42" s="13"/>
      <c r="E42" s="13"/>
      <c r="F42" s="13"/>
      <c r="G42" s="13"/>
      <c r="H42" s="13">
        <f t="shared" si="2"/>
        <v>0</v>
      </c>
    </row>
    <row r="43" spans="1:8" x14ac:dyDescent="0.2">
      <c r="A43" s="47" t="s">
        <v>73</v>
      </c>
      <c r="B43" s="7"/>
      <c r="C43" s="13">
        <f>+C44+C46</f>
        <v>115000</v>
      </c>
      <c r="D43" s="13">
        <v>0</v>
      </c>
      <c r="E43" s="13">
        <f>+E44+E46</f>
        <v>115000</v>
      </c>
      <c r="F43" s="13">
        <v>0</v>
      </c>
      <c r="G43" s="13">
        <v>0</v>
      </c>
      <c r="H43" s="13">
        <f t="shared" si="2"/>
        <v>115000</v>
      </c>
    </row>
    <row r="44" spans="1:8" x14ac:dyDescent="0.2">
      <c r="A44" s="5"/>
      <c r="B44" s="9" t="s">
        <v>107</v>
      </c>
      <c r="C44" s="50">
        <v>35000</v>
      </c>
      <c r="D44" s="13"/>
      <c r="E44" s="50">
        <v>35000</v>
      </c>
      <c r="F44" s="13"/>
      <c r="G44" s="13"/>
      <c r="H44" s="13">
        <f t="shared" si="2"/>
        <v>35000</v>
      </c>
    </row>
    <row r="45" spans="1:8" x14ac:dyDescent="0.2">
      <c r="A45" s="5"/>
      <c r="B45" s="9" t="s">
        <v>108</v>
      </c>
      <c r="C45" s="13"/>
      <c r="D45" s="13"/>
      <c r="E45" s="13"/>
      <c r="F45" s="13"/>
      <c r="G45" s="13"/>
      <c r="H45" s="13">
        <f t="shared" si="2"/>
        <v>0</v>
      </c>
    </row>
    <row r="46" spans="1:8" x14ac:dyDescent="0.2">
      <c r="A46" s="5"/>
      <c r="B46" s="9" t="s">
        <v>109</v>
      </c>
      <c r="C46" s="50">
        <v>80000</v>
      </c>
      <c r="D46" s="13">
        <v>0</v>
      </c>
      <c r="E46" s="50">
        <v>80000</v>
      </c>
      <c r="F46" s="13">
        <v>0</v>
      </c>
      <c r="G46" s="13">
        <v>0</v>
      </c>
      <c r="H46" s="13">
        <f t="shared" si="2"/>
        <v>80000</v>
      </c>
    </row>
    <row r="47" spans="1:8" x14ac:dyDescent="0.2">
      <c r="A47" s="5"/>
      <c r="B47" s="9" t="s">
        <v>110</v>
      </c>
      <c r="C47" s="13"/>
      <c r="D47" s="13"/>
      <c r="E47" s="13"/>
      <c r="F47" s="13"/>
      <c r="G47" s="13"/>
      <c r="H47" s="13">
        <f t="shared" si="2"/>
        <v>0</v>
      </c>
    </row>
    <row r="48" spans="1:8" x14ac:dyDescent="0.2">
      <c r="A48" s="5"/>
      <c r="B48" s="9" t="s">
        <v>111</v>
      </c>
      <c r="C48" s="13"/>
      <c r="D48" s="13"/>
      <c r="E48" s="13"/>
      <c r="F48" s="13"/>
      <c r="G48" s="13"/>
      <c r="H48" s="13">
        <f t="shared" si="2"/>
        <v>0</v>
      </c>
    </row>
    <row r="49" spans="1:8" x14ac:dyDescent="0.2">
      <c r="A49" s="5"/>
      <c r="B49" s="9" t="s">
        <v>112</v>
      </c>
      <c r="C49" s="13"/>
      <c r="D49" s="13"/>
      <c r="E49" s="13"/>
      <c r="F49" s="13"/>
      <c r="G49" s="13"/>
      <c r="H49" s="13">
        <f t="shared" si="2"/>
        <v>0</v>
      </c>
    </row>
    <row r="50" spans="1:8" x14ac:dyDescent="0.2">
      <c r="A50" s="5"/>
      <c r="B50" s="9" t="s">
        <v>113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114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115</v>
      </c>
      <c r="C52" s="13"/>
      <c r="D52" s="13"/>
      <c r="E52" s="13"/>
      <c r="F52" s="13"/>
      <c r="G52" s="13"/>
      <c r="H52" s="13"/>
    </row>
    <row r="53" spans="1:8" x14ac:dyDescent="0.2">
      <c r="A53" s="47" t="s">
        <v>74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116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117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118</v>
      </c>
      <c r="C56" s="13"/>
      <c r="D56" s="13"/>
      <c r="E56" s="13"/>
      <c r="F56" s="13"/>
      <c r="G56" s="13"/>
      <c r="H56" s="13"/>
    </row>
    <row r="57" spans="1:8" x14ac:dyDescent="0.2">
      <c r="A57" s="47" t="s">
        <v>75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119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120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121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122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123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124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125</v>
      </c>
      <c r="C64" s="13"/>
      <c r="D64" s="13"/>
      <c r="E64" s="13"/>
      <c r="F64" s="13"/>
      <c r="G64" s="13"/>
      <c r="H64" s="13"/>
    </row>
    <row r="65" spans="1:8" x14ac:dyDescent="0.2">
      <c r="A65" s="47" t="s">
        <v>76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7" t="s">
        <v>77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126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127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128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129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130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131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132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61</v>
      </c>
      <c r="C77" s="15">
        <f>+C5+C13+C23+C33+C43</f>
        <v>4581293.0020879805</v>
      </c>
      <c r="D77" s="15">
        <f t="shared" ref="D77:G77" si="11">+D5+D13+D23+D33+D43</f>
        <v>0</v>
      </c>
      <c r="E77" s="15">
        <f t="shared" si="11"/>
        <v>4581293.0020879805</v>
      </c>
      <c r="F77" s="15">
        <f t="shared" si="11"/>
        <v>842355.16999999993</v>
      </c>
      <c r="G77" s="15">
        <f t="shared" si="11"/>
        <v>837888.06999999983</v>
      </c>
      <c r="H77" s="15">
        <f>+E77-F77</f>
        <v>3738937.8320879806</v>
      </c>
    </row>
    <row r="78" spans="1:8" ht="15" x14ac:dyDescent="0.25">
      <c r="A78" s="49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H16:H49 C23 F23:G23 E6:E10 H14:H15 H6:H12 C5:H5 C13:G13 C12:G12 C14:F15 C6:D10 F6:F10 E17:E22 E27:E32 C43:E43 C77:H77 C11:F11" unlockedFormula="1"/>
    <ignoredError sqref="H13 E24:E26 E23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Zeros="0" workbookViewId="0">
      <selection activeCell="C8" sqref="C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138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4581293.0020879805</v>
      </c>
      <c r="D6" s="48"/>
      <c r="E6" s="48">
        <v>4581293.0020879805</v>
      </c>
      <c r="F6" s="48">
        <v>842355.16999999993</v>
      </c>
      <c r="G6" s="48">
        <v>837888.06999999983</v>
      </c>
      <c r="H6" s="48">
        <f>+E6-F6</f>
        <v>3738937.8320879806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f>+E8-F8</f>
        <v>0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61</v>
      </c>
      <c r="C16" s="15">
        <f>SUM(C6:C14)</f>
        <v>4581293.0020879805</v>
      </c>
      <c r="D16" s="15">
        <f t="shared" ref="D16:H16" si="0">SUM(D6:D14)</f>
        <v>0</v>
      </c>
      <c r="E16" s="15">
        <f t="shared" si="0"/>
        <v>4581293.0020879805</v>
      </c>
      <c r="F16" s="15">
        <f t="shared" si="0"/>
        <v>842355.16999999993</v>
      </c>
      <c r="G16" s="15">
        <f t="shared" si="0"/>
        <v>837888.06999999983</v>
      </c>
      <c r="H16" s="15">
        <f t="shared" si="0"/>
        <v>3738937.8320879806</v>
      </c>
    </row>
    <row r="17" spans="1:1" ht="15" x14ac:dyDescent="0.25">
      <c r="A17" s="49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8 C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showZero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4" t="s">
        <v>62</v>
      </c>
      <c r="B3" s="55"/>
      <c r="C3" s="51" t="s">
        <v>68</v>
      </c>
      <c r="D3" s="52"/>
      <c r="E3" s="52"/>
      <c r="F3" s="52"/>
      <c r="G3" s="53"/>
      <c r="H3" s="56" t="s">
        <v>67</v>
      </c>
    </row>
    <row r="4" spans="1:8" ht="24.95" customHeight="1" x14ac:dyDescent="0.2">
      <c r="A4" s="57"/>
      <c r="B4" s="58"/>
      <c r="C4" s="59" t="s">
        <v>63</v>
      </c>
      <c r="D4" s="59" t="s">
        <v>133</v>
      </c>
      <c r="E4" s="59" t="s">
        <v>64</v>
      </c>
      <c r="F4" s="59" t="s">
        <v>65</v>
      </c>
      <c r="G4" s="59" t="s">
        <v>66</v>
      </c>
      <c r="H4" s="60"/>
    </row>
    <row r="5" spans="1:8" x14ac:dyDescent="0.2">
      <c r="A5" s="61"/>
      <c r="B5" s="62"/>
      <c r="C5" s="63">
        <v>1</v>
      </c>
      <c r="D5" s="63">
        <v>2</v>
      </c>
      <c r="E5" s="63" t="s">
        <v>134</v>
      </c>
      <c r="F5" s="63">
        <v>4</v>
      </c>
      <c r="G5" s="63">
        <v>5</v>
      </c>
      <c r="H5" s="63" t="s">
        <v>135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53</v>
      </c>
      <c r="B7" s="22"/>
      <c r="C7" s="48">
        <v>4581293.0020879805</v>
      </c>
      <c r="D7" s="13"/>
      <c r="E7" s="48">
        <v>4581293.0020879805</v>
      </c>
      <c r="F7" s="48">
        <v>842355.16999999993</v>
      </c>
      <c r="G7" s="48">
        <v>837888.06999999983</v>
      </c>
      <c r="H7" s="13">
        <f>+E7-F7</f>
        <v>3738937.8320879806</v>
      </c>
    </row>
    <row r="8" spans="1:8" x14ac:dyDescent="0.2">
      <c r="A8" s="4" t="s">
        <v>54</v>
      </c>
      <c r="B8" s="22"/>
      <c r="C8" s="13"/>
      <c r="D8" s="13"/>
      <c r="E8" s="13"/>
      <c r="F8" s="13"/>
      <c r="G8" s="13"/>
      <c r="H8" s="13"/>
    </row>
    <row r="9" spans="1:8" x14ac:dyDescent="0.2">
      <c r="A9" s="4" t="s">
        <v>55</v>
      </c>
      <c r="B9" s="22"/>
      <c r="C9" s="13"/>
      <c r="D9" s="13"/>
      <c r="E9" s="13"/>
      <c r="F9" s="13"/>
      <c r="G9" s="13"/>
      <c r="H9" s="13"/>
    </row>
    <row r="10" spans="1:8" x14ac:dyDescent="0.2">
      <c r="A10" s="4" t="s">
        <v>56</v>
      </c>
      <c r="B10" s="22"/>
      <c r="C10" s="13"/>
      <c r="D10" s="13"/>
      <c r="E10" s="13"/>
      <c r="F10" s="13"/>
      <c r="G10" s="13"/>
      <c r="H10" s="13"/>
    </row>
    <row r="11" spans="1:8" x14ac:dyDescent="0.2">
      <c r="A11" s="4" t="s">
        <v>57</v>
      </c>
      <c r="B11" s="22"/>
      <c r="C11" s="13"/>
      <c r="D11" s="13"/>
      <c r="E11" s="13"/>
      <c r="F11" s="13"/>
      <c r="G11" s="13"/>
      <c r="H11" s="13"/>
    </row>
    <row r="12" spans="1:8" x14ac:dyDescent="0.2">
      <c r="A12" s="4" t="s">
        <v>58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59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60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6" t="s">
        <v>61</v>
      </c>
      <c r="C16" s="23">
        <f>SUM(C7:C15)</f>
        <v>4581293.0020879805</v>
      </c>
      <c r="D16" s="23">
        <f t="shared" ref="D16:H16" si="0">SUM(D7:D15)</f>
        <v>0</v>
      </c>
      <c r="E16" s="23">
        <f t="shared" si="0"/>
        <v>4581293.0020879805</v>
      </c>
      <c r="F16" s="23">
        <f t="shared" si="0"/>
        <v>842355.16999999993</v>
      </c>
      <c r="G16" s="23">
        <f t="shared" si="0"/>
        <v>837888.06999999983</v>
      </c>
      <c r="H16" s="23">
        <f t="shared" si="0"/>
        <v>3738937.8320879806</v>
      </c>
    </row>
    <row r="19" spans="1:8" ht="45" customHeight="1" x14ac:dyDescent="0.2">
      <c r="A19" s="51" t="s">
        <v>140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4" t="s">
        <v>62</v>
      </c>
      <c r="B21" s="55"/>
      <c r="C21" s="51" t="s">
        <v>68</v>
      </c>
      <c r="D21" s="52"/>
      <c r="E21" s="52"/>
      <c r="F21" s="52"/>
      <c r="G21" s="53"/>
      <c r="H21" s="56" t="s">
        <v>67</v>
      </c>
    </row>
    <row r="22" spans="1:8" ht="22.5" x14ac:dyDescent="0.2">
      <c r="A22" s="57"/>
      <c r="B22" s="58"/>
      <c r="C22" s="59" t="s">
        <v>63</v>
      </c>
      <c r="D22" s="59" t="s">
        <v>133</v>
      </c>
      <c r="E22" s="59" t="s">
        <v>64</v>
      </c>
      <c r="F22" s="59" t="s">
        <v>65</v>
      </c>
      <c r="G22" s="59" t="s">
        <v>66</v>
      </c>
      <c r="H22" s="60"/>
    </row>
    <row r="23" spans="1:8" x14ac:dyDescent="0.2">
      <c r="A23" s="61"/>
      <c r="B23" s="62"/>
      <c r="C23" s="63">
        <v>1</v>
      </c>
      <c r="D23" s="63">
        <v>2</v>
      </c>
      <c r="E23" s="63" t="s">
        <v>134</v>
      </c>
      <c r="F23" s="63">
        <v>4</v>
      </c>
      <c r="G23" s="63">
        <v>5</v>
      </c>
      <c r="H23" s="63" t="s">
        <v>135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61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1" t="s">
        <v>141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4" t="s">
        <v>62</v>
      </c>
      <c r="B34" s="55"/>
      <c r="C34" s="51" t="s">
        <v>68</v>
      </c>
      <c r="D34" s="52"/>
      <c r="E34" s="52"/>
      <c r="F34" s="52"/>
      <c r="G34" s="53"/>
      <c r="H34" s="56" t="s">
        <v>67</v>
      </c>
    </row>
    <row r="35" spans="1:8" ht="22.5" x14ac:dyDescent="0.2">
      <c r="A35" s="57"/>
      <c r="B35" s="58"/>
      <c r="C35" s="59" t="s">
        <v>63</v>
      </c>
      <c r="D35" s="59" t="s">
        <v>133</v>
      </c>
      <c r="E35" s="59" t="s">
        <v>64</v>
      </c>
      <c r="F35" s="59" t="s">
        <v>65</v>
      </c>
      <c r="G35" s="59" t="s">
        <v>66</v>
      </c>
      <c r="H35" s="60"/>
    </row>
    <row r="36" spans="1:8" x14ac:dyDescent="0.2">
      <c r="A36" s="61"/>
      <c r="B36" s="62"/>
      <c r="C36" s="63">
        <v>1</v>
      </c>
      <c r="D36" s="63">
        <v>2</v>
      </c>
      <c r="E36" s="63" t="s">
        <v>134</v>
      </c>
      <c r="F36" s="63">
        <v>4</v>
      </c>
      <c r="G36" s="63">
        <v>5</v>
      </c>
      <c r="H36" s="63" t="s">
        <v>135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61</v>
      </c>
      <c r="C52" s="23"/>
      <c r="D52" s="23"/>
      <c r="E52" s="23"/>
      <c r="F52" s="23"/>
      <c r="G52" s="23"/>
      <c r="H52" s="23"/>
    </row>
    <row r="53" spans="1:8" ht="15" x14ac:dyDescent="0.25">
      <c r="A53" s="49" t="s">
        <v>136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6:H16 H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showZeros="0" tabSelected="1" workbookViewId="0">
      <selection activeCell="C3" sqref="C1:H104857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142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13"/>
      <c r="D6" s="13"/>
      <c r="E6" s="13"/>
      <c r="F6" s="13"/>
      <c r="G6" s="13"/>
      <c r="H6" s="13"/>
    </row>
    <row r="7" spans="1:8" x14ac:dyDescent="0.2">
      <c r="A7" s="37"/>
      <c r="B7" s="41" t="s">
        <v>42</v>
      </c>
      <c r="C7" s="13"/>
      <c r="D7" s="13"/>
      <c r="E7" s="13"/>
      <c r="F7" s="13"/>
      <c r="G7" s="13"/>
      <c r="H7" s="13"/>
    </row>
    <row r="8" spans="1:8" x14ac:dyDescent="0.2">
      <c r="A8" s="37"/>
      <c r="B8" s="41" t="s">
        <v>17</v>
      </c>
      <c r="C8" s="13"/>
      <c r="D8" s="13"/>
      <c r="E8" s="13"/>
      <c r="F8" s="13"/>
      <c r="G8" s="13"/>
      <c r="H8" s="13"/>
    </row>
    <row r="9" spans="1:8" x14ac:dyDescent="0.2">
      <c r="A9" s="37"/>
      <c r="B9" s="41" t="s">
        <v>43</v>
      </c>
      <c r="C9" s="13"/>
      <c r="D9" s="13"/>
      <c r="E9" s="13"/>
      <c r="F9" s="13"/>
      <c r="G9" s="13"/>
      <c r="H9" s="13"/>
    </row>
    <row r="10" spans="1:8" x14ac:dyDescent="0.2">
      <c r="A10" s="37"/>
      <c r="B10" s="41" t="s">
        <v>3</v>
      </c>
      <c r="C10" s="13"/>
      <c r="D10" s="13"/>
      <c r="E10" s="13"/>
      <c r="F10" s="13"/>
      <c r="G10" s="13"/>
      <c r="H10" s="13"/>
    </row>
    <row r="11" spans="1:8" x14ac:dyDescent="0.2">
      <c r="A11" s="37"/>
      <c r="B11" s="41" t="s">
        <v>23</v>
      </c>
      <c r="C11" s="13"/>
      <c r="D11" s="13"/>
      <c r="E11" s="13"/>
      <c r="F11" s="13"/>
      <c r="G11" s="13"/>
      <c r="H11" s="13"/>
    </row>
    <row r="12" spans="1:8" x14ac:dyDescent="0.2">
      <c r="A12" s="37"/>
      <c r="B12" s="41" t="s">
        <v>18</v>
      </c>
      <c r="C12" s="13"/>
      <c r="D12" s="13"/>
      <c r="E12" s="13"/>
      <c r="F12" s="13"/>
      <c r="G12" s="13"/>
      <c r="H12" s="13"/>
    </row>
    <row r="13" spans="1:8" x14ac:dyDescent="0.2">
      <c r="A13" s="37"/>
      <c r="B13" s="41" t="s">
        <v>44</v>
      </c>
      <c r="C13" s="13"/>
      <c r="D13" s="13"/>
      <c r="E13" s="13"/>
      <c r="F13" s="13"/>
      <c r="G13" s="13"/>
      <c r="H13" s="13"/>
    </row>
    <row r="14" spans="1:8" x14ac:dyDescent="0.2">
      <c r="A14" s="37"/>
      <c r="B14" s="41" t="s">
        <v>19</v>
      </c>
      <c r="C14" s="13"/>
      <c r="D14" s="13"/>
      <c r="E14" s="13"/>
      <c r="F14" s="13"/>
      <c r="G14" s="13"/>
      <c r="H14" s="13"/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13">
        <v>4581293.0020879805</v>
      </c>
      <c r="D16" s="13">
        <v>0</v>
      </c>
      <c r="E16" s="13">
        <v>4581293.0020879805</v>
      </c>
      <c r="F16" s="13">
        <v>842355.16999999993</v>
      </c>
      <c r="G16" s="13">
        <v>837888.06999999983</v>
      </c>
      <c r="H16" s="13">
        <v>3738937.8320879806</v>
      </c>
    </row>
    <row r="17" spans="1:8" x14ac:dyDescent="0.2">
      <c r="A17" s="37"/>
      <c r="B17" s="41" t="s">
        <v>45</v>
      </c>
      <c r="C17" s="13"/>
      <c r="D17" s="13"/>
      <c r="E17" s="13"/>
      <c r="F17" s="13"/>
      <c r="G17" s="13"/>
      <c r="H17" s="13"/>
    </row>
    <row r="18" spans="1:8" x14ac:dyDescent="0.2">
      <c r="A18" s="37"/>
      <c r="B18" s="41" t="s">
        <v>28</v>
      </c>
      <c r="C18" s="13"/>
      <c r="D18" s="13"/>
      <c r="E18" s="13"/>
      <c r="F18" s="13"/>
      <c r="G18" s="13"/>
      <c r="H18" s="13"/>
    </row>
    <row r="19" spans="1:8" x14ac:dyDescent="0.2">
      <c r="A19" s="37"/>
      <c r="B19" s="41" t="s">
        <v>21</v>
      </c>
      <c r="C19" s="13"/>
      <c r="D19" s="13"/>
      <c r="E19" s="13"/>
      <c r="F19" s="13"/>
      <c r="G19" s="13"/>
      <c r="H19" s="13"/>
    </row>
    <row r="20" spans="1:8" x14ac:dyDescent="0.2">
      <c r="A20" s="37"/>
      <c r="B20" s="41" t="s">
        <v>46</v>
      </c>
      <c r="C20" s="13"/>
      <c r="D20" s="13"/>
      <c r="E20" s="13"/>
      <c r="F20" s="13"/>
      <c r="G20" s="13"/>
      <c r="H20" s="13"/>
    </row>
    <row r="21" spans="1:8" x14ac:dyDescent="0.2">
      <c r="A21" s="37"/>
      <c r="B21" s="41" t="s">
        <v>47</v>
      </c>
      <c r="C21" s="13"/>
      <c r="D21" s="13"/>
      <c r="E21" s="13"/>
      <c r="F21" s="13"/>
      <c r="G21" s="13"/>
      <c r="H21" s="13"/>
    </row>
    <row r="22" spans="1:8" x14ac:dyDescent="0.2">
      <c r="A22" s="37"/>
      <c r="B22" s="41" t="s">
        <v>48</v>
      </c>
      <c r="C22" s="48">
        <v>4581293.0020879805</v>
      </c>
      <c r="D22" s="13"/>
      <c r="E22" s="48">
        <v>4581293.0020879805</v>
      </c>
      <c r="F22" s="48">
        <v>842355.16999999993</v>
      </c>
      <c r="G22" s="48">
        <v>837888.06999999983</v>
      </c>
      <c r="H22" s="13">
        <v>3738937.8320879806</v>
      </c>
    </row>
    <row r="23" spans="1:8" x14ac:dyDescent="0.2">
      <c r="A23" s="37"/>
      <c r="B23" s="41" t="s">
        <v>4</v>
      </c>
      <c r="C23" s="13"/>
      <c r="D23" s="13"/>
      <c r="E23" s="13"/>
      <c r="F23" s="13"/>
      <c r="G23" s="13"/>
      <c r="H23" s="13"/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13"/>
      <c r="D25" s="13"/>
      <c r="E25" s="13"/>
      <c r="F25" s="13"/>
      <c r="G25" s="13"/>
      <c r="H25" s="13"/>
    </row>
    <row r="26" spans="1:8" x14ac:dyDescent="0.2">
      <c r="A26" s="37"/>
      <c r="B26" s="41" t="s">
        <v>29</v>
      </c>
      <c r="C26" s="13"/>
      <c r="D26" s="13"/>
      <c r="E26" s="13"/>
      <c r="F26" s="13"/>
      <c r="G26" s="13"/>
      <c r="H26" s="13"/>
    </row>
    <row r="27" spans="1:8" x14ac:dyDescent="0.2">
      <c r="A27" s="37"/>
      <c r="B27" s="41" t="s">
        <v>24</v>
      </c>
      <c r="C27" s="13"/>
      <c r="D27" s="13"/>
      <c r="E27" s="13"/>
      <c r="F27" s="13"/>
      <c r="G27" s="13"/>
      <c r="H27" s="13"/>
    </row>
    <row r="28" spans="1:8" x14ac:dyDescent="0.2">
      <c r="A28" s="37"/>
      <c r="B28" s="41" t="s">
        <v>30</v>
      </c>
      <c r="C28" s="13"/>
      <c r="D28" s="13"/>
      <c r="E28" s="13"/>
      <c r="F28" s="13"/>
      <c r="G28" s="13"/>
      <c r="H28" s="13"/>
    </row>
    <row r="29" spans="1:8" x14ac:dyDescent="0.2">
      <c r="A29" s="37"/>
      <c r="B29" s="41" t="s">
        <v>50</v>
      </c>
      <c r="C29" s="13"/>
      <c r="D29" s="13"/>
      <c r="E29" s="13"/>
      <c r="F29" s="13"/>
      <c r="G29" s="13"/>
      <c r="H29" s="13"/>
    </row>
    <row r="30" spans="1:8" x14ac:dyDescent="0.2">
      <c r="A30" s="37"/>
      <c r="B30" s="41" t="s">
        <v>22</v>
      </c>
      <c r="C30" s="13"/>
      <c r="D30" s="13"/>
      <c r="E30" s="13"/>
      <c r="F30" s="13"/>
      <c r="G30" s="13"/>
      <c r="H30" s="13"/>
    </row>
    <row r="31" spans="1:8" x14ac:dyDescent="0.2">
      <c r="A31" s="37"/>
      <c r="B31" s="41" t="s">
        <v>5</v>
      </c>
      <c r="C31" s="13"/>
      <c r="D31" s="13"/>
      <c r="E31" s="13"/>
      <c r="F31" s="13"/>
      <c r="G31" s="13"/>
      <c r="H31" s="13"/>
    </row>
    <row r="32" spans="1:8" x14ac:dyDescent="0.2">
      <c r="A32" s="37"/>
      <c r="B32" s="41" t="s">
        <v>6</v>
      </c>
      <c r="C32" s="13"/>
      <c r="D32" s="13"/>
      <c r="E32" s="13"/>
      <c r="F32" s="13"/>
      <c r="G32" s="13"/>
      <c r="H32" s="13"/>
    </row>
    <row r="33" spans="1:8" x14ac:dyDescent="0.2">
      <c r="A33" s="37"/>
      <c r="B33" s="41" t="s">
        <v>51</v>
      </c>
      <c r="C33" s="13"/>
      <c r="D33" s="13"/>
      <c r="E33" s="13"/>
      <c r="F33" s="13"/>
      <c r="G33" s="13"/>
      <c r="H33" s="13"/>
    </row>
    <row r="34" spans="1:8" x14ac:dyDescent="0.2">
      <c r="A34" s="37"/>
      <c r="B34" s="41" t="s">
        <v>31</v>
      </c>
      <c r="C34" s="13"/>
      <c r="D34" s="13"/>
      <c r="E34" s="13"/>
      <c r="F34" s="13"/>
      <c r="G34" s="13"/>
      <c r="H34" s="13"/>
    </row>
    <row r="35" spans="1:8" x14ac:dyDescent="0.2">
      <c r="A35" s="39"/>
      <c r="B35" s="41"/>
      <c r="C35" s="13"/>
      <c r="D35" s="13"/>
      <c r="E35" s="13"/>
      <c r="F35" s="13"/>
      <c r="G35" s="13"/>
      <c r="H35" s="13"/>
    </row>
    <row r="36" spans="1:8" x14ac:dyDescent="0.2">
      <c r="A36" s="40" t="s">
        <v>32</v>
      </c>
      <c r="B36" s="42"/>
      <c r="C36" s="13"/>
      <c r="D36" s="13"/>
      <c r="E36" s="13"/>
      <c r="F36" s="13"/>
      <c r="G36" s="13"/>
      <c r="H36" s="13"/>
    </row>
    <row r="37" spans="1:8" x14ac:dyDescent="0.2">
      <c r="A37" s="37"/>
      <c r="B37" s="41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7"/>
      <c r="B38" s="41" t="s">
        <v>25</v>
      </c>
      <c r="C38" s="13"/>
      <c r="D38" s="13"/>
      <c r="E38" s="13"/>
      <c r="F38" s="13"/>
      <c r="G38" s="13"/>
      <c r="H38" s="13"/>
    </row>
    <row r="39" spans="1:8" x14ac:dyDescent="0.2">
      <c r="A39" s="37"/>
      <c r="B39" s="41" t="s">
        <v>33</v>
      </c>
      <c r="C39" s="13"/>
      <c r="D39" s="13"/>
      <c r="E39" s="13"/>
      <c r="F39" s="13"/>
      <c r="G39" s="13"/>
      <c r="H39" s="13"/>
    </row>
    <row r="40" spans="1:8" x14ac:dyDescent="0.2">
      <c r="A40" s="37"/>
      <c r="B40" s="41" t="s">
        <v>7</v>
      </c>
      <c r="C40" s="13"/>
      <c r="D40" s="13"/>
      <c r="E40" s="13"/>
      <c r="F40" s="13"/>
      <c r="G40" s="13"/>
      <c r="H40" s="13"/>
    </row>
    <row r="41" spans="1:8" x14ac:dyDescent="0.2">
      <c r="A41" s="39"/>
      <c r="B41" s="41"/>
      <c r="C41" s="13"/>
      <c r="D41" s="13"/>
      <c r="E41" s="13"/>
      <c r="F41" s="13"/>
      <c r="G41" s="13"/>
      <c r="H41" s="13"/>
    </row>
    <row r="42" spans="1:8" x14ac:dyDescent="0.2">
      <c r="A42" s="45"/>
      <c r="B42" s="46" t="s">
        <v>61</v>
      </c>
      <c r="C42" s="23">
        <v>4581293.0020879805</v>
      </c>
      <c r="D42" s="23">
        <v>0</v>
      </c>
      <c r="E42" s="23">
        <v>4581293.0020879805</v>
      </c>
      <c r="F42" s="23">
        <v>842355.16999999993</v>
      </c>
      <c r="G42" s="23">
        <v>837888.06999999983</v>
      </c>
      <c r="H42" s="23">
        <v>3738937.8320879806</v>
      </c>
    </row>
    <row r="43" spans="1:8" s="1" customFormat="1" ht="15" x14ac:dyDescent="0.25">
      <c r="A43" s="49" t="s">
        <v>136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2020-01-23T19:54:22Z</cp:lastPrinted>
  <dcterms:created xsi:type="dcterms:W3CDTF">2014-02-10T03:37:14Z</dcterms:created>
  <dcterms:modified xsi:type="dcterms:W3CDTF">2020-04-25T02:09:48Z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