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DIF\"/>
    </mc:Choice>
  </mc:AlternateContent>
  <xr:revisionPtr revIDLastSave="0" documentId="8_{80B23AAF-752D-4461-AB50-733696FF23D0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<sst xmlns="http://schemas.openxmlformats.org/spreadsheetml/2006/main" count="765" uniqueCount="544">
  <si>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</si>
  <si>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</si>
  <si>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</si>
  <si>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</si>
  <si>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</si>
  <si>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</si>
  <si>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</si>
  <si>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</si>
  <si>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</si>
  <si>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</si>
  <si>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</si>
  <si>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</si>
  <si>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</si>
  <si>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</si>
  <si>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</si>
  <si>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</si>
  <si>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</si>
  <si>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</si>
  <si>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</si>
  <si>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</si>
  <si>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</si>
  <si>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</si>
  <si>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</si>
  <si>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</si>
  <si>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</si>
  <si>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</si>
  <si>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</si>
  <si>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</si>
  <si>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</si>
  <si>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</si>
  <si>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</si>
  <si>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</si>
  <si>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</si>
  <si>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</si>
  <si>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</si>
  <si>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</si>
  <si>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</si>
  <si>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</si>
  <si>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</si>
  <si>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</si>
  <si>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</si>
  <si>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</si>
  <si>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</si>
  <si>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</si>
  <si>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</si>
  <si>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</si>
  <si>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</si>
  <si>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</si>
  <si>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</si>
  <si>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</si>
  <si>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</si>
  <si>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</si>
  <si>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</si>
  <si>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</si>
  <si>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</si>
  <si>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</si>
  <si>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</si>
  <si>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</si>
  <si>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</si>
  <si>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</si>
  <si>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</si>
  <si>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</si>
  <si>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</si>
  <si>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</si>
  <si>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</si>
  <si>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</si>
  <si>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</si>
  <si>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</si>
  <si>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</si>
  <si>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</si>
  <si>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</si>
  <si>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</si>
  <si>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</si>
  <si>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</si>
  <si>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</si>
  <si>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</si>
  <si>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</si>
  <si>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</si>
  <si>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</si>
  <si>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</si>
  <si>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</si>
  <si>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</si>
  <si>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</si>
  <si>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</si>
  <si>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</si>
  <si>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</si>
  <si>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</si>
  <si>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</si>
  <si>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</si>
  <si>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</si>
  <si>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</si>
  <si>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</si>
  <si>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</si>
  <si>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</si>
  <si>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</si>
  <si>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</si>
  <si>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</si>
  <si>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</si>
  <si>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</si>
  <si>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</si>
  <si>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</si>
  <si>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</si>
  <si>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</si>
  <si>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</si>
  <si>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</si>
  <si>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</si>
  <si>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</si>
  <si>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</si>
  <si>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</si>
  <si>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</si>
  <si>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</si>
  <si>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</si>
  <si>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</si>
  <si>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</si>
  <si>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</si>
  <si>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</si>
  <si>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</si>
  <si>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</si>
  <si>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</si>
  <si>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</si>
  <si>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</si>
  <si>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</si>
  <si>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</si>
  <si>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</si>
  <si>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</si>
  <si>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</si>
  <si>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</si>
  <si>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</si>
  <si>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</si>
  <si>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</si>
  <si>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</si>
  <si>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</si>
  <si>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</si>
  <si>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</si>
  <si>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</si>
  <si>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</si>
  <si>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</si>
  <si>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</si>
  <si>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</si>
  <si>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</si>
  <si>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</si>
  <si>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</si>
  <si>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</si>
  <si>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</si>
  <si>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</si>
  <si>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</si>
  <si>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</si>
  <si>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</si>
  <si>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</si>
  <si>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</si>
  <si>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</si>
  <si>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</si>
  <si>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</si>
  <si>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</si>
  <si>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</si>
  <si>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</si>
  <si>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</si>
  <si>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</si>
  <si>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</si>
  <si>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</si>
  <si>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</si>
  <si>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</si>
  <si>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</si>
  <si>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</si>
  <si>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</si>
  <si>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</si>
  <si>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</si>
  <si>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</si>
  <si>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</si>
  <si>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</si>
  <si>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</si>
  <si>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</si>
  <si>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</si>
  <si>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</si>
  <si>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</si>
  <si>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</si>
  <si>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</si>
  <si>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</si>
  <si>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</si>
  <si>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</si>
  <si>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</si>
  <si>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</si>
  <si>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</si>
  <si>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</si>
  <si>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</si>
  <si>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</si>
  <si>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</si>
  <si>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</si>
  <si>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</si>
  <si>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</si>
  <si>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</si>
  <si>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</si>
  <si>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</si>
  <si>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</si>
  <si>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</si>
  <si>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</si>
  <si>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</si>
  <si>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</si>
  <si>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</si>
  <si>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</si>
  <si>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</si>
  <si>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</si>
  <si>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</si>
  <si>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</si>
  <si>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</si>
  <si>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</si>
  <si>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</si>
  <si>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</si>
  <si>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</si>
  <si>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</si>
  <si>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</si>
  <si>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</si>
  <si>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</si>
  <si>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</si>
  <si>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</si>
  <si>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</si>
  <si>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</si>
  <si>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</si>
  <si>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</si>
  <si>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</si>
  <si>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</si>
  <si>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</si>
  <si>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</si>
  <si>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</si>
  <si>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</si>
  <si>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</si>
  <si>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</si>
  <si>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</si>
  <si>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</si>
  <si>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</si>
  <si>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</si>
  <si>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</si>
  <si>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</si>
  <si>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</si>
  <si>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</si>
  <si>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</si>
  <si>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</si>
  <si>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</si>
  <si>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</si>
  <si>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</si>
  <si>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</si>
  <si>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</si>
  <si>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</si>
  <si>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</si>
  <si>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</si>
  <si>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</si>
  <si>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</si>
  <si>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</si>
  <si>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</si>
  <si>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</si>
  <si>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</si>
  <si>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</si>
  <si>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</si>
  <si>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</si>
  <si>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</si>
  <si>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</si>
  <si>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</si>
  <si>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</si>
  <si>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</si>
  <si>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</si>
  <si>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</si>
  <si>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</si>
  <si>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</si>
  <si>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</si>
  <si>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</si>
  <si>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</si>
  <si>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</si>
  <si>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</si>
  <si>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</si>
  <si>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</si>
  <si>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</si>
  <si>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</si>
  <si>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</si>
  <si>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</si>
  <si>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</si>
  <si>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</si>
  <si>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</si>
  <si>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</si>
  <si>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</si>
  <si>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</si>
  <si>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</si>
  <si>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</si>
  <si>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</si>
  <si>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</si>
  <si>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</si>
  <si>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</si>
  <si>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</si>
  <si>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</si>
  <si>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</si>
  <si>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</si>
  <si>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</si>
  <si>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</si>
  <si>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</si>
  <si>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</si>
  <si>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</si>
  <si>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</si>
  <si>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</si>
  <si>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</si>
  <si>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</si>
  <si>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</si>
  <si>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</si>
  <si>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</si>
  <si>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</si>
  <si>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</si>
  <si>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</si>
  <si>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</si>
  <si>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</si>
  <si>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</si>
  <si>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</si>
  <si>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</si>
  <si>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</si>
  <si>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</si>
  <si>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</si>
  <si>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</si>
  <si>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</si>
  <si>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</si>
  <si>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</si>
  <si>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</si>
  <si>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</si>
  <si>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</si>
  <si>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</si>
  <si>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</si>
  <si>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</si>
  <si>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</si>
  <si>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</si>
  <si>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</si>
  <si>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</si>
  <si>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</si>
  <si>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</si>
  <si>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</si>
  <si>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</si>
  <si>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</si>
  <si>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</si>
  <si>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</si>
  <si>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</si>
  <si>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</si>
  <si>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</si>
  <si>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</si>
  <si>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</si>
  <si>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</si>
  <si>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</si>
  <si>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</si>
  <si>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</si>
  <si>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</si>
  <si>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</si>
  <si>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</si>
  <si>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</si>
  <si>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</si>
  <si>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</si>
  <si>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</si>
  <si>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</si>
  <si>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</si>
  <si>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</si>
  <si>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</si>
  <si>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</si>
  <si>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</si>
  <si>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</si>
  <si>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</si>
  <si>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</si>
  <si>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</si>
  <si>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</si>
  <si>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</si>
  <si>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</si>
  <si>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</si>
  <si>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</si>
  <si>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</si>
  <si>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</si>
  <si>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</si>
  <si>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</si>
  <si>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</si>
  <si>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</si>
  <si>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</si>
  <si>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</si>
  <si>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</si>
  <si>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</si>
  <si>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</si>
  <si>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</si>
  <si>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</si>
  <si>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</si>
  <si>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</si>
  <si>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</si>
  <si>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</si>
  <si>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</si>
  <si>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</si>
  <si>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</si>
  <si>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</si>
  <si>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</si>
  <si>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</si>
  <si>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</si>
  <si>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</si>
  <si>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</si>
  <si>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</si>
  <si>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</si>
  <si>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</si>
  <si>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</si>
  <si>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</si>
  <si>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</si>
  <si>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</si>
  <si>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</si>
  <si>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</si>
  <si>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</si>
  <si>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</si>
  <si>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</si>
  <si>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</si>
  <si>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</si>
  <si>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</si>
  <si>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</si>
  <si>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</si>
  <si>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</si>
  <si>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</si>
  <si>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</si>
  <si>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</si>
  <si>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</si>
  <si>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</si>
  <si>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</si>
  <si>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</si>
  <si>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</si>
  <si>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</si>
  <si>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</si>
  <si>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</si>
  <si>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</si>
  <si>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</si>
  <si>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</si>
  <si>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</si>
  <si>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</si>
  <si>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</si>
  <si>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</si>
  <si>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</si>
  <si>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</si>
  <si>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</si>
  <si>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</si>
  <si>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</si>
  <si>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</si>
  <si>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</si>
  <si>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</si>
  <si>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</si>
  <si>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</si>
  <si>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</si>
  <si>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</si>
  <si>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</si>
  <si>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</si>
  <si>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</si>
  <si>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</si>
  <si>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</si>
  <si>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</si>
  <si>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</si>
  <si>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</si>
  <si>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</si>
  <si>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</si>
  <si>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</si>
  <si>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</si>
  <si>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</si>
  <si>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</si>
  <si>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</si>
  <si>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</si>
  <si>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</si>
  <si>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</si>
  <si>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</si>
  <si>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</si>
  <si>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</si>
  <si>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</si>
  <si>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</si>
  <si>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</si>
  <si>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</si>
  <si>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</si>
  <si>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</si>
  <si>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</si>
  <si>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</si>
  <si>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</si>
  <si>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</si>
  <si>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</si>
  <si>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</si>
  <si>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</si>
  <si>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</si>
  <si>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</si>
  <si>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</si>
  <si>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</si>
  <si>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</si>
  <si>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</si>
  <si>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</si>
  <si>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</si>
  <si>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</si>
  <si>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</si>
  <si>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</si>
  <si>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</si>
  <si>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</si>
  <si>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</si>
  <si>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</si>
  <si>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</si>
  <si>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</si>
  <si>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</si>
  <si>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</si>
  <si>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</si>
  <si>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</si>
  <si>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</si>
  <si>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</si>
  <si>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</si>
  <si>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</si>
  <si>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</si>
  <si>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</si>
  <si>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</si>
  <si>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</si>
  <si>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</si>
  <si>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</si>
  <si>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</si>
  <si>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</si>
  <si>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</si>
  <si>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</si>
  <si>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</si>
  <si>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</si>
  <si>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</si>
  <si>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</si>
  <si>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</si>
  <si>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</si>
  <si>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</si>
  <si>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</si>
  <si>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</si>
  <si>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</si>
  <si>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</si>
  <si>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</si>
  <si>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</si>
  <si>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</si>
  <si>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</si>
  <si>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</si>
  <si>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</si>
  <si>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</si>
  <si>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</si>
  <si>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</si>
  <si>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</si>
  <si>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</si>
  <si>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</si>
  <si>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</si>
  <si>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</si>
  <si>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</si>
  <si>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</si>
  <si>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</si>
  <si>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</si>
  <si>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</si>
  <si>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</si>
  <si>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</si>
  <si>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</si>
  <si>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PARA EL DESARROLLO INTEGRAL DE LA FAMILIA DE CELAYA.</t>
  </si>
  <si>
    <t>CORRESPONDIENTE DEL 1 DE ENERO AL 31 DE DICIEMBRE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</si>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</sst>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541</v>
      </c>
      <c r="B1" s="104"/>
      <c r="C1" s="15"/>
      <c r="D1" s="12" t="s">
        <v>529</v>
      </c>
      <c r="E1" s="13">
        <v>2020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542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8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541</v>
      </c>
      <c r="B1" s="108"/>
      <c r="C1" s="108"/>
      <c r="D1" s="108"/>
      <c r="E1" s="108"/>
      <c r="F1" s="108"/>
      <c r="G1" s="12" t="s">
        <v>529</v>
      </c>
      <c r="H1" s="23">
        <v>2020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7" t="s">
        <v>542</v>
      </c>
      <c r="B3" s="108"/>
      <c r="C3" s="108"/>
      <c r="D3" s="108"/>
      <c r="E3" s="108"/>
      <c r="F3" s="108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1357493.49</v>
      </c>
      <c r="D15" s="22">
        <v>16266.42</v>
      </c>
      <c r="E15" s="22">
        <v>133489.78</v>
      </c>
      <c r="F15" s="22">
        <v>-40705.800000000003</v>
      </c>
      <c r="G15" s="22">
        <v>-34998.050000000003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53150.44</v>
      </c>
      <c r="D20" s="22">
        <v>53150.44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75141.42</v>
      </c>
    </row>
    <row r="42" spans="1:8" x14ac:dyDescent="0.2">
      <c r="A42" s="20">
        <v>1151</v>
      </c>
      <c r="B42" s="18" t="s">
        <v>159</v>
      </c>
      <c r="C42" s="22">
        <v>75141.42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59101681.659999996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58001681.659999996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1100000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8551715.1699999999</v>
      </c>
      <c r="D62" s="22">
        <f t="shared" ref="D62:E62" si="0">SUM(D63:D70)</f>
        <v>1026312.4700000001</v>
      </c>
      <c r="E62" s="22">
        <f t="shared" si="0"/>
        <v>-8393896.9100000001</v>
      </c>
    </row>
    <row r="63" spans="1:9" x14ac:dyDescent="0.2">
      <c r="A63" s="20">
        <v>1241</v>
      </c>
      <c r="B63" s="18" t="s">
        <v>173</v>
      </c>
      <c r="C63" s="22">
        <v>2690823.51</v>
      </c>
      <c r="D63" s="22">
        <v>217156.43</v>
      </c>
      <c r="E63" s="22">
        <v>-2299321.02</v>
      </c>
    </row>
    <row r="64" spans="1:9" x14ac:dyDescent="0.2">
      <c r="A64" s="20">
        <v>1242</v>
      </c>
      <c r="B64" s="18" t="s">
        <v>174</v>
      </c>
      <c r="C64" s="22">
        <v>735880.56</v>
      </c>
      <c r="D64" s="22">
        <v>73588.13</v>
      </c>
      <c r="E64" s="22">
        <v>-357080.14</v>
      </c>
    </row>
    <row r="65" spans="1:9" x14ac:dyDescent="0.2">
      <c r="A65" s="20">
        <v>1243</v>
      </c>
      <c r="B65" s="18" t="s">
        <v>175</v>
      </c>
      <c r="C65" s="22">
        <v>44662</v>
      </c>
      <c r="D65" s="22">
        <v>4466.2</v>
      </c>
      <c r="E65" s="22">
        <v>-20097.900000000001</v>
      </c>
    </row>
    <row r="66" spans="1:9" x14ac:dyDescent="0.2">
      <c r="A66" s="20">
        <v>1244</v>
      </c>
      <c r="B66" s="18" t="s">
        <v>176</v>
      </c>
      <c r="C66" s="22">
        <v>4756760.09</v>
      </c>
      <c r="D66" s="22">
        <v>685400.67</v>
      </c>
      <c r="E66" s="22">
        <v>-5419647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261699.02</v>
      </c>
      <c r="D68" s="22">
        <v>45701.04</v>
      </c>
      <c r="E68" s="22">
        <v>-297750.84999999998</v>
      </c>
    </row>
    <row r="69" spans="1:9" x14ac:dyDescent="0.2">
      <c r="A69" s="20">
        <v>1247</v>
      </c>
      <c r="B69" s="18" t="s">
        <v>179</v>
      </c>
      <c r="C69" s="22">
        <v>61889.99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24818.2</v>
      </c>
      <c r="D74" s="22">
        <f>SUM(D75:D79)</f>
        <v>2088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3938.2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20880</v>
      </c>
      <c r="D78" s="22">
        <v>2088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1473561.91</v>
      </c>
      <c r="D110" s="22">
        <f>SUM(D111:D119)</f>
        <v>1473561.91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558386.67000000004</v>
      </c>
      <c r="D111" s="22">
        <f>C111</f>
        <v>558386.67000000004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219985.91</v>
      </c>
      <c r="D112" s="22">
        <f t="shared" ref="D112:D119" si="1">C112</f>
        <v>219985.91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395.08</v>
      </c>
      <c r="D115" s="22">
        <f t="shared" si="1"/>
        <v>395.08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781630.72</v>
      </c>
      <c r="D117" s="22">
        <f t="shared" si="1"/>
        <v>781630.72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-86836.47</v>
      </c>
      <c r="D119" s="22">
        <f t="shared" si="1"/>
        <v>-86836.47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52" sqref="B5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541</v>
      </c>
      <c r="B1" s="105"/>
      <c r="C1" s="105"/>
      <c r="D1" s="12" t="s">
        <v>529</v>
      </c>
      <c r="E1" s="23">
        <v>2020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5" t="s">
        <v>542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738267.14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53662.64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53662.64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684604.5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684604.5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33826469.940000005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516400.09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516400.09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33310069.850000001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33310069.850000001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2031534.38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2031534.38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2031534.38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38566423.269999996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32612993.379999999</v>
      </c>
      <c r="D100" s="55">
        <f>C100/$C$99</f>
        <v>0.84563178575517417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29339172.549999997</v>
      </c>
      <c r="D101" s="55">
        <f t="shared" ref="D101:D164" si="0">C101/$C$99</f>
        <v>0.76074393377366467</v>
      </c>
      <c r="E101" s="54"/>
    </row>
    <row r="102" spans="1:5" x14ac:dyDescent="0.2">
      <c r="A102" s="52">
        <v>5111</v>
      </c>
      <c r="B102" s="49" t="s">
        <v>297</v>
      </c>
      <c r="C102" s="53">
        <v>15887300.68</v>
      </c>
      <c r="D102" s="55">
        <f t="shared" si="0"/>
        <v>0.41194643767648514</v>
      </c>
      <c r="E102" s="54"/>
    </row>
    <row r="103" spans="1:5" x14ac:dyDescent="0.2">
      <c r="A103" s="52">
        <v>5112</v>
      </c>
      <c r="B103" s="49" t="s">
        <v>298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299</v>
      </c>
      <c r="C104" s="53">
        <v>3549547.58</v>
      </c>
      <c r="D104" s="55">
        <f t="shared" si="0"/>
        <v>9.2037251034402204E-2</v>
      </c>
      <c r="E104" s="54"/>
    </row>
    <row r="105" spans="1:5" x14ac:dyDescent="0.2">
      <c r="A105" s="52">
        <v>5114</v>
      </c>
      <c r="B105" s="49" t="s">
        <v>300</v>
      </c>
      <c r="C105" s="53">
        <v>5856362.5599999996</v>
      </c>
      <c r="D105" s="55">
        <f t="shared" si="0"/>
        <v>0.15185132722835462</v>
      </c>
      <c r="E105" s="54"/>
    </row>
    <row r="106" spans="1:5" x14ac:dyDescent="0.2">
      <c r="A106" s="52">
        <v>5115</v>
      </c>
      <c r="B106" s="49" t="s">
        <v>301</v>
      </c>
      <c r="C106" s="53">
        <v>4045961.73</v>
      </c>
      <c r="D106" s="55">
        <f t="shared" si="0"/>
        <v>0.10490891783442277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1326725.96</v>
      </c>
      <c r="D108" s="55">
        <f t="shared" si="0"/>
        <v>3.4401063088264967E-2</v>
      </c>
      <c r="E108" s="54"/>
    </row>
    <row r="109" spans="1:5" x14ac:dyDescent="0.2">
      <c r="A109" s="52">
        <v>5121</v>
      </c>
      <c r="B109" s="49" t="s">
        <v>304</v>
      </c>
      <c r="C109" s="53">
        <v>335895.95</v>
      </c>
      <c r="D109" s="55">
        <f t="shared" si="0"/>
        <v>8.7095437305249497E-3</v>
      </c>
      <c r="E109" s="54"/>
    </row>
    <row r="110" spans="1:5" x14ac:dyDescent="0.2">
      <c r="A110" s="52">
        <v>5122</v>
      </c>
      <c r="B110" s="49" t="s">
        <v>305</v>
      </c>
      <c r="C110" s="53">
        <v>191396.51</v>
      </c>
      <c r="D110" s="55">
        <f t="shared" si="0"/>
        <v>4.9627757456285372E-3</v>
      </c>
      <c r="E110" s="54"/>
    </row>
    <row r="111" spans="1:5" x14ac:dyDescent="0.2">
      <c r="A111" s="52">
        <v>5123</v>
      </c>
      <c r="B111" s="49" t="s">
        <v>306</v>
      </c>
      <c r="C111" s="53">
        <v>3804.06</v>
      </c>
      <c r="D111" s="55">
        <f t="shared" si="0"/>
        <v>9.8636577557844143E-5</v>
      </c>
      <c r="E111" s="54"/>
    </row>
    <row r="112" spans="1:5" x14ac:dyDescent="0.2">
      <c r="A112" s="52">
        <v>5124</v>
      </c>
      <c r="B112" s="49" t="s">
        <v>307</v>
      </c>
      <c r="C112" s="53">
        <v>16408.939999999999</v>
      </c>
      <c r="D112" s="55">
        <f t="shared" si="0"/>
        <v>4.2547217524224409E-4</v>
      </c>
      <c r="E112" s="54"/>
    </row>
    <row r="113" spans="1:5" x14ac:dyDescent="0.2">
      <c r="A113" s="52">
        <v>5125</v>
      </c>
      <c r="B113" s="49" t="s">
        <v>308</v>
      </c>
      <c r="C113" s="53">
        <v>19159.77</v>
      </c>
      <c r="D113" s="55">
        <f t="shared" si="0"/>
        <v>4.9679924596232855E-4</v>
      </c>
      <c r="E113" s="54"/>
    </row>
    <row r="114" spans="1:5" x14ac:dyDescent="0.2">
      <c r="A114" s="52">
        <v>5126</v>
      </c>
      <c r="B114" s="49" t="s">
        <v>309</v>
      </c>
      <c r="C114" s="53">
        <v>498677.38</v>
      </c>
      <c r="D114" s="55">
        <f t="shared" si="0"/>
        <v>1.2930350748598213E-2</v>
      </c>
      <c r="E114" s="54"/>
    </row>
    <row r="115" spans="1:5" x14ac:dyDescent="0.2">
      <c r="A115" s="52">
        <v>5127</v>
      </c>
      <c r="B115" s="49" t="s">
        <v>310</v>
      </c>
      <c r="C115" s="53">
        <v>3835</v>
      </c>
      <c r="D115" s="55">
        <f t="shared" si="0"/>
        <v>9.9438829811919976E-5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257548.35</v>
      </c>
      <c r="D117" s="55">
        <f t="shared" si="0"/>
        <v>6.6780460349389311E-3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1947094.87</v>
      </c>
      <c r="D118" s="55">
        <f t="shared" si="0"/>
        <v>5.0486788893244448E-2</v>
      </c>
      <c r="E118" s="54"/>
    </row>
    <row r="119" spans="1:5" x14ac:dyDescent="0.2">
      <c r="A119" s="52">
        <v>5131</v>
      </c>
      <c r="B119" s="49" t="s">
        <v>314</v>
      </c>
      <c r="C119" s="53">
        <v>535031.92000000004</v>
      </c>
      <c r="D119" s="55">
        <f t="shared" si="0"/>
        <v>1.3872998184308941E-2</v>
      </c>
      <c r="E119" s="54"/>
    </row>
    <row r="120" spans="1:5" x14ac:dyDescent="0.2">
      <c r="A120" s="52">
        <v>5132</v>
      </c>
      <c r="B120" s="49" t="s">
        <v>315</v>
      </c>
      <c r="C120" s="53">
        <v>189010.4</v>
      </c>
      <c r="D120" s="55">
        <f t="shared" si="0"/>
        <v>4.9009056058104093E-3</v>
      </c>
      <c r="E120" s="54"/>
    </row>
    <row r="121" spans="1:5" x14ac:dyDescent="0.2">
      <c r="A121" s="52">
        <v>5133</v>
      </c>
      <c r="B121" s="49" t="s">
        <v>316</v>
      </c>
      <c r="C121" s="53">
        <v>56700.56</v>
      </c>
      <c r="D121" s="55">
        <f t="shared" si="0"/>
        <v>1.4702053027589458E-3</v>
      </c>
      <c r="E121" s="54"/>
    </row>
    <row r="122" spans="1:5" x14ac:dyDescent="0.2">
      <c r="A122" s="52">
        <v>5134</v>
      </c>
      <c r="B122" s="49" t="s">
        <v>317</v>
      </c>
      <c r="C122" s="53">
        <v>215821.83</v>
      </c>
      <c r="D122" s="55">
        <f t="shared" si="0"/>
        <v>5.5961069682052477E-3</v>
      </c>
      <c r="E122" s="54"/>
    </row>
    <row r="123" spans="1:5" x14ac:dyDescent="0.2">
      <c r="A123" s="52">
        <v>5135</v>
      </c>
      <c r="B123" s="49" t="s">
        <v>318</v>
      </c>
      <c r="C123" s="53">
        <v>262217.40999999997</v>
      </c>
      <c r="D123" s="55">
        <f t="shared" si="0"/>
        <v>6.7991114489471816E-3</v>
      </c>
      <c r="E123" s="54"/>
    </row>
    <row r="124" spans="1:5" x14ac:dyDescent="0.2">
      <c r="A124" s="52">
        <v>5136</v>
      </c>
      <c r="B124" s="49" t="s">
        <v>319</v>
      </c>
      <c r="C124" s="53">
        <v>0</v>
      </c>
      <c r="D124" s="55">
        <f t="shared" si="0"/>
        <v>0</v>
      </c>
      <c r="E124" s="54"/>
    </row>
    <row r="125" spans="1:5" x14ac:dyDescent="0.2">
      <c r="A125" s="52">
        <v>5137</v>
      </c>
      <c r="B125" s="49" t="s">
        <v>320</v>
      </c>
      <c r="C125" s="53">
        <v>7994.5</v>
      </c>
      <c r="D125" s="55">
        <f t="shared" si="0"/>
        <v>2.0729171445407933E-4</v>
      </c>
      <c r="E125" s="54"/>
    </row>
    <row r="126" spans="1:5" x14ac:dyDescent="0.2">
      <c r="A126" s="52">
        <v>5138</v>
      </c>
      <c r="B126" s="49" t="s">
        <v>321</v>
      </c>
      <c r="C126" s="53">
        <v>173593.27</v>
      </c>
      <c r="D126" s="55">
        <f t="shared" si="0"/>
        <v>4.501150360371492E-3</v>
      </c>
      <c r="E126" s="54"/>
    </row>
    <row r="127" spans="1:5" x14ac:dyDescent="0.2">
      <c r="A127" s="52">
        <v>5139</v>
      </c>
      <c r="B127" s="49" t="s">
        <v>322</v>
      </c>
      <c r="C127" s="53">
        <v>506724.98</v>
      </c>
      <c r="D127" s="55">
        <f t="shared" si="0"/>
        <v>1.313901930838815E-2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4925029.42</v>
      </c>
      <c r="D128" s="55">
        <f t="shared" si="0"/>
        <v>0.12770251950823441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4919695.84</v>
      </c>
      <c r="D138" s="55">
        <f t="shared" si="0"/>
        <v>0.12756422356197411</v>
      </c>
      <c r="E138" s="54"/>
    </row>
    <row r="139" spans="1:5" x14ac:dyDescent="0.2">
      <c r="A139" s="52">
        <v>5241</v>
      </c>
      <c r="B139" s="49" t="s">
        <v>332</v>
      </c>
      <c r="C139" s="53">
        <v>4600518.6399999997</v>
      </c>
      <c r="D139" s="55">
        <f t="shared" si="0"/>
        <v>0.11928818516024134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319177.2</v>
      </c>
      <c r="D142" s="55">
        <f t="shared" si="0"/>
        <v>8.2760384017327628E-3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5333.58</v>
      </c>
      <c r="D143" s="55">
        <f t="shared" si="0"/>
        <v>1.3829594626030251E-4</v>
      </c>
      <c r="E143" s="54"/>
    </row>
    <row r="144" spans="1:5" x14ac:dyDescent="0.2">
      <c r="A144" s="52">
        <v>5251</v>
      </c>
      <c r="B144" s="49" t="s">
        <v>336</v>
      </c>
      <c r="C144" s="53">
        <v>5333.58</v>
      </c>
      <c r="D144" s="55">
        <f t="shared" si="0"/>
        <v>1.3829594626030251E-4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1028400.47</v>
      </c>
      <c r="D186" s="55">
        <f t="shared" si="1"/>
        <v>2.6665694736591531E-2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1028400.47</v>
      </c>
      <c r="D187" s="55">
        <f t="shared" si="1"/>
        <v>2.6665694736591531E-2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1026312.47</v>
      </c>
      <c r="D192" s="55">
        <f t="shared" si="1"/>
        <v>2.6611554377622224E-2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2088</v>
      </c>
      <c r="D194" s="55">
        <f t="shared" si="1"/>
        <v>5.4140358969306103E-5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541</v>
      </c>
      <c r="B1" s="109"/>
      <c r="C1" s="109"/>
      <c r="D1" s="25" t="s">
        <v>529</v>
      </c>
      <c r="E1" s="26">
        <v>2020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tr">
        <f>ESF!H2</f>
        <v>TRIMESTRAL</v>
      </c>
    </row>
    <row r="3" spans="1:5" ht="18.95" customHeight="1" x14ac:dyDescent="0.2">
      <c r="A3" s="109" t="s">
        <v>542</v>
      </c>
      <c r="B3" s="109"/>
      <c r="C3" s="109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55839479.960000001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-1970151.81</v>
      </c>
    </row>
    <row r="15" spans="1:5" x14ac:dyDescent="0.2">
      <c r="A15" s="31">
        <v>3220</v>
      </c>
      <c r="B15" s="27" t="s">
        <v>407</v>
      </c>
      <c r="C15" s="32">
        <v>6585362.6399999997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541</v>
      </c>
      <c r="B1" s="109"/>
      <c r="C1" s="109"/>
      <c r="D1" s="25" t="s">
        <v>529</v>
      </c>
      <c r="E1" s="26">
        <v>2020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09" t="s">
        <v>542</v>
      </c>
      <c r="B3" s="109"/>
      <c r="C3" s="109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1072305.07</v>
      </c>
      <c r="D10" s="32">
        <v>3364252.49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1072305.07</v>
      </c>
      <c r="D15" s="32">
        <f>SUM(D8:D14)</f>
        <v>3364252.49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59101681.659999996</v>
      </c>
    </row>
    <row r="21" spans="1:5" x14ac:dyDescent="0.2">
      <c r="A21" s="31">
        <v>1231</v>
      </c>
      <c r="B21" s="27" t="s">
        <v>165</v>
      </c>
      <c r="C21" s="32">
        <v>58001681.659999996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1100000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8551715.1699999999</v>
      </c>
    </row>
    <row r="29" spans="1:5" x14ac:dyDescent="0.2">
      <c r="A29" s="31">
        <v>1241</v>
      </c>
      <c r="B29" s="27" t="s">
        <v>173</v>
      </c>
      <c r="C29" s="32">
        <v>2690823.51</v>
      </c>
    </row>
    <row r="30" spans="1:5" x14ac:dyDescent="0.2">
      <c r="A30" s="31">
        <v>1242</v>
      </c>
      <c r="B30" s="27" t="s">
        <v>174</v>
      </c>
      <c r="C30" s="32">
        <v>735880.56</v>
      </c>
    </row>
    <row r="31" spans="1:5" x14ac:dyDescent="0.2">
      <c r="A31" s="31">
        <v>1243</v>
      </c>
      <c r="B31" s="27" t="s">
        <v>175</v>
      </c>
      <c r="C31" s="32">
        <v>44662</v>
      </c>
    </row>
    <row r="32" spans="1:5" x14ac:dyDescent="0.2">
      <c r="A32" s="31">
        <v>1244</v>
      </c>
      <c r="B32" s="27" t="s">
        <v>176</v>
      </c>
      <c r="C32" s="32">
        <v>4756760.09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261699.02</v>
      </c>
    </row>
    <row r="35" spans="1:5" x14ac:dyDescent="0.2">
      <c r="A35" s="31">
        <v>1247</v>
      </c>
      <c r="B35" s="27" t="s">
        <v>179</v>
      </c>
      <c r="C35" s="32">
        <v>61889.99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24818.2</v>
      </c>
    </row>
    <row r="38" spans="1:5" x14ac:dyDescent="0.2">
      <c r="A38" s="31">
        <v>1251</v>
      </c>
      <c r="B38" s="27" t="s">
        <v>183</v>
      </c>
      <c r="C38" s="32">
        <v>3938.2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20880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</v>
      </c>
      <c r="D46" s="32">
        <f>D47+D56+D59+D65+D67+D69</f>
        <v>1028400.47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1028400.47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1026312.47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2088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541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542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37609660.770000003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37609660.770000003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541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542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37592010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53987.199999999997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43669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6380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3938.2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1028400.47</v>
      </c>
    </row>
    <row r="31" spans="1:3" x14ac:dyDescent="0.2">
      <c r="A31" s="96" t="s">
        <v>492</v>
      </c>
      <c r="B31" s="79" t="s">
        <v>375</v>
      </c>
      <c r="C31" s="89">
        <v>1028400.47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38566423.269999996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E26" sqref="E2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">
        <v>541</v>
      </c>
      <c r="B1" s="125"/>
      <c r="C1" s="125"/>
      <c r="D1" s="125"/>
      <c r="E1" s="125"/>
      <c r="F1" s="125"/>
      <c r="G1" s="25" t="s">
        <v>529</v>
      </c>
      <c r="H1" s="26">
        <v>2020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">
        <v>542</v>
      </c>
      <c r="B3" s="127"/>
      <c r="C3" s="127"/>
      <c r="D3" s="127"/>
      <c r="E3" s="127"/>
      <c r="F3" s="127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2021-04-15T16:29:21Z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