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XOCHIPILLI 2020\"/>
    </mc:Choice>
  </mc:AlternateContent>
  <xr:revisionPtr revIDLastSave="0" documentId="8_{226A8D82-5FFB-4714-B310-5DED33111047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<sst xmlns="http://schemas.openxmlformats.org/spreadsheetml/2006/main" count="765" uniqueCount="544">
  <si>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</si>
  <si>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</si>
  <si>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</si>
  <si>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</si>
  <si>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</si>
  <si>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</si>
  <si>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</si>
  <si>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</si>
  <si>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</si>
  <si>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</si>
  <si>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</si>
  <si>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</si>
  <si>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</si>
  <si>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</si>
  <si>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</si>
  <si>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</si>
  <si>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</si>
  <si>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</si>
  <si>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</si>
  <si>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</si>
  <si>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</si>
  <si>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</si>
  <si>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</si>
  <si>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</si>
  <si>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</si>
  <si>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</si>
  <si>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</si>
  <si>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</si>
  <si>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</si>
  <si>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</si>
  <si>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</si>
  <si>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</si>
  <si>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</si>
  <si>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</si>
  <si>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</si>
  <si>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</si>
  <si>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</si>
  <si>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</si>
  <si>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</si>
  <si>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</si>
  <si>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</si>
  <si>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</si>
  <si>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</si>
  <si>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</si>
  <si>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</si>
  <si>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</si>
  <si>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</si>
  <si>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</si>
  <si>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</si>
  <si>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</si>
  <si>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</si>
  <si>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</si>
  <si>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</si>
  <si>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</si>
  <si>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</si>
  <si>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</si>
  <si>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</si>
  <si>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</si>
  <si>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</si>
  <si>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</si>
  <si>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</si>
  <si>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</si>
  <si>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</si>
  <si>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</si>
  <si>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</si>
  <si>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</si>
  <si>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</si>
  <si>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</si>
  <si>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</si>
  <si>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</si>
  <si>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</si>
  <si>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</si>
  <si>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</si>
  <si>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</si>
  <si>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</si>
  <si>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</si>
  <si>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</si>
  <si>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</si>
  <si>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</si>
  <si>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</si>
  <si>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</si>
  <si>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</si>
  <si>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</si>
  <si>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</si>
  <si>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</si>
  <si>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</si>
  <si>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</si>
  <si>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</si>
  <si>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</si>
  <si>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</si>
  <si>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</si>
  <si>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</si>
  <si>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</si>
  <si>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</si>
  <si>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</si>
  <si>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</si>
  <si>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</si>
  <si>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</si>
  <si>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</si>
  <si>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</si>
  <si>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</si>
  <si>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</si>
  <si>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</si>
  <si>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</si>
  <si>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</si>
  <si>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</si>
  <si>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</si>
  <si>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</si>
  <si>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</si>
  <si>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</si>
  <si>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</si>
  <si>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</si>
  <si>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</si>
  <si>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</si>
  <si>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</si>
  <si>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</si>
  <si>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</si>
  <si>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</si>
  <si>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</si>
  <si>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</si>
  <si>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</si>
  <si>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</si>
  <si>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</si>
  <si>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</si>
  <si>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</si>
  <si>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</si>
  <si>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</si>
  <si>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</si>
  <si>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</si>
  <si>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</si>
  <si>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</si>
  <si>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</si>
  <si>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</si>
  <si>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</si>
  <si>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</si>
  <si>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</si>
  <si>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</si>
  <si>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</si>
  <si>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</si>
  <si>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</si>
  <si>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</si>
  <si>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</si>
  <si>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</si>
  <si>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</si>
  <si>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</si>
  <si>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</si>
  <si>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</si>
  <si>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</si>
  <si>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</si>
  <si>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</si>
  <si>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</si>
  <si>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</si>
  <si>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</si>
  <si>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</si>
  <si>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</si>
  <si>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</si>
  <si>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</si>
  <si>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</si>
  <si>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</si>
  <si>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</si>
  <si>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</si>
  <si>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</si>
  <si>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</si>
  <si>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</si>
  <si>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</si>
  <si>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</si>
  <si>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</si>
  <si>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</si>
  <si>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</si>
  <si>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</si>
  <si>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</si>
  <si>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</si>
  <si>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</si>
  <si>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</si>
  <si>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</si>
  <si>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</si>
  <si>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</si>
  <si>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</si>
  <si>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</si>
  <si>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</si>
  <si>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</si>
  <si>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</si>
  <si>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</si>
  <si>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</si>
  <si>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</si>
  <si>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</si>
  <si>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</si>
  <si>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</si>
  <si>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</si>
  <si>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</si>
  <si>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</si>
  <si>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</si>
  <si>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</si>
  <si>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</si>
  <si>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</si>
  <si>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</si>
  <si>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</si>
  <si>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</si>
  <si>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</si>
  <si>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</si>
  <si>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</si>
  <si>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</si>
  <si>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</si>
  <si>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</si>
  <si>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</si>
  <si>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</si>
  <si>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</si>
  <si>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</si>
  <si>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</si>
  <si>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</si>
  <si>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</si>
  <si>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</si>
  <si>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</si>
  <si>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</si>
  <si>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</si>
  <si>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</si>
  <si>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</si>
  <si>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</si>
  <si>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</si>
  <si>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</si>
  <si>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</si>
  <si>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</si>
  <si>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</si>
  <si>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</si>
  <si>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</si>
  <si>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</si>
  <si>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</si>
  <si>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</si>
  <si>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</si>
  <si>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</si>
  <si>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</si>
  <si>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</si>
  <si>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</si>
  <si>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</si>
  <si>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</si>
  <si>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</si>
  <si>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</si>
  <si>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</si>
  <si>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</si>
  <si>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</si>
  <si>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</si>
  <si>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</si>
  <si>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</si>
  <si>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</si>
  <si>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</si>
  <si>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</si>
  <si>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</si>
  <si>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</si>
  <si>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</si>
  <si>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</si>
  <si>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</si>
  <si>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</si>
  <si>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</si>
  <si>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</si>
  <si>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</si>
  <si>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</si>
  <si>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</si>
  <si>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</si>
  <si>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</si>
  <si>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</si>
  <si>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</si>
  <si>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</si>
  <si>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</si>
  <si>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</si>
  <si>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</si>
  <si>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</si>
  <si>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</si>
  <si>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</si>
  <si>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</si>
  <si>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</si>
  <si>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</si>
  <si>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</si>
  <si>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</si>
  <si>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</si>
  <si>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</si>
  <si>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</si>
  <si>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</si>
  <si>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</si>
  <si>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</si>
  <si>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</si>
  <si>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</si>
  <si>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</si>
  <si>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</si>
  <si>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</si>
  <si>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</si>
  <si>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</si>
  <si>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</si>
  <si>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</si>
  <si>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</si>
  <si>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</si>
  <si>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</si>
  <si>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</si>
  <si>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</si>
  <si>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</si>
  <si>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</si>
  <si>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</si>
  <si>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</si>
  <si>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</si>
  <si>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</si>
  <si>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</si>
  <si>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</si>
  <si>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</si>
  <si>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</si>
  <si>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</si>
  <si>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</si>
  <si>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</si>
  <si>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</si>
  <si>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</si>
  <si>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</si>
  <si>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</si>
  <si>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</si>
  <si>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</si>
  <si>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</si>
  <si>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</si>
  <si>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</si>
  <si>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</si>
  <si>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</si>
  <si>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</si>
  <si>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</si>
  <si>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</si>
  <si>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</si>
  <si>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</si>
  <si>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</si>
  <si>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</si>
  <si>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</si>
  <si>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</si>
  <si>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</si>
  <si>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</si>
  <si>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</si>
  <si>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</si>
  <si>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</si>
  <si>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</si>
  <si>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</si>
  <si>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</si>
  <si>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</si>
  <si>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</si>
  <si>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</si>
  <si>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</si>
  <si>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</si>
  <si>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</si>
  <si>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</si>
  <si>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</si>
  <si>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</si>
  <si>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</si>
  <si>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</si>
  <si>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</si>
  <si>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</si>
  <si>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</si>
  <si>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</si>
  <si>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</si>
  <si>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</si>
  <si>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</si>
  <si>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</si>
  <si>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</si>
  <si>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</si>
  <si>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</si>
  <si>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</si>
  <si>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</si>
  <si>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</si>
  <si>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</si>
  <si>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</si>
  <si>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</si>
  <si>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</si>
  <si>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</si>
  <si>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</si>
  <si>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</si>
  <si>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</si>
  <si>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</si>
  <si>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</si>
  <si>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</si>
  <si>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</si>
  <si>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</si>
  <si>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</si>
  <si>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</si>
  <si>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</si>
  <si>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</si>
  <si>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</si>
  <si>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</si>
  <si>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</si>
  <si>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</si>
  <si>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</si>
  <si>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</si>
  <si>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</si>
  <si>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</si>
  <si>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</si>
  <si>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</si>
  <si>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</si>
  <si>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</si>
  <si>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</si>
  <si>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</si>
  <si>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</si>
  <si>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</si>
  <si>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</si>
  <si>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</si>
  <si>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</si>
  <si>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</si>
  <si>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</si>
  <si>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</si>
  <si>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</si>
  <si>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</si>
  <si>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</si>
  <si>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</si>
  <si>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</si>
  <si>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</si>
  <si>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</si>
  <si>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</si>
  <si>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</si>
  <si>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</si>
  <si>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</si>
  <si>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</si>
  <si>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</si>
  <si>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</si>
  <si>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</si>
  <si>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</si>
  <si>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</si>
  <si>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</si>
  <si>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</si>
  <si>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</si>
  <si>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</si>
  <si>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</si>
  <si>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</si>
  <si>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</si>
  <si>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</si>
  <si>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</si>
  <si>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</si>
  <si>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</si>
  <si>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</si>
  <si>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</si>
  <si>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</si>
  <si>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</si>
  <si>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</si>
  <si>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</si>
  <si>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</si>
  <si>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</si>
  <si>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</si>
  <si>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</si>
  <si>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</si>
  <si>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</si>
  <si>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</si>
  <si>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</si>
  <si>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</si>
  <si>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</si>
  <si>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</si>
  <si>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</si>
  <si>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</si>
  <si>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</si>
  <si>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</si>
  <si>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</si>
  <si>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</si>
  <si>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</si>
  <si>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</si>
  <si>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</si>
  <si>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</si>
  <si>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</si>
  <si>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</si>
  <si>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</si>
  <si>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</si>
  <si>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</si>
  <si>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</si>
  <si>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</si>
  <si>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</si>
  <si>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</si>
  <si>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</si>
  <si>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</si>
  <si>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</si>
  <si>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</si>
  <si>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</si>
  <si>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</si>
  <si>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</si>
  <si>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</si>
  <si>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</si>
  <si>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</si>
  <si>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</si>
  <si>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</si>
  <si>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</si>
  <si>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</si>
  <si>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</si>
  <si>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</si>
  <si>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</si>
  <si>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</si>
  <si>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</si>
  <si>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</si>
  <si>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</si>
  <si>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</si>
  <si>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</si>
  <si>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</si>
  <si>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</si>
  <si>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</si>
  <si>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</si>
  <si>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</si>
  <si>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</si>
  <si>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</si>
  <si>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</si>
  <si>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</si>
  <si>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</si>
  <si>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</si>
  <si>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</si>
  <si>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</si>
  <si>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</si>
  <si>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</si>
  <si>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</si>
  <si>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</si>
  <si>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</si>
  <si>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</si>
  <si>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</si>
  <si>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</si>
  <si>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</si>
  <si>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</si>
  <si>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</si>
  <si>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</si>
  <si>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</si>
  <si>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</si>
  <si>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</si>
  <si>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</si>
  <si>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</si>
  <si>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</si>
  <si>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</si>
  <si>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</si>
  <si>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</si>
  <si>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</si>
  <si>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</si>
  <si>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</si>
  <si>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</si>
  <si>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</si>
  <si>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</si>
  <si>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</si>
  <si>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</si>
  <si>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</si>
  <si>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</si>
  <si>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</si>
  <si>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</si>
  <si>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</si>
  <si>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</si>
  <si>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</si>
  <si>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</si>
  <si>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</si>
  <si>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</si>
  <si>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</si>
  <si>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</si>
  <si>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</si>
  <si>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</si>
  <si>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PRO CONSTRUCCION Y ADMINISTRACION DEL PARQUE XOCHIPILLI DE CELAYA, GTO.</t>
  </si>
  <si>
    <t>CORRESPONDIENTE DEL 1 DE ENERO AL 31 DE DICIEMBRE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</si>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</sst>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4" fontId="9" fillId="0" borderId="0" xfId="9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20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9" xr:uid="{72BDDF1B-611E-4C00-8C7E-5A3E3D6240BC}"/>
    <cellStyle name="Millares 2 2 3" xfId="17" xr:uid="{D0961422-34A9-41C0-A8B1-1FDDC993AAC0}"/>
    <cellStyle name="Millares 2 3" xfId="18" xr:uid="{DBF024CF-2C8A-464A-B030-BED6BB250E6E}"/>
    <cellStyle name="Millares 2 4" xfId="16" xr:uid="{BFED939A-CEFA-4192-80AD-A2956731E104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showZeros="0" tabSelected="1" zoomScaleNormal="100" zoomScaleSheetLayoutView="100" workbookViewId="0">
      <pane ySplit="4" topLeftCell="A5" activePane="bottomLeft" state="frozen"/>
      <selection activeCell="G2" sqref="G2:G3"/>
      <selection pane="bottomLeft" activeCell="B48" sqref="B4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541</v>
      </c>
      <c r="B1" s="105"/>
      <c r="C1" s="15"/>
      <c r="D1" s="12" t="s">
        <v>529</v>
      </c>
      <c r="E1" s="13">
        <v>2020</v>
      </c>
    </row>
    <row r="2" spans="1:5" ht="18.95" customHeight="1" x14ac:dyDescent="0.2">
      <c r="A2" s="106" t="s">
        <v>528</v>
      </c>
      <c r="B2" s="106"/>
      <c r="C2" s="34"/>
      <c r="D2" s="12" t="s">
        <v>530</v>
      </c>
      <c r="E2" s="15" t="s">
        <v>532</v>
      </c>
    </row>
    <row r="3" spans="1:5" ht="18.95" customHeight="1" x14ac:dyDescent="0.2">
      <c r="A3" s="107" t="s">
        <v>542</v>
      </c>
      <c r="B3" s="107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29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showZeros="0" zoomScale="106" zoomScaleNormal="106" workbookViewId="0">
      <selection activeCell="G2" sqref="G2:G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541</v>
      </c>
      <c r="B1" s="109"/>
      <c r="C1" s="109"/>
      <c r="D1" s="109"/>
      <c r="E1" s="109"/>
      <c r="F1" s="109"/>
      <c r="G1" s="12" t="s">
        <v>529</v>
      </c>
      <c r="H1" s="23">
        <v>2020</v>
      </c>
    </row>
    <row r="2" spans="1:8" s="14" customFormat="1" ht="18.95" customHeight="1" x14ac:dyDescent="0.25">
      <c r="A2" s="108" t="s">
        <v>533</v>
      </c>
      <c r="B2" s="109"/>
      <c r="C2" s="109"/>
      <c r="D2" s="109"/>
      <c r="E2" s="109"/>
      <c r="F2" s="109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542</v>
      </c>
      <c r="B3" s="109"/>
      <c r="C3" s="109"/>
      <c r="D3" s="109"/>
      <c r="E3" s="109"/>
      <c r="F3" s="109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10333.11</v>
      </c>
      <c r="D15" s="22">
        <v>1142.8900000000001</v>
      </c>
      <c r="E15" s="22">
        <v>769.33</v>
      </c>
      <c r="F15" s="22">
        <v>1560.87</v>
      </c>
      <c r="G15" s="22">
        <v>2463.54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2500</v>
      </c>
      <c r="E16" s="22">
        <v>2500</v>
      </c>
      <c r="F16" s="22">
        <v>40500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755621.54</v>
      </c>
      <c r="D62" s="22">
        <f t="shared" ref="D62:E62" si="0">SUM(D63:D70)</f>
        <v>102750.18</v>
      </c>
      <c r="E62" s="22">
        <f t="shared" si="0"/>
        <v>-537926.98</v>
      </c>
    </row>
    <row r="63" spans="1:9" x14ac:dyDescent="0.2">
      <c r="A63" s="20">
        <v>1241</v>
      </c>
      <c r="B63" s="18" t="s">
        <v>173</v>
      </c>
      <c r="C63" s="22">
        <v>64923.03</v>
      </c>
      <c r="D63" s="22">
        <v>10746.99</v>
      </c>
      <c r="E63" s="22">
        <v>-41399.72</v>
      </c>
    </row>
    <row r="64" spans="1:9" x14ac:dyDescent="0.2">
      <c r="A64" s="20">
        <v>1242</v>
      </c>
      <c r="B64" s="18" t="s">
        <v>174</v>
      </c>
      <c r="C64" s="22">
        <v>286313.37</v>
      </c>
      <c r="D64" s="22">
        <v>43631.3</v>
      </c>
      <c r="E64" s="22">
        <v>-113294.53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201300</v>
      </c>
      <c r="D66" s="22">
        <v>4500</v>
      </c>
      <c r="E66" s="22">
        <v>-201300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203085.14</v>
      </c>
      <c r="D68" s="22">
        <v>43871.89</v>
      </c>
      <c r="E68" s="22">
        <v>-181932.73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10116.200000000001</v>
      </c>
      <c r="D74" s="22">
        <f>SUM(D75:D79)</f>
        <v>491.94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10116.200000000001</v>
      </c>
      <c r="D78" s="22">
        <v>491.94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73725.710000000006</v>
      </c>
      <c r="D110" s="22">
        <f>SUM(D111:D119)</f>
        <v>73725.710000000006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73725.710000000006</v>
      </c>
      <c r="D117" s="22">
        <f t="shared" si="1"/>
        <v>73725.710000000006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f t="shared" si="1"/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showZeros="0" zoomScaleNormal="100" workbookViewId="0">
      <selection activeCell="G2" sqref="G2:G3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541</v>
      </c>
      <c r="B1" s="106"/>
      <c r="C1" s="106"/>
      <c r="D1" s="12" t="s">
        <v>529</v>
      </c>
      <c r="E1" s="23">
        <v>2020</v>
      </c>
    </row>
    <row r="2" spans="1:5" s="14" customFormat="1" ht="18.95" customHeight="1" x14ac:dyDescent="0.25">
      <c r="A2" s="106" t="s">
        <v>536</v>
      </c>
      <c r="B2" s="106"/>
      <c r="C2" s="106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542</v>
      </c>
      <c r="B3" s="106"/>
      <c r="C3" s="106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1221262.32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59.32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59.32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1221203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1221203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2040000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2040000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2040000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725742.4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725742.4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725742.4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4258708.71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4155466.5900000003</v>
      </c>
      <c r="D100" s="55">
        <f>C100/$C$99</f>
        <v>0.97575741215698231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3499879.12</v>
      </c>
      <c r="D101" s="55">
        <f t="shared" ref="D101:D164" si="0">C101/$C$99</f>
        <v>0.82181697747531557</v>
      </c>
      <c r="E101" s="54"/>
    </row>
    <row r="102" spans="1:5" x14ac:dyDescent="0.2">
      <c r="A102" s="52">
        <v>5111</v>
      </c>
      <c r="B102" s="49" t="s">
        <v>297</v>
      </c>
      <c r="C102" s="53">
        <v>2512908.59</v>
      </c>
      <c r="D102" s="55">
        <f t="shared" si="0"/>
        <v>0.59006350542345498</v>
      </c>
      <c r="E102" s="54"/>
    </row>
    <row r="103" spans="1:5" x14ac:dyDescent="0.2">
      <c r="A103" s="52">
        <v>5112</v>
      </c>
      <c r="B103" s="49" t="s">
        <v>298</v>
      </c>
      <c r="C103" s="53">
        <v>11533.54</v>
      </c>
      <c r="D103" s="55">
        <f t="shared" si="0"/>
        <v>2.7082246721682923E-3</v>
      </c>
      <c r="E103" s="54"/>
    </row>
    <row r="104" spans="1:5" x14ac:dyDescent="0.2">
      <c r="A104" s="52">
        <v>5113</v>
      </c>
      <c r="B104" s="49" t="s">
        <v>299</v>
      </c>
      <c r="C104" s="53">
        <v>382244.53</v>
      </c>
      <c r="D104" s="55">
        <f t="shared" si="0"/>
        <v>8.9755969715054784E-2</v>
      </c>
      <c r="E104" s="54"/>
    </row>
    <row r="105" spans="1:5" x14ac:dyDescent="0.2">
      <c r="A105" s="52">
        <v>5114</v>
      </c>
      <c r="B105" s="49" t="s">
        <v>300</v>
      </c>
      <c r="C105" s="53">
        <v>593192.46</v>
      </c>
      <c r="D105" s="55">
        <f t="shared" si="0"/>
        <v>0.13928927766463745</v>
      </c>
      <c r="E105" s="54"/>
    </row>
    <row r="106" spans="1:5" x14ac:dyDescent="0.2">
      <c r="A106" s="52">
        <v>5115</v>
      </c>
      <c r="B106" s="49" t="s">
        <v>301</v>
      </c>
      <c r="C106" s="53">
        <v>0</v>
      </c>
      <c r="D106" s="55">
        <f t="shared" si="0"/>
        <v>0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221592.12000000002</v>
      </c>
      <c r="D108" s="55">
        <f t="shared" si="0"/>
        <v>5.2032701715351654E-2</v>
      </c>
      <c r="E108" s="54"/>
    </row>
    <row r="109" spans="1:5" x14ac:dyDescent="0.2">
      <c r="A109" s="52">
        <v>5121</v>
      </c>
      <c r="B109" s="49" t="s">
        <v>304</v>
      </c>
      <c r="C109" s="53">
        <v>31376.69</v>
      </c>
      <c r="D109" s="55">
        <f t="shared" si="0"/>
        <v>7.3676534688375053E-3</v>
      </c>
      <c r="E109" s="54"/>
    </row>
    <row r="110" spans="1:5" x14ac:dyDescent="0.2">
      <c r="A110" s="52">
        <v>5122</v>
      </c>
      <c r="B110" s="49" t="s">
        <v>305</v>
      </c>
      <c r="C110" s="53">
        <v>43238.42</v>
      </c>
      <c r="D110" s="55">
        <f t="shared" si="0"/>
        <v>1.0152941406504414E-2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307</v>
      </c>
      <c r="C112" s="53">
        <v>52958.85</v>
      </c>
      <c r="D112" s="55">
        <f t="shared" si="0"/>
        <v>1.2435424351904078E-2</v>
      </c>
      <c r="E112" s="54"/>
    </row>
    <row r="113" spans="1:5" x14ac:dyDescent="0.2">
      <c r="A113" s="52">
        <v>5125</v>
      </c>
      <c r="B113" s="49" t="s">
        <v>308</v>
      </c>
      <c r="C113" s="53">
        <v>13678.35</v>
      </c>
      <c r="D113" s="55">
        <f t="shared" si="0"/>
        <v>3.2118538579268083E-3</v>
      </c>
      <c r="E113" s="54"/>
    </row>
    <row r="114" spans="1:5" x14ac:dyDescent="0.2">
      <c r="A114" s="52">
        <v>5126</v>
      </c>
      <c r="B114" s="49" t="s">
        <v>309</v>
      </c>
      <c r="C114" s="53">
        <v>41466.32</v>
      </c>
      <c r="D114" s="55">
        <f t="shared" si="0"/>
        <v>9.7368293592449053E-3</v>
      </c>
      <c r="E114" s="54"/>
    </row>
    <row r="115" spans="1:5" x14ac:dyDescent="0.2">
      <c r="A115" s="52">
        <v>5127</v>
      </c>
      <c r="B115" s="49" t="s">
        <v>310</v>
      </c>
      <c r="C115" s="53">
        <v>11626.89</v>
      </c>
      <c r="D115" s="55">
        <f t="shared" si="0"/>
        <v>2.7301444620287259E-3</v>
      </c>
      <c r="E115" s="54"/>
    </row>
    <row r="116" spans="1:5" x14ac:dyDescent="0.2">
      <c r="A116" s="52">
        <v>5128</v>
      </c>
      <c r="B116" s="49" t="s">
        <v>311</v>
      </c>
      <c r="C116" s="53">
        <v>2388</v>
      </c>
      <c r="D116" s="55">
        <f t="shared" si="0"/>
        <v>5.6073334961667285E-4</v>
      </c>
      <c r="E116" s="54"/>
    </row>
    <row r="117" spans="1:5" x14ac:dyDescent="0.2">
      <c r="A117" s="52">
        <v>5129</v>
      </c>
      <c r="B117" s="49" t="s">
        <v>312</v>
      </c>
      <c r="C117" s="53">
        <v>24858.6</v>
      </c>
      <c r="D117" s="55">
        <f t="shared" si="0"/>
        <v>5.8371214592885358E-3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433995.35000000003</v>
      </c>
      <c r="D118" s="55">
        <f t="shared" si="0"/>
        <v>0.10190773296631506</v>
      </c>
      <c r="E118" s="54"/>
    </row>
    <row r="119" spans="1:5" x14ac:dyDescent="0.2">
      <c r="A119" s="52">
        <v>5131</v>
      </c>
      <c r="B119" s="49" t="s">
        <v>314</v>
      </c>
      <c r="C119" s="53">
        <v>85728.01</v>
      </c>
      <c r="D119" s="55">
        <f t="shared" si="0"/>
        <v>2.013004782381559E-2</v>
      </c>
      <c r="E119" s="54"/>
    </row>
    <row r="120" spans="1:5" x14ac:dyDescent="0.2">
      <c r="A120" s="52">
        <v>5132</v>
      </c>
      <c r="B120" s="49" t="s">
        <v>315</v>
      </c>
      <c r="C120" s="53">
        <v>9106.94</v>
      </c>
      <c r="D120" s="55">
        <f t="shared" si="0"/>
        <v>2.1384275422772461E-3</v>
      </c>
      <c r="E120" s="54"/>
    </row>
    <row r="121" spans="1:5" x14ac:dyDescent="0.2">
      <c r="A121" s="52">
        <v>5133</v>
      </c>
      <c r="B121" s="49" t="s">
        <v>316</v>
      </c>
      <c r="C121" s="53">
        <v>113985.25</v>
      </c>
      <c r="D121" s="55">
        <f t="shared" si="0"/>
        <v>2.6765214003096258E-2</v>
      </c>
      <c r="E121" s="54"/>
    </row>
    <row r="122" spans="1:5" x14ac:dyDescent="0.2">
      <c r="A122" s="52">
        <v>5134</v>
      </c>
      <c r="B122" s="49" t="s">
        <v>317</v>
      </c>
      <c r="C122" s="53">
        <v>13589.39</v>
      </c>
      <c r="D122" s="55">
        <f t="shared" si="0"/>
        <v>3.1909648969628635E-3</v>
      </c>
      <c r="E122" s="54"/>
    </row>
    <row r="123" spans="1:5" x14ac:dyDescent="0.2">
      <c r="A123" s="52">
        <v>5135</v>
      </c>
      <c r="B123" s="49" t="s">
        <v>318</v>
      </c>
      <c r="C123" s="53">
        <v>127217.13</v>
      </c>
      <c r="D123" s="55">
        <f t="shared" si="0"/>
        <v>2.987223091855935E-2</v>
      </c>
      <c r="E123" s="54"/>
    </row>
    <row r="124" spans="1:5" x14ac:dyDescent="0.2">
      <c r="A124" s="52">
        <v>5136</v>
      </c>
      <c r="B124" s="49" t="s">
        <v>319</v>
      </c>
      <c r="C124" s="53">
        <v>10213.799999999999</v>
      </c>
      <c r="D124" s="55">
        <f t="shared" si="0"/>
        <v>2.3983326157097041E-3</v>
      </c>
      <c r="E124" s="54"/>
    </row>
    <row r="125" spans="1:5" x14ac:dyDescent="0.2">
      <c r="A125" s="52">
        <v>5137</v>
      </c>
      <c r="B125" s="49" t="s">
        <v>320</v>
      </c>
      <c r="C125" s="53">
        <v>2165</v>
      </c>
      <c r="D125" s="55">
        <f t="shared" si="0"/>
        <v>5.0837005943052632E-4</v>
      </c>
      <c r="E125" s="54"/>
    </row>
    <row r="126" spans="1:5" x14ac:dyDescent="0.2">
      <c r="A126" s="52">
        <v>5138</v>
      </c>
      <c r="B126" s="49" t="s">
        <v>321</v>
      </c>
      <c r="C126" s="53">
        <v>0</v>
      </c>
      <c r="D126" s="55">
        <f t="shared" si="0"/>
        <v>0</v>
      </c>
      <c r="E126" s="54"/>
    </row>
    <row r="127" spans="1:5" x14ac:dyDescent="0.2">
      <c r="A127" s="52">
        <v>5139</v>
      </c>
      <c r="B127" s="49" t="s">
        <v>322</v>
      </c>
      <c r="C127" s="53">
        <v>71989.83</v>
      </c>
      <c r="D127" s="55">
        <f t="shared" si="0"/>
        <v>1.6904145106463504E-2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103242.12</v>
      </c>
      <c r="D186" s="55">
        <f t="shared" si="1"/>
        <v>2.4242587843017794E-2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103242.12</v>
      </c>
      <c r="D187" s="55">
        <f t="shared" si="1"/>
        <v>2.4242587843017794E-2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102750.18</v>
      </c>
      <c r="D192" s="55">
        <f t="shared" si="1"/>
        <v>2.4127073955241236E-2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491.94</v>
      </c>
      <c r="D194" s="55">
        <f t="shared" si="1"/>
        <v>1.1551388777656033E-4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showZeros="0" workbookViewId="0">
      <selection activeCell="G2" sqref="G2:G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541</v>
      </c>
      <c r="B1" s="110"/>
      <c r="C1" s="110"/>
      <c r="D1" s="25" t="s">
        <v>529</v>
      </c>
      <c r="E1" s="26">
        <v>2020</v>
      </c>
    </row>
    <row r="2" spans="1:5" ht="18.95" customHeight="1" x14ac:dyDescent="0.2">
      <c r="A2" s="110" t="s">
        <v>537</v>
      </c>
      <c r="B2" s="110"/>
      <c r="C2" s="110"/>
      <c r="D2" s="12" t="s">
        <v>534</v>
      </c>
      <c r="E2" s="26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0</v>
      </c>
    </row>
    <row r="9" spans="1:5" x14ac:dyDescent="0.2">
      <c r="A9" s="31">
        <v>3120</v>
      </c>
      <c r="B9" s="27" t="s">
        <v>403</v>
      </c>
      <c r="C9" s="32">
        <v>152952.85999999999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-271703.99</v>
      </c>
    </row>
    <row r="15" spans="1:5" x14ac:dyDescent="0.2">
      <c r="A15" s="31">
        <v>3220</v>
      </c>
      <c r="B15" s="27" t="s">
        <v>407</v>
      </c>
      <c r="C15" s="32">
        <v>351846.1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Zeros="0" workbookViewId="0">
      <selection activeCell="G2" sqref="G2:G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541</v>
      </c>
      <c r="B1" s="110"/>
      <c r="C1" s="110"/>
      <c r="D1" s="25" t="s">
        <v>529</v>
      </c>
      <c r="E1" s="26">
        <v>2020</v>
      </c>
    </row>
    <row r="2" spans="1:5" s="33" customFormat="1" ht="18.95" customHeight="1" x14ac:dyDescent="0.25">
      <c r="A2" s="110" t="s">
        <v>538</v>
      </c>
      <c r="B2" s="110"/>
      <c r="C2" s="110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0" t="s">
        <v>542</v>
      </c>
      <c r="B3" s="110"/>
      <c r="C3" s="110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76680.240000000005</v>
      </c>
      <c r="D9" s="32">
        <v>1000131.28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76680.240000000005</v>
      </c>
      <c r="D15" s="32">
        <f>SUM(D8:D14)</f>
        <v>1000131.28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755621.54</v>
      </c>
    </row>
    <row r="29" spans="1:5" x14ac:dyDescent="0.2">
      <c r="A29" s="31">
        <v>1241</v>
      </c>
      <c r="B29" s="27" t="s">
        <v>173</v>
      </c>
      <c r="C29" s="32">
        <v>64923.03</v>
      </c>
    </row>
    <row r="30" spans="1:5" x14ac:dyDescent="0.2">
      <c r="A30" s="31">
        <v>1242</v>
      </c>
      <c r="B30" s="27" t="s">
        <v>174</v>
      </c>
      <c r="C30" s="32">
        <v>286313.37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201300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203085.14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10116.200000000001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10116.200000000001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0</v>
      </c>
      <c r="D46" s="32">
        <f>D47+D56+D59+D65+D67+D69</f>
        <v>103242.12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103242.12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102750.18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491.94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showZeros="0" workbookViewId="0">
      <selection activeCell="G2" sqref="G2:G3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541</v>
      </c>
      <c r="B1" s="112"/>
      <c r="C1" s="113"/>
    </row>
    <row r="2" spans="1:3" s="35" customFormat="1" ht="18" customHeight="1" x14ac:dyDescent="0.25">
      <c r="A2" s="114" t="s">
        <v>35</v>
      </c>
      <c r="B2" s="115"/>
      <c r="C2" s="116"/>
    </row>
    <row r="3" spans="1:3" s="35" customFormat="1" ht="18" customHeight="1" x14ac:dyDescent="0.25">
      <c r="A3" s="114" t="s">
        <v>542</v>
      </c>
      <c r="B3" s="115"/>
      <c r="C3" s="116"/>
    </row>
    <row r="4" spans="1:3" s="38" customFormat="1" ht="18" customHeight="1" x14ac:dyDescent="0.2">
      <c r="A4" s="117" t="s">
        <v>539</v>
      </c>
      <c r="B4" s="118"/>
      <c r="C4" s="119"/>
    </row>
    <row r="5" spans="1:3" s="36" customFormat="1" x14ac:dyDescent="0.2">
      <c r="A5" s="56" t="s">
        <v>457</v>
      </c>
      <c r="B5" s="56"/>
      <c r="C5" s="57">
        <v>3987004.72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3987004.72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showZeros="0" workbookViewId="0">
      <selection activeCell="G2" sqref="G2:G3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541</v>
      </c>
      <c r="B1" s="121"/>
      <c r="C1" s="122"/>
    </row>
    <row r="2" spans="1:3" s="39" customFormat="1" ht="18.95" customHeight="1" x14ac:dyDescent="0.25">
      <c r="A2" s="123" t="s">
        <v>36</v>
      </c>
      <c r="B2" s="124"/>
      <c r="C2" s="125"/>
    </row>
    <row r="3" spans="1:3" s="39" customFormat="1" ht="18.95" customHeight="1" x14ac:dyDescent="0.25">
      <c r="A3" s="123" t="s">
        <v>542</v>
      </c>
      <c r="B3" s="124"/>
      <c r="C3" s="125"/>
    </row>
    <row r="4" spans="1:3" s="40" customFormat="1" x14ac:dyDescent="0.2">
      <c r="A4" s="117" t="s">
        <v>539</v>
      </c>
      <c r="B4" s="118"/>
      <c r="C4" s="119"/>
    </row>
    <row r="5" spans="1:3" x14ac:dyDescent="0.2">
      <c r="A5" s="87" t="s">
        <v>470</v>
      </c>
      <c r="B5" s="56"/>
      <c r="C5" s="80">
        <v>4155466.59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103242.12</v>
      </c>
    </row>
    <row r="31" spans="1:3" x14ac:dyDescent="0.2">
      <c r="A31" s="96" t="s">
        <v>492</v>
      </c>
      <c r="B31" s="79" t="s">
        <v>375</v>
      </c>
      <c r="C31" s="89">
        <v>103242.12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4258708.71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topLeftCell="B1" zoomScaleNormal="100"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541</v>
      </c>
      <c r="B1" s="126"/>
      <c r="C1" s="126"/>
      <c r="D1" s="126"/>
      <c r="E1" s="126"/>
      <c r="F1" s="126"/>
      <c r="G1" s="25" t="s">
        <v>529</v>
      </c>
      <c r="H1" s="26">
        <v>2020</v>
      </c>
    </row>
    <row r="2" spans="1:10" ht="18.95" customHeight="1" x14ac:dyDescent="0.2">
      <c r="A2" s="110" t="s">
        <v>540</v>
      </c>
      <c r="B2" s="126"/>
      <c r="C2" s="126"/>
      <c r="D2" s="126"/>
      <c r="E2" s="126"/>
      <c r="F2" s="126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7" t="s">
        <v>542</v>
      </c>
      <c r="B3" s="128"/>
      <c r="C3" s="128"/>
      <c r="D3" s="128"/>
      <c r="E3" s="128"/>
      <c r="F3" s="128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34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104">
        <v>0</v>
      </c>
      <c r="E36" s="104">
        <v>6247572.4800000004</v>
      </c>
      <c r="F36" s="104">
        <v>6247572.4800000004</v>
      </c>
    </row>
    <row r="37" spans="1:6" x14ac:dyDescent="0.2">
      <c r="A37" s="27">
        <v>8120</v>
      </c>
      <c r="B37" s="27" t="s">
        <v>60</v>
      </c>
      <c r="C37" s="32">
        <v>0</v>
      </c>
      <c r="D37" s="104">
        <v>0</v>
      </c>
      <c r="E37" s="104">
        <v>0</v>
      </c>
      <c r="F37" s="104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104">
        <v>0</v>
      </c>
      <c r="E38" s="104">
        <v>3987004.72</v>
      </c>
      <c r="F38" s="104">
        <v>3987004.72</v>
      </c>
    </row>
    <row r="39" spans="1:6" x14ac:dyDescent="0.2">
      <c r="A39" s="27">
        <v>8140</v>
      </c>
      <c r="B39" s="27" t="s">
        <v>58</v>
      </c>
      <c r="C39" s="32">
        <v>0</v>
      </c>
      <c r="D39" s="104">
        <v>0</v>
      </c>
      <c r="E39" s="104">
        <v>0</v>
      </c>
      <c r="F39" s="104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104">
        <v>0</v>
      </c>
      <c r="E40" s="104">
        <v>3987004.72</v>
      </c>
      <c r="F40" s="104">
        <v>3987004.72</v>
      </c>
    </row>
    <row r="41" spans="1:6" x14ac:dyDescent="0.2">
      <c r="A41" s="27">
        <v>8210</v>
      </c>
      <c r="B41" s="27" t="s">
        <v>56</v>
      </c>
      <c r="C41" s="32">
        <v>0</v>
      </c>
      <c r="D41" s="104">
        <v>6247572.4800000004</v>
      </c>
      <c r="E41" s="104">
        <v>0</v>
      </c>
      <c r="F41" s="104">
        <v>6247572.4800000004</v>
      </c>
    </row>
    <row r="42" spans="1:6" x14ac:dyDescent="0.2">
      <c r="A42" s="27">
        <v>8220</v>
      </c>
      <c r="B42" s="27" t="s">
        <v>55</v>
      </c>
      <c r="C42" s="32">
        <v>0</v>
      </c>
      <c r="D42" s="104">
        <v>0</v>
      </c>
      <c r="E42" s="104">
        <v>0</v>
      </c>
      <c r="F42" s="104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104">
        <v>4155466.59</v>
      </c>
      <c r="E43" s="104">
        <v>0</v>
      </c>
      <c r="F43" s="104">
        <v>4155466.59</v>
      </c>
    </row>
    <row r="44" spans="1:6" x14ac:dyDescent="0.2">
      <c r="A44" s="27">
        <v>8240</v>
      </c>
      <c r="B44" s="27" t="s">
        <v>53</v>
      </c>
      <c r="C44" s="32">
        <v>0</v>
      </c>
      <c r="D44" s="104">
        <v>0</v>
      </c>
      <c r="E44" s="104">
        <v>0</v>
      </c>
      <c r="F44" s="104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104">
        <v>0</v>
      </c>
      <c r="E45" s="104">
        <v>0</v>
      </c>
      <c r="F45" s="104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104">
        <v>0</v>
      </c>
      <c r="E46" s="104">
        <v>0</v>
      </c>
      <c r="F46" s="104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104">
        <v>4155466.59</v>
      </c>
      <c r="E47" s="104">
        <v>0</v>
      </c>
      <c r="F47" s="104">
        <v>4155466.59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2021-04-16T15:06:59Z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