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-15" yWindow="6045" windowWidth="19230" windowHeight="610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2" l="1"/>
  <c r="D56" i="2"/>
  <c r="E56" i="2" l="1"/>
  <c r="E46" i="2"/>
  <c r="D5" i="2" l="1"/>
  <c r="D16" i="2" l="1"/>
  <c r="D33" i="2" s="1"/>
  <c r="E62" i="2"/>
  <c r="D62" i="2"/>
  <c r="E52" i="2"/>
  <c r="E57" i="2" s="1"/>
  <c r="D52" i="2"/>
  <c r="D57" i="2" s="1"/>
  <c r="E40" i="2"/>
  <c r="D40" i="2"/>
  <c r="E36" i="2"/>
  <c r="D36" i="2"/>
  <c r="E16" i="2"/>
  <c r="E5" i="2"/>
  <c r="D35" i="2" l="1"/>
  <c r="D44" i="2" s="1"/>
  <c r="E35" i="2"/>
  <c r="E44" i="2" s="1"/>
  <c r="E33" i="2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<sst xmlns="http://schemas.openxmlformats.org/spreadsheetml/2006/main" count="58" uniqueCount="50">
  <si>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</si>
  <si>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</si>
  <si>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</si>
  <si>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</si>
  <si>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</si>
  <si>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</si>
  <si>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</si>
  <si>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</si>
  <si>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</si>
  <si>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</si>
  <si>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</si>
  <si>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</si>
  <si>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</si>
  <si>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</si>
  <si>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</si>
  <si>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</si>
  <si>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</si>
  <si>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</si>
  <si>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</si>
  <si>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</si>
  <si>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</si>
  <si>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</si>
  <si>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</si>
  <si>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</si>
  <si>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</si>
  <si>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</si>
  <si>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</si>
  <si>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</si>
  <si>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</si>
  <si>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</si>
  <si>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</si>
  <si>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</si>
  <si>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</si>
  <si>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</si>
  <si>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</si>
  <si>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</si>
  <si>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</si>
  <si>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</si>
  <si>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</si>
  <si>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</si>
  <si>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</si>
  <si>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</si>
  <si>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</si>
  <si>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</si>
  <si>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</si>
  <si>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</si>
  <si>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</si>
  <si>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</si>
  <si>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</si>
  <si>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de Flujos de Efectivo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</si>
</sst>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2" fillId="0" borderId="2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152400</xdr:rowOff>
    </xdr:from>
    <xdr:to>
      <xdr:col>2</xdr:col>
      <xdr:colOff>619125</xdr:colOff>
      <xdr:row>0</xdr:row>
      <xdr:rowOff>561975</xdr:rowOff>
    </xdr:to>
    <xdr:pic>
      <xdr:nvPicPr>
        <xdr:cNvPr id="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6762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A67" sqref="A67:XFD77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57" customHeight="1" x14ac:dyDescent="0.2">
      <c r="A1" s="27" t="s">
        <v>49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32">
        <v>2020</v>
      </c>
      <c r="E2" s="33">
        <v>2019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26">
        <v>1079413.28</v>
      </c>
      <c r="E4" s="25">
        <v>89985.72</v>
      </c>
    </row>
    <row r="5" spans="1:5" x14ac:dyDescent="0.2">
      <c r="A5" s="2"/>
      <c r="B5" s="7" t="s">
        <v>2</v>
      </c>
      <c r="C5" s="8"/>
      <c r="D5" s="9">
        <f>+D14</f>
        <v>4107778.73</v>
      </c>
      <c r="E5" s="10">
        <f>+E14</f>
        <v>14034015.6</v>
      </c>
    </row>
    <row r="6" spans="1:5" x14ac:dyDescent="0.2">
      <c r="A6" s="2"/>
      <c r="C6" s="11" t="s">
        <v>3</v>
      </c>
      <c r="D6" s="12"/>
      <c r="E6" s="13"/>
    </row>
    <row r="7" spans="1:5" x14ac:dyDescent="0.2">
      <c r="A7" s="2"/>
      <c r="C7" s="11" t="s">
        <v>4</v>
      </c>
      <c r="D7" s="12"/>
      <c r="E7" s="13"/>
    </row>
    <row r="8" spans="1:5" x14ac:dyDescent="0.2">
      <c r="A8" s="2"/>
      <c r="C8" s="11" t="s">
        <v>42</v>
      </c>
      <c r="D8" s="12"/>
      <c r="E8" s="13"/>
    </row>
    <row r="9" spans="1:5" x14ac:dyDescent="0.2">
      <c r="A9" s="2"/>
      <c r="C9" s="11" t="s">
        <v>5</v>
      </c>
      <c r="D9" s="12"/>
      <c r="E9" s="13"/>
    </row>
    <row r="10" spans="1:5" x14ac:dyDescent="0.2">
      <c r="A10" s="2"/>
      <c r="C10" s="11" t="s">
        <v>43</v>
      </c>
      <c r="D10" s="12"/>
      <c r="E10" s="13"/>
    </row>
    <row r="11" spans="1:5" x14ac:dyDescent="0.2">
      <c r="A11" s="2"/>
      <c r="C11" s="11" t="s">
        <v>44</v>
      </c>
      <c r="D11" s="12"/>
      <c r="E11" s="13"/>
    </row>
    <row r="12" spans="1:5" x14ac:dyDescent="0.2">
      <c r="A12" s="2"/>
      <c r="C12" s="11" t="s">
        <v>45</v>
      </c>
      <c r="D12" s="12"/>
      <c r="E12" s="13"/>
    </row>
    <row r="13" spans="1:5" ht="22.5" x14ac:dyDescent="0.2">
      <c r="A13" s="2"/>
      <c r="C13" s="11" t="s">
        <v>46</v>
      </c>
      <c r="D13" s="12"/>
      <c r="E13" s="13"/>
    </row>
    <row r="14" spans="1:5" x14ac:dyDescent="0.2">
      <c r="A14" s="2"/>
      <c r="C14" s="11" t="s">
        <v>47</v>
      </c>
      <c r="D14" s="12">
        <v>4107778.73</v>
      </c>
      <c r="E14" s="13">
        <v>14034015.6</v>
      </c>
    </row>
    <row r="15" spans="1:5" x14ac:dyDescent="0.2">
      <c r="A15" s="2"/>
      <c r="C15" s="11" t="s">
        <v>6</v>
      </c>
      <c r="D15" s="12"/>
      <c r="E15" s="13"/>
    </row>
    <row r="16" spans="1:5" x14ac:dyDescent="0.2">
      <c r="A16" s="2"/>
      <c r="B16" s="7" t="s">
        <v>7</v>
      </c>
      <c r="C16" s="8"/>
      <c r="D16" s="9">
        <f>SUM(D17:D19)</f>
        <v>3028395.45</v>
      </c>
      <c r="E16" s="10">
        <f>SUM(E17:E19)</f>
        <v>13944029.880000001</v>
      </c>
    </row>
    <row r="17" spans="1:5" x14ac:dyDescent="0.2">
      <c r="A17" s="2"/>
      <c r="C17" s="11" t="s">
        <v>8</v>
      </c>
      <c r="D17" s="12">
        <v>2738862.7</v>
      </c>
      <c r="E17" s="13">
        <v>10680284.890000001</v>
      </c>
    </row>
    <row r="18" spans="1:5" x14ac:dyDescent="0.2">
      <c r="A18" s="2"/>
      <c r="C18" s="11" t="s">
        <v>9</v>
      </c>
      <c r="D18" s="12">
        <v>106597.59</v>
      </c>
      <c r="E18" s="13">
        <v>466785.4</v>
      </c>
    </row>
    <row r="19" spans="1:5" x14ac:dyDescent="0.2">
      <c r="A19" s="2"/>
      <c r="C19" s="11" t="s">
        <v>10</v>
      </c>
      <c r="D19" s="12">
        <v>182935.16</v>
      </c>
      <c r="E19" s="13">
        <v>2796959.59</v>
      </c>
    </row>
    <row r="20" spans="1:5" x14ac:dyDescent="0.2">
      <c r="A20" s="2"/>
      <c r="C20" s="11" t="s">
        <v>11</v>
      </c>
      <c r="D20" s="12"/>
      <c r="E20" s="13"/>
    </row>
    <row r="21" spans="1:5" x14ac:dyDescent="0.2">
      <c r="A21" s="2"/>
      <c r="C21" s="11" t="s">
        <v>12</v>
      </c>
      <c r="D21" s="12"/>
      <c r="E21" s="13"/>
    </row>
    <row r="22" spans="1:5" x14ac:dyDescent="0.2">
      <c r="A22" s="2"/>
      <c r="C22" s="11" t="s">
        <v>13</v>
      </c>
      <c r="D22" s="12"/>
      <c r="E22" s="13"/>
    </row>
    <row r="23" spans="1:5" x14ac:dyDescent="0.2">
      <c r="A23" s="2"/>
      <c r="C23" s="11" t="s">
        <v>14</v>
      </c>
      <c r="D23" s="12"/>
      <c r="E23" s="13"/>
    </row>
    <row r="24" spans="1:5" x14ac:dyDescent="0.2">
      <c r="A24" s="2"/>
      <c r="C24" s="11" t="s">
        <v>15</v>
      </c>
      <c r="D24" s="12"/>
      <c r="E24" s="13"/>
    </row>
    <row r="25" spans="1:5" x14ac:dyDescent="0.2">
      <c r="A25" s="2"/>
      <c r="C25" s="11" t="s">
        <v>16</v>
      </c>
      <c r="D25" s="12"/>
      <c r="E25" s="13"/>
    </row>
    <row r="26" spans="1:5" x14ac:dyDescent="0.2">
      <c r="A26" s="2"/>
      <c r="C26" s="11" t="s">
        <v>17</v>
      </c>
      <c r="D26" s="12"/>
      <c r="E26" s="13"/>
    </row>
    <row r="27" spans="1:5" x14ac:dyDescent="0.2">
      <c r="A27" s="2"/>
      <c r="C27" s="11" t="s">
        <v>18</v>
      </c>
      <c r="D27" s="12"/>
      <c r="E27" s="13"/>
    </row>
    <row r="28" spans="1:5" x14ac:dyDescent="0.2">
      <c r="A28" s="2"/>
      <c r="C28" s="11" t="s">
        <v>19</v>
      </c>
      <c r="D28" s="12"/>
      <c r="E28" s="13"/>
    </row>
    <row r="29" spans="1:5" x14ac:dyDescent="0.2">
      <c r="A29" s="2"/>
      <c r="C29" s="11" t="s">
        <v>20</v>
      </c>
      <c r="D29" s="12"/>
      <c r="E29" s="13"/>
    </row>
    <row r="30" spans="1:5" x14ac:dyDescent="0.2">
      <c r="A30" s="2"/>
      <c r="C30" s="11" t="s">
        <v>21</v>
      </c>
      <c r="D30" s="12"/>
      <c r="E30" s="13"/>
    </row>
    <row r="31" spans="1:5" x14ac:dyDescent="0.2">
      <c r="A31" s="2"/>
      <c r="C31" s="11" t="s">
        <v>22</v>
      </c>
      <c r="D31" s="12"/>
      <c r="E31" s="13"/>
    </row>
    <row r="32" spans="1:5" x14ac:dyDescent="0.2">
      <c r="A32" s="2"/>
      <c r="C32" s="11" t="s">
        <v>23</v>
      </c>
      <c r="D32" s="12"/>
      <c r="E32" s="13"/>
    </row>
    <row r="33" spans="1:5" x14ac:dyDescent="0.2">
      <c r="A33" s="14" t="s">
        <v>24</v>
      </c>
      <c r="C33" s="15"/>
      <c r="D33" s="9">
        <f>+D5-D16</f>
        <v>1079383.2799999998</v>
      </c>
      <c r="E33" s="10">
        <f>+E5-E16</f>
        <v>89985.719999998808</v>
      </c>
    </row>
    <row r="34" spans="1:5" x14ac:dyDescent="0.2">
      <c r="A34" s="16"/>
      <c r="C34" s="15"/>
      <c r="D34" s="9"/>
      <c r="E34" s="10"/>
    </row>
    <row r="35" spans="1:5" x14ac:dyDescent="0.2">
      <c r="A35" s="5" t="s">
        <v>25</v>
      </c>
      <c r="C35" s="6"/>
      <c r="D35" s="9">
        <f>+D36-D40</f>
        <v>-6484</v>
      </c>
      <c r="E35" s="10">
        <f>+E36-E40</f>
        <v>-89903.72</v>
      </c>
    </row>
    <row r="36" spans="1:5" x14ac:dyDescent="0.2">
      <c r="A36" s="2"/>
      <c r="B36" s="7" t="s">
        <v>2</v>
      </c>
      <c r="C36" s="8"/>
      <c r="D36" s="9">
        <f>SUM(D37:D39)</f>
        <v>0</v>
      </c>
      <c r="E36" s="10">
        <f>SUM(E37:E39)</f>
        <v>0</v>
      </c>
    </row>
    <row r="37" spans="1:5" x14ac:dyDescent="0.2">
      <c r="A37" s="2"/>
      <c r="C37" s="11" t="s">
        <v>26</v>
      </c>
      <c r="D37" s="12"/>
      <c r="E37" s="13"/>
    </row>
    <row r="38" spans="1:5" x14ac:dyDescent="0.2">
      <c r="A38" s="2"/>
      <c r="C38" s="11" t="s">
        <v>27</v>
      </c>
      <c r="D38" s="12"/>
      <c r="E38" s="13"/>
    </row>
    <row r="39" spans="1:5" x14ac:dyDescent="0.2">
      <c r="A39" s="2"/>
      <c r="C39" s="11" t="s">
        <v>28</v>
      </c>
      <c r="D39" s="12"/>
      <c r="E39" s="13"/>
    </row>
    <row r="40" spans="1:5" x14ac:dyDescent="0.2">
      <c r="A40" s="2"/>
      <c r="B40" s="7" t="s">
        <v>7</v>
      </c>
      <c r="C40" s="8"/>
      <c r="D40" s="9">
        <f>SUM(D41:D43)</f>
        <v>6484</v>
      </c>
      <c r="E40" s="10">
        <f>SUM(E41:E43)</f>
        <v>89903.72</v>
      </c>
    </row>
    <row r="41" spans="1:5" x14ac:dyDescent="0.2">
      <c r="A41" s="2"/>
      <c r="C41" s="11" t="s">
        <v>26</v>
      </c>
      <c r="D41" s="12"/>
      <c r="E41" s="13"/>
    </row>
    <row r="42" spans="1:5" x14ac:dyDescent="0.2">
      <c r="A42" s="2"/>
      <c r="C42" s="11" t="s">
        <v>27</v>
      </c>
      <c r="D42" s="12">
        <v>6484</v>
      </c>
      <c r="E42" s="13">
        <v>89903.72</v>
      </c>
    </row>
    <row r="43" spans="1:5" x14ac:dyDescent="0.2">
      <c r="A43" s="2"/>
      <c r="C43" s="11" t="s">
        <v>29</v>
      </c>
      <c r="D43" s="12"/>
      <c r="E43" s="13"/>
    </row>
    <row r="44" spans="1:5" x14ac:dyDescent="0.2">
      <c r="A44" s="14" t="s">
        <v>30</v>
      </c>
      <c r="C44" s="15"/>
      <c r="D44" s="9">
        <f>+D35</f>
        <v>-6484</v>
      </c>
      <c r="E44" s="10">
        <f>+E35</f>
        <v>-89903.72</v>
      </c>
    </row>
    <row r="45" spans="1:5" x14ac:dyDescent="0.2">
      <c r="A45" s="16"/>
      <c r="C45" s="15"/>
      <c r="D45" s="9"/>
      <c r="E45" s="10"/>
    </row>
    <row r="46" spans="1:5" x14ac:dyDescent="0.2">
      <c r="A46" s="5" t="s">
        <v>31</v>
      </c>
      <c r="C46" s="6"/>
      <c r="D46" s="9">
        <f>566282.18+282447.76+82</f>
        <v>848811.94000000006</v>
      </c>
      <c r="E46" s="10">
        <f>211045.92-301758.3</f>
        <v>-90712.379999999976</v>
      </c>
    </row>
    <row r="47" spans="1:5" x14ac:dyDescent="0.2">
      <c r="A47" s="2"/>
      <c r="B47" s="7" t="s">
        <v>2</v>
      </c>
      <c r="C47" s="8"/>
      <c r="D47" s="9"/>
      <c r="E47" s="10"/>
    </row>
    <row r="48" spans="1:5" x14ac:dyDescent="0.2">
      <c r="A48" s="2"/>
      <c r="C48" s="11" t="s">
        <v>32</v>
      </c>
      <c r="D48" s="12"/>
      <c r="E48" s="13"/>
    </row>
    <row r="49" spans="1:5" x14ac:dyDescent="0.2">
      <c r="A49" s="2"/>
      <c r="C49" s="17" t="s">
        <v>33</v>
      </c>
      <c r="D49" s="12"/>
      <c r="E49" s="13"/>
    </row>
    <row r="50" spans="1:5" x14ac:dyDescent="0.2">
      <c r="A50" s="2"/>
      <c r="C50" s="17" t="s">
        <v>34</v>
      </c>
      <c r="D50" s="12"/>
      <c r="E50" s="13"/>
    </row>
    <row r="51" spans="1:5" x14ac:dyDescent="0.2">
      <c r="A51" s="2"/>
      <c r="C51" s="11" t="s">
        <v>35</v>
      </c>
      <c r="D51" s="12"/>
      <c r="E51" s="13"/>
    </row>
    <row r="52" spans="1:5" x14ac:dyDescent="0.2">
      <c r="A52" s="2"/>
      <c r="B52" s="7" t="s">
        <v>7</v>
      </c>
      <c r="C52" s="8"/>
      <c r="D52" s="9">
        <f>SUM(D53:D56)</f>
        <v>848811.94000000006</v>
      </c>
      <c r="E52" s="10">
        <f>SUM(E53:E56)</f>
        <v>-90712.379999999976</v>
      </c>
    </row>
    <row r="53" spans="1:5" x14ac:dyDescent="0.2">
      <c r="A53" s="2"/>
      <c r="C53" s="11" t="s">
        <v>36</v>
      </c>
      <c r="D53" s="12"/>
      <c r="E53" s="13"/>
    </row>
    <row r="54" spans="1:5" x14ac:dyDescent="0.2">
      <c r="A54" s="2"/>
      <c r="C54" s="17" t="s">
        <v>33</v>
      </c>
      <c r="D54" s="12"/>
      <c r="E54" s="13"/>
    </row>
    <row r="55" spans="1:5" x14ac:dyDescent="0.2">
      <c r="A55" s="2"/>
      <c r="C55" s="17" t="s">
        <v>34</v>
      </c>
      <c r="D55" s="12"/>
      <c r="E55" s="13"/>
    </row>
    <row r="56" spans="1:5" x14ac:dyDescent="0.2">
      <c r="A56" s="2"/>
      <c r="C56" s="11" t="s">
        <v>37</v>
      </c>
      <c r="D56" s="12">
        <f>566282.18+282447.76+82</f>
        <v>848811.94000000006</v>
      </c>
      <c r="E56" s="13">
        <f>211045.92-301758.3</f>
        <v>-90712.379999999976</v>
      </c>
    </row>
    <row r="57" spans="1:5" x14ac:dyDescent="0.2">
      <c r="A57" s="14" t="s">
        <v>38</v>
      </c>
      <c r="C57" s="15"/>
      <c r="D57" s="9">
        <f>+D52-D47</f>
        <v>848811.94000000006</v>
      </c>
      <c r="E57" s="10">
        <f>+E52-E47</f>
        <v>-90712.379999999976</v>
      </c>
    </row>
    <row r="58" spans="1:5" x14ac:dyDescent="0.2">
      <c r="A58" s="16"/>
      <c r="C58" s="15"/>
      <c r="D58" s="9"/>
      <c r="E58" s="10"/>
    </row>
    <row r="59" spans="1:5" x14ac:dyDescent="0.2">
      <c r="A59" s="14" t="s">
        <v>39</v>
      </c>
      <c r="C59" s="15"/>
      <c r="D59" s="9">
        <v>224116.94</v>
      </c>
      <c r="E59" s="10">
        <v>90794.38</v>
      </c>
    </row>
    <row r="60" spans="1:5" x14ac:dyDescent="0.2">
      <c r="A60" s="16"/>
      <c r="C60" s="15"/>
      <c r="D60" s="9"/>
      <c r="E60" s="10"/>
    </row>
    <row r="61" spans="1:5" x14ac:dyDescent="0.2">
      <c r="A61" s="14" t="s">
        <v>40</v>
      </c>
      <c r="C61" s="15"/>
      <c r="D61" s="9">
        <v>812789.53</v>
      </c>
      <c r="E61" s="10">
        <v>721995.15</v>
      </c>
    </row>
    <row r="62" spans="1:5" x14ac:dyDescent="0.2">
      <c r="A62" s="14" t="s">
        <v>41</v>
      </c>
      <c r="C62" s="15"/>
      <c r="D62" s="9">
        <f>+D59+D61</f>
        <v>1036906.47</v>
      </c>
      <c r="E62" s="10">
        <f>+E59+E61</f>
        <v>812789.53</v>
      </c>
    </row>
    <row r="63" spans="1:5" x14ac:dyDescent="0.2">
      <c r="A63" s="18"/>
      <c r="B63" s="19"/>
      <c r="C63" s="20"/>
      <c r="D63" s="20"/>
      <c r="E63" s="21"/>
    </row>
    <row r="65" spans="1:5" x14ac:dyDescent="0.2">
      <c r="A65" s="22" t="s">
        <v>48</v>
      </c>
      <c r="C65" s="23"/>
      <c r="D65" s="23"/>
      <c r="E65" s="24"/>
    </row>
    <row r="66" spans="1:5" x14ac:dyDescent="0.2">
      <c r="C66" s="23"/>
      <c r="D66" s="23"/>
      <c r="E66" s="2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D5:E5 D16:E16 D34:E38 D44:E45 E52:E56 D33:E33 D46:E46 E57:E58 D60:E60 D58 D47:D56 D57 D40:E40 D39 D62:E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2020-04-24T23:35:07Z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