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SIRET\"/>
    </mc:Choice>
  </mc:AlternateContent>
  <bookViews>
    <workbookView xWindow="-120" yWindow="-120" windowWidth="20730" windowHeight="11160"/>
  </bookViews>
  <sheets>
    <sheet name="GC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  <c r="E34" i="1"/>
  <c r="E33" i="1"/>
  <c r="E32" i="1"/>
  <c r="E30" i="1"/>
  <c r="E29" i="1"/>
  <c r="E28" i="1"/>
  <c r="E27" i="1"/>
  <c r="E25" i="1"/>
  <c r="E24" i="1"/>
  <c r="E22" i="1"/>
  <c r="E21" i="1"/>
  <c r="E20" i="1"/>
  <c r="E18" i="1"/>
  <c r="E17" i="1"/>
  <c r="E16" i="1"/>
  <c r="E15" i="1"/>
  <c r="E14" i="1"/>
  <c r="E13" i="1"/>
  <c r="E12" i="1"/>
  <c r="E11" i="1"/>
  <c r="E9" i="1"/>
  <c r="E7" i="1" s="1"/>
  <c r="E8" i="1"/>
  <c r="E10" i="1" l="1"/>
  <c r="I35" i="1"/>
  <c r="I34" i="1"/>
  <c r="I30" i="1"/>
  <c r="I29" i="1"/>
  <c r="I25" i="1"/>
  <c r="I24" i="1"/>
  <c r="I15" i="1"/>
  <c r="I14" i="1"/>
  <c r="I9" i="1"/>
  <c r="I33" i="1"/>
  <c r="I32" i="1"/>
  <c r="I28" i="1"/>
  <c r="I27" i="1"/>
  <c r="I22" i="1"/>
  <c r="I21" i="1"/>
  <c r="I20" i="1"/>
  <c r="I18" i="1"/>
  <c r="I17" i="1"/>
  <c r="I16" i="1"/>
  <c r="I13" i="1"/>
  <c r="I12" i="1"/>
  <c r="I11" i="1"/>
  <c r="I8" i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D31" i="1"/>
  <c r="D26" i="1"/>
  <c r="D23" i="1"/>
  <c r="D19" i="1"/>
  <c r="D10" i="1"/>
  <c r="D7" i="1"/>
  <c r="I26" i="1" l="1"/>
  <c r="I23" i="1"/>
  <c r="D37" i="1"/>
  <c r="E37" i="1"/>
  <c r="H37" i="1"/>
  <c r="I10" i="1"/>
  <c r="G37" i="1"/>
  <c r="I31" i="1"/>
  <c r="I19" i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<sst xmlns="http://schemas.openxmlformats.org/spreadsheetml/2006/main" count="66" uniqueCount="66">
  <si>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</si>
  <si>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</si>
  <si>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</si>
  <si>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</si>
  <si>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</si>
  <si>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</si>
  <si>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</si>
  <si>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</si>
  <si>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</si>
  <si>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</si>
  <si>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</si>
  <si>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</si>
  <si>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</si>
  <si>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</si>
  <si>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</si>
  <si>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</si>
  <si>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</si>
  <si>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</si>
  <si>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</si>
  <si>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</si>
  <si>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</si>
  <si>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</si>
  <si>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</si>
  <si>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</si>
  <si>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</si>
  <si>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</si>
  <si>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</si>
  <si>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</si>
  <si>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</si>
  <si>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</si>
  <si>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</si>
  <si>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</si>
  <si>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</si>
  <si>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</si>
  <si>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</si>
  <si>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</si>
  <si>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</si>
  <si>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</si>
  <si>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</si>
  <si>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</si>
  <si>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</si>
  <si>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</si>
  <si>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</si>
  <si>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</si>
  <si>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</si>
  <si>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</si>
  <si>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</si>
  <si>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</si>
  <si>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</si>
  <si>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</si>
  <si>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</si>
  <si>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</si>
  <si>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</si>
  <si>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</si>
  <si>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</si>
  <si>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</si>
  <si>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</si>
  <si>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</si>
  <si>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</si>
  <si>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</si>
  <si>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</si>
  <si>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</si>
  <si>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</si>
  <si>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</si>
  <si>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CELAYA GUANAJUATO
GASTO POR CATEGORÍA PROGRAMÁTICA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</si>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</sst>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0" fontId="9" fillId="2" borderId="8" xfId="9" applyFont="1" applyFill="1" applyBorder="1" applyAlignment="1" applyProtection="1">
      <alignment horizontal="center" vertical="center" wrapText="1"/>
      <protection locked="0"/>
    </xf>
    <xf numFmtId="0" fontId="9" fillId="2" borderId="9" xfId="9" applyFont="1" applyFill="1" applyBorder="1" applyAlignment="1" applyProtection="1">
      <alignment horizontal="center" vertical="center" wrapText="1"/>
      <protection locked="0"/>
    </xf>
    <xf numFmtId="0" fontId="9" fillId="2" borderId="10" xfId="9" applyFont="1" applyFill="1" applyBorder="1" applyAlignment="1" applyProtection="1">
      <alignment horizontal="center" vertical="center" wrapText="1"/>
      <protection locked="0"/>
    </xf>
    <xf numFmtId="0" fontId="9" fillId="2" borderId="1" xfId="9" applyFont="1" applyFill="1" applyBorder="1" applyAlignment="1">
      <alignment horizontal="center" vertical="center"/>
    </xf>
    <xf numFmtId="0" fontId="9" fillId="2" borderId="12" xfId="9" applyFont="1" applyFill="1" applyBorder="1" applyAlignment="1">
      <alignment horizontal="center" vertical="center"/>
    </xf>
    <xf numFmtId="0" fontId="9" fillId="2" borderId="2" xfId="9" applyFont="1" applyFill="1" applyBorder="1" applyAlignment="1">
      <alignment horizontal="center" vertical="center"/>
    </xf>
    <xf numFmtId="4" fontId="9" fillId="2" borderId="13" xfId="9" applyNumberFormat="1" applyFont="1" applyFill="1" applyBorder="1" applyAlignment="1">
      <alignment horizontal="center" vertical="center" wrapText="1"/>
    </xf>
    <xf numFmtId="0" fontId="9" fillId="2" borderId="3" xfId="9" applyFont="1" applyFill="1" applyBorder="1" applyAlignment="1">
      <alignment horizontal="center" vertical="center"/>
    </xf>
    <xf numFmtId="0" fontId="9" fillId="2" borderId="0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4" fontId="9" fillId="2" borderId="10" xfId="9" applyNumberFormat="1" applyFont="1" applyFill="1" applyBorder="1" applyAlignment="1">
      <alignment horizontal="center" vertical="center" wrapText="1"/>
    </xf>
    <xf numFmtId="4" fontId="9" fillId="2" borderId="11" xfId="9" applyNumberFormat="1" applyFont="1" applyFill="1" applyBorder="1" applyAlignment="1">
      <alignment horizontal="center" vertical="center" wrapText="1"/>
    </xf>
    <xf numFmtId="4" fontId="9" fillId="2" borderId="8" xfId="9" applyNumberFormat="1" applyFont="1" applyFill="1" applyBorder="1" applyAlignment="1">
      <alignment horizontal="center" vertical="center" wrapText="1"/>
    </xf>
    <xf numFmtId="4" fontId="9" fillId="2" borderId="14" xfId="9" applyNumberFormat="1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/>
    </xf>
    <xf numFmtId="0" fontId="9" fillId="2" borderId="5" xfId="9" applyFont="1" applyFill="1" applyBorder="1" applyAlignment="1">
      <alignment horizontal="center" vertical="center"/>
    </xf>
    <xf numFmtId="0" fontId="9" fillId="2" borderId="6" xfId="9" applyFont="1" applyFill="1" applyBorder="1" applyAlignment="1">
      <alignment horizontal="center" vertical="center"/>
    </xf>
    <xf numFmtId="0" fontId="9" fillId="2" borderId="11" xfId="9" applyNumberFormat="1" applyFont="1" applyFill="1" applyBorder="1" applyAlignment="1">
      <alignment horizontal="center" vertical="center" wrapText="1"/>
    </xf>
    <xf numFmtId="0" fontId="5" fillId="0" borderId="0" xfId="0" applyFont="1"/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0</xdr:row>
      <xdr:rowOff>38100</xdr:rowOff>
    </xdr:from>
    <xdr:to>
      <xdr:col>7</xdr:col>
      <xdr:colOff>866775</xdr:colOff>
      <xdr:row>0</xdr:row>
      <xdr:rowOff>402001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490D93-F83C-4C76-9023-E65D7DD0D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0625" y="38100"/>
          <a:ext cx="838200" cy="363901"/>
        </a:xfrm>
        <a:prstGeom prst="rect">
          <a:avLst/>
        </a:prstGeom>
      </xdr:spPr>
    </xdr:pic>
    <xdr:clientData/>
  </xdr:twoCellAnchor>
  <xdr:twoCellAnchor editAs="oneCell">
    <xdr:from>
      <xdr:col>2</xdr:col>
      <xdr:colOff>1438276</xdr:colOff>
      <xdr:row>0</xdr:row>
      <xdr:rowOff>19052</xdr:rowOff>
    </xdr:from>
    <xdr:to>
      <xdr:col>2</xdr:col>
      <xdr:colOff>2219325</xdr:colOff>
      <xdr:row>0</xdr:row>
      <xdr:rowOff>412604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1FA590-9EA1-4F46-901F-2E256567E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6876" y="19052"/>
          <a:ext cx="781049" cy="393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zoomScaleNormal="100" zoomScaleSheetLayoutView="90" workbookViewId="0">
      <selection activeCell="I42" sqref="I4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24" t="s">
        <v>64</v>
      </c>
      <c r="B1" s="25"/>
      <c r="C1" s="25"/>
      <c r="D1" s="25"/>
      <c r="E1" s="25"/>
      <c r="F1" s="25"/>
      <c r="G1" s="25"/>
      <c r="H1" s="25"/>
      <c r="I1" s="26"/>
    </row>
    <row r="2" spans="1:9" ht="15" customHeight="1" x14ac:dyDescent="0.2">
      <c r="A2" s="27" t="s">
        <v>30</v>
      </c>
      <c r="B2" s="28"/>
      <c r="C2" s="29"/>
      <c r="D2" s="25" t="s">
        <v>37</v>
      </c>
      <c r="E2" s="25"/>
      <c r="F2" s="25"/>
      <c r="G2" s="25"/>
      <c r="H2" s="25"/>
      <c r="I2" s="30" t="s">
        <v>35</v>
      </c>
    </row>
    <row r="3" spans="1:9" ht="24.95" customHeight="1" x14ac:dyDescent="0.2">
      <c r="A3" s="31"/>
      <c r="B3" s="32"/>
      <c r="C3" s="33"/>
      <c r="D3" s="34" t="s">
        <v>31</v>
      </c>
      <c r="E3" s="35" t="s">
        <v>40</v>
      </c>
      <c r="F3" s="35" t="s">
        <v>32</v>
      </c>
      <c r="G3" s="35" t="s">
        <v>33</v>
      </c>
      <c r="H3" s="36" t="s">
        <v>34</v>
      </c>
      <c r="I3" s="37"/>
    </row>
    <row r="4" spans="1:9" x14ac:dyDescent="0.2">
      <c r="A4" s="38"/>
      <c r="B4" s="39"/>
      <c r="C4" s="40"/>
      <c r="D4" s="41">
        <v>1</v>
      </c>
      <c r="E4" s="41">
        <v>2</v>
      </c>
      <c r="F4" s="41" t="s">
        <v>38</v>
      </c>
      <c r="G4" s="41">
        <v>4</v>
      </c>
      <c r="H4" s="41">
        <v>5</v>
      </c>
      <c r="I4" s="41" t="s">
        <v>39</v>
      </c>
    </row>
    <row r="5" spans="1:9" x14ac:dyDescent="0.2">
      <c r="A5" s="10"/>
      <c r="B5" s="13"/>
      <c r="C5" s="13"/>
      <c r="D5" s="14"/>
      <c r="E5" s="14"/>
      <c r="F5" s="14"/>
      <c r="G5" s="14"/>
      <c r="H5" s="14"/>
      <c r="I5" s="14"/>
    </row>
    <row r="6" spans="1:9" x14ac:dyDescent="0.2">
      <c r="A6" s="19" t="s">
        <v>29</v>
      </c>
      <c r="B6" s="6"/>
      <c r="D6" s="15"/>
      <c r="E6" s="15"/>
      <c r="F6" s="15"/>
      <c r="G6" s="15"/>
      <c r="H6" s="15"/>
      <c r="I6" s="15"/>
    </row>
    <row r="7" spans="1:9" x14ac:dyDescent="0.2">
      <c r="A7" s="23">
        <v>0</v>
      </c>
      <c r="B7" s="21" t="s">
        <v>0</v>
      </c>
      <c r="C7" s="20"/>
      <c r="D7" s="16">
        <f>SUM(D8:D9)</f>
        <v>300481986.17000002</v>
      </c>
      <c r="E7" s="16">
        <f>SUM(E8:E9)</f>
        <v>-54140835.990000024</v>
      </c>
      <c r="F7" s="16">
        <v>246341150.18000001</v>
      </c>
      <c r="G7" s="16">
        <f t="shared" ref="G7:I7" si="0">SUM(G8:G9)</f>
        <v>246341150.18000001</v>
      </c>
      <c r="H7" s="16">
        <f t="shared" si="0"/>
        <v>239593458.15999997</v>
      </c>
      <c r="I7" s="16">
        <f t="shared" si="0"/>
        <v>0</v>
      </c>
    </row>
    <row r="8" spans="1:9" x14ac:dyDescent="0.2">
      <c r="A8" s="23" t="s">
        <v>41</v>
      </c>
      <c r="B8" s="7"/>
      <c r="C8" s="3" t="s">
        <v>1</v>
      </c>
      <c r="D8" s="17">
        <v>155231809.84</v>
      </c>
      <c r="E8" s="17">
        <f>F8-D8</f>
        <v>-47597451.359999999</v>
      </c>
      <c r="F8" s="17">
        <v>107634358.48</v>
      </c>
      <c r="G8" s="17">
        <v>107634358.48</v>
      </c>
      <c r="H8" s="17">
        <v>100964166.45999999</v>
      </c>
      <c r="I8" s="17">
        <f>F8-G8</f>
        <v>0</v>
      </c>
    </row>
    <row r="9" spans="1:9" x14ac:dyDescent="0.2">
      <c r="A9" s="23" t="s">
        <v>49</v>
      </c>
      <c r="B9" s="7"/>
      <c r="C9" s="3" t="s">
        <v>2</v>
      </c>
      <c r="D9" s="17">
        <v>145250176.33000001</v>
      </c>
      <c r="E9" s="17">
        <f>F9-D9</f>
        <v>-6543384.630000025</v>
      </c>
      <c r="F9" s="17">
        <v>138706791.69999999</v>
      </c>
      <c r="G9" s="17">
        <v>138706791.69999999</v>
      </c>
      <c r="H9" s="17">
        <v>138629291.69999999</v>
      </c>
      <c r="I9" s="17">
        <f>F9-G9</f>
        <v>0</v>
      </c>
    </row>
    <row r="10" spans="1:9" x14ac:dyDescent="0.2">
      <c r="A10" s="23">
        <v>0</v>
      </c>
      <c r="B10" s="21" t="s">
        <v>3</v>
      </c>
      <c r="C10" s="20"/>
      <c r="D10" s="16">
        <f>SUM(D11:D18)</f>
        <v>1114967773.6900001</v>
      </c>
      <c r="E10" s="16">
        <f>SUM(E11:E18)</f>
        <v>-26580771.480000108</v>
      </c>
      <c r="F10" s="16">
        <v>1088387002.2099998</v>
      </c>
      <c r="G10" s="16">
        <f t="shared" ref="G10:I10" si="1">SUM(G11:G18)</f>
        <v>1088387002.2099998</v>
      </c>
      <c r="H10" s="16">
        <f t="shared" si="1"/>
        <v>1060396407.17</v>
      </c>
      <c r="I10" s="16">
        <f t="shared" si="1"/>
        <v>0</v>
      </c>
    </row>
    <row r="11" spans="1:9" x14ac:dyDescent="0.2">
      <c r="A11" s="23" t="s">
        <v>46</v>
      </c>
      <c r="B11" s="7"/>
      <c r="C11" s="3" t="s">
        <v>4</v>
      </c>
      <c r="D11" s="17">
        <v>759912364.35000002</v>
      </c>
      <c r="E11" s="17">
        <f t="shared" ref="E11:E18" si="2">F11-D11</f>
        <v>-36796276.560000062</v>
      </c>
      <c r="F11" s="17">
        <v>723116087.78999996</v>
      </c>
      <c r="G11" s="17">
        <v>723116087.78999996</v>
      </c>
      <c r="H11" s="17">
        <v>723037579.76999998</v>
      </c>
      <c r="I11" s="17">
        <f t="shared" ref="I11:I18" si="3">F11-G11</f>
        <v>0</v>
      </c>
    </row>
    <row r="12" spans="1:9" x14ac:dyDescent="0.2">
      <c r="A12" s="23" t="s">
        <v>52</v>
      </c>
      <c r="B12" s="7"/>
      <c r="C12" s="3" t="s">
        <v>5</v>
      </c>
      <c r="D12" s="17">
        <v>0</v>
      </c>
      <c r="E12" s="17">
        <f t="shared" si="2"/>
        <v>0</v>
      </c>
      <c r="F12" s="17"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23" t="s">
        <v>44</v>
      </c>
      <c r="B13" s="7"/>
      <c r="C13" s="3" t="s">
        <v>6</v>
      </c>
      <c r="D13" s="17">
        <v>18531913.82</v>
      </c>
      <c r="E13" s="17">
        <f t="shared" si="2"/>
        <v>730242.64999999851</v>
      </c>
      <c r="F13" s="17">
        <v>19262156.469999999</v>
      </c>
      <c r="G13" s="17">
        <v>19262156.469999999</v>
      </c>
      <c r="H13" s="17">
        <v>19262156.469999999</v>
      </c>
      <c r="I13" s="17">
        <f t="shared" si="3"/>
        <v>0</v>
      </c>
    </row>
    <row r="14" spans="1:9" x14ac:dyDescent="0.2">
      <c r="A14" s="23" t="s">
        <v>42</v>
      </c>
      <c r="B14" s="7"/>
      <c r="C14" s="3" t="s">
        <v>7</v>
      </c>
      <c r="D14" s="17">
        <v>18109879.059999999</v>
      </c>
      <c r="E14" s="17">
        <f t="shared" si="2"/>
        <v>-920970.78999999911</v>
      </c>
      <c r="F14" s="17">
        <v>17188908.27</v>
      </c>
      <c r="G14" s="17">
        <v>17188908.27</v>
      </c>
      <c r="H14" s="17">
        <v>17188908.27</v>
      </c>
      <c r="I14" s="17">
        <f t="shared" si="3"/>
        <v>0</v>
      </c>
    </row>
    <row r="15" spans="1:9" x14ac:dyDescent="0.2">
      <c r="A15" s="23" t="s">
        <v>48</v>
      </c>
      <c r="B15" s="7"/>
      <c r="C15" s="3" t="s">
        <v>8</v>
      </c>
      <c r="D15" s="17">
        <v>0</v>
      </c>
      <c r="E15" s="17">
        <f t="shared" si="2"/>
        <v>0</v>
      </c>
      <c r="F15" s="17"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23" t="s">
        <v>63</v>
      </c>
      <c r="B16" s="7"/>
      <c r="C16" s="3" t="s">
        <v>9</v>
      </c>
      <c r="D16" s="17">
        <v>0</v>
      </c>
      <c r="E16" s="17">
        <f t="shared" si="2"/>
        <v>0</v>
      </c>
      <c r="F16" s="17"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23" t="s">
        <v>45</v>
      </c>
      <c r="B17" s="7"/>
      <c r="C17" s="3" t="s">
        <v>10</v>
      </c>
      <c r="D17" s="17">
        <v>309181196.47000003</v>
      </c>
      <c r="E17" s="17">
        <f t="shared" si="2"/>
        <v>11407752.609999955</v>
      </c>
      <c r="F17" s="17">
        <v>320588949.07999998</v>
      </c>
      <c r="G17" s="17">
        <v>320588949.07999998</v>
      </c>
      <c r="H17" s="17">
        <v>292676862.06</v>
      </c>
      <c r="I17" s="17">
        <f t="shared" si="3"/>
        <v>0</v>
      </c>
    </row>
    <row r="18" spans="1:9" x14ac:dyDescent="0.2">
      <c r="A18" s="23" t="s">
        <v>53</v>
      </c>
      <c r="B18" s="7"/>
      <c r="C18" s="3" t="s">
        <v>11</v>
      </c>
      <c r="D18" s="17">
        <v>9232419.9900000002</v>
      </c>
      <c r="E18" s="17">
        <f t="shared" si="2"/>
        <v>-1001519.3900000006</v>
      </c>
      <c r="F18" s="17">
        <v>8230900.5999999996</v>
      </c>
      <c r="G18" s="17">
        <v>8230900.5999999996</v>
      </c>
      <c r="H18" s="17">
        <v>8230900.5999999996</v>
      </c>
      <c r="I18" s="17">
        <f t="shared" si="3"/>
        <v>0</v>
      </c>
    </row>
    <row r="19" spans="1:9" x14ac:dyDescent="0.2">
      <c r="A19" s="23">
        <v>0</v>
      </c>
      <c r="B19" s="21" t="s">
        <v>12</v>
      </c>
      <c r="C19" s="20"/>
      <c r="D19" s="16">
        <f>SUM(D20:D22)</f>
        <v>358713489.54000002</v>
      </c>
      <c r="E19" s="16">
        <f>SUM(E20:E22)</f>
        <v>-39333544.020000003</v>
      </c>
      <c r="F19" s="16">
        <v>319379945.51999998</v>
      </c>
      <c r="G19" s="16">
        <f t="shared" ref="G19:I19" si="4">SUM(G20:G22)</f>
        <v>319379945.51999998</v>
      </c>
      <c r="H19" s="16">
        <f t="shared" si="4"/>
        <v>317954165.27999997</v>
      </c>
      <c r="I19" s="16">
        <f t="shared" si="4"/>
        <v>0</v>
      </c>
    </row>
    <row r="20" spans="1:9" x14ac:dyDescent="0.2">
      <c r="A20" s="23" t="s">
        <v>54</v>
      </c>
      <c r="B20" s="7"/>
      <c r="C20" s="3" t="s">
        <v>13</v>
      </c>
      <c r="D20" s="17">
        <v>9695625.7899999991</v>
      </c>
      <c r="E20" s="17">
        <f>F20-D20</f>
        <v>-2060599.1499999994</v>
      </c>
      <c r="F20" s="17">
        <v>7635026.6399999997</v>
      </c>
      <c r="G20" s="17">
        <v>7635026.6399999997</v>
      </c>
      <c r="H20" s="17">
        <v>7635026.6399999997</v>
      </c>
      <c r="I20" s="17">
        <f t="shared" ref="I20:I22" si="5">F20-G20</f>
        <v>0</v>
      </c>
    </row>
    <row r="21" spans="1:9" x14ac:dyDescent="0.2">
      <c r="A21" s="23" t="s">
        <v>43</v>
      </c>
      <c r="B21" s="7"/>
      <c r="C21" s="3" t="s">
        <v>14</v>
      </c>
      <c r="D21" s="17">
        <v>349017863.75</v>
      </c>
      <c r="E21" s="17">
        <f>F21-D21</f>
        <v>-37272944.870000005</v>
      </c>
      <c r="F21" s="17">
        <v>311744918.88</v>
      </c>
      <c r="G21" s="17">
        <v>311744918.88</v>
      </c>
      <c r="H21" s="17">
        <v>310319138.63999999</v>
      </c>
      <c r="I21" s="17">
        <f t="shared" si="5"/>
        <v>0</v>
      </c>
    </row>
    <row r="22" spans="1:9" x14ac:dyDescent="0.2">
      <c r="A22" s="23" t="s">
        <v>55</v>
      </c>
      <c r="B22" s="7"/>
      <c r="C22" s="3" t="s">
        <v>15</v>
      </c>
      <c r="D22" s="17">
        <v>0</v>
      </c>
      <c r="E22" s="17">
        <f>F22-D22</f>
        <v>0</v>
      </c>
      <c r="F22" s="17">
        <v>0</v>
      </c>
      <c r="G22" s="17">
        <v>0</v>
      </c>
      <c r="H22" s="17">
        <v>0</v>
      </c>
      <c r="I22" s="17">
        <f t="shared" si="5"/>
        <v>0</v>
      </c>
    </row>
    <row r="23" spans="1:9" x14ac:dyDescent="0.2">
      <c r="A23" s="23">
        <v>0</v>
      </c>
      <c r="B23" s="21" t="s">
        <v>16</v>
      </c>
      <c r="C23" s="20"/>
      <c r="D23" s="16">
        <f>SUM(D24:D25)</f>
        <v>0</v>
      </c>
      <c r="E23" s="16">
        <f>SUM(E24:E25)</f>
        <v>0</v>
      </c>
      <c r="F23" s="16">
        <v>0</v>
      </c>
      <c r="G23" s="16">
        <f t="shared" ref="G23:I23" si="6">SUM(G24:G25)</f>
        <v>0</v>
      </c>
      <c r="H23" s="16">
        <f t="shared" si="6"/>
        <v>0</v>
      </c>
      <c r="I23" s="16">
        <f t="shared" si="6"/>
        <v>0</v>
      </c>
    </row>
    <row r="24" spans="1:9" x14ac:dyDescent="0.2">
      <c r="A24" s="23" t="s">
        <v>51</v>
      </c>
      <c r="B24" s="7"/>
      <c r="C24" s="3" t="s">
        <v>17</v>
      </c>
      <c r="D24" s="17">
        <v>0</v>
      </c>
      <c r="E24" s="17">
        <f>F24-D24</f>
        <v>0</v>
      </c>
      <c r="F24" s="17">
        <v>0</v>
      </c>
      <c r="G24" s="17">
        <v>0</v>
      </c>
      <c r="H24" s="17">
        <v>0</v>
      </c>
      <c r="I24" s="17">
        <f t="shared" ref="I24:I25" si="7">F24-G24</f>
        <v>0</v>
      </c>
    </row>
    <row r="25" spans="1:9" x14ac:dyDescent="0.2">
      <c r="A25" s="23" t="s">
        <v>50</v>
      </c>
      <c r="B25" s="7"/>
      <c r="C25" s="3" t="s">
        <v>18</v>
      </c>
      <c r="D25" s="17">
        <v>0</v>
      </c>
      <c r="E25" s="17">
        <f>F25-D25</f>
        <v>0</v>
      </c>
      <c r="F25" s="17">
        <v>0</v>
      </c>
      <c r="G25" s="17">
        <v>0</v>
      </c>
      <c r="H25" s="17">
        <v>0</v>
      </c>
      <c r="I25" s="17">
        <f t="shared" si="7"/>
        <v>0</v>
      </c>
    </row>
    <row r="26" spans="1:9" x14ac:dyDescent="0.2">
      <c r="A26" s="23">
        <v>0</v>
      </c>
      <c r="B26" s="21" t="s">
        <v>19</v>
      </c>
      <c r="C26" s="20"/>
      <c r="D26" s="16">
        <f>SUM(D27:D30)</f>
        <v>44926799.600000001</v>
      </c>
      <c r="E26" s="16">
        <f>SUM(E27:E30)</f>
        <v>7586922.8999999985</v>
      </c>
      <c r="F26" s="16">
        <v>52513722.5</v>
      </c>
      <c r="G26" s="16">
        <f t="shared" ref="G26:I26" si="8">SUM(G27:G30)</f>
        <v>52513722.5</v>
      </c>
      <c r="H26" s="16">
        <f t="shared" si="8"/>
        <v>52513722.5</v>
      </c>
      <c r="I26" s="16">
        <f t="shared" si="8"/>
        <v>0</v>
      </c>
    </row>
    <row r="27" spans="1:9" x14ac:dyDescent="0.2">
      <c r="A27" s="23" t="s">
        <v>56</v>
      </c>
      <c r="B27" s="7"/>
      <c r="C27" s="3" t="s">
        <v>20</v>
      </c>
      <c r="D27" s="17">
        <v>44926799.600000001</v>
      </c>
      <c r="E27" s="17">
        <f>F27-D27</f>
        <v>7586922.8999999985</v>
      </c>
      <c r="F27" s="17">
        <v>52513722.5</v>
      </c>
      <c r="G27" s="17">
        <v>52513722.5</v>
      </c>
      <c r="H27" s="17">
        <v>52513722.5</v>
      </c>
      <c r="I27" s="17">
        <f t="shared" ref="I27:I30" si="9">F27-G27</f>
        <v>0</v>
      </c>
    </row>
    <row r="28" spans="1:9" x14ac:dyDescent="0.2">
      <c r="A28" s="23" t="s">
        <v>57</v>
      </c>
      <c r="B28" s="7"/>
      <c r="C28" s="3" t="s">
        <v>21</v>
      </c>
      <c r="D28" s="17">
        <v>0</v>
      </c>
      <c r="E28" s="17">
        <f>F28-D28</f>
        <v>0</v>
      </c>
      <c r="F28" s="17">
        <v>0</v>
      </c>
      <c r="G28" s="17">
        <v>0</v>
      </c>
      <c r="H28" s="17">
        <v>0</v>
      </c>
      <c r="I28" s="17">
        <f t="shared" si="9"/>
        <v>0</v>
      </c>
    </row>
    <row r="29" spans="1:9" x14ac:dyDescent="0.2">
      <c r="A29" s="23" t="s">
        <v>58</v>
      </c>
      <c r="B29" s="7"/>
      <c r="C29" s="3" t="s">
        <v>22</v>
      </c>
      <c r="D29" s="17">
        <v>0</v>
      </c>
      <c r="E29" s="17">
        <f>F29-D29</f>
        <v>0</v>
      </c>
      <c r="F29" s="17">
        <v>0</v>
      </c>
      <c r="G29" s="17">
        <v>0</v>
      </c>
      <c r="H29" s="17">
        <v>0</v>
      </c>
      <c r="I29" s="17">
        <f t="shared" si="9"/>
        <v>0</v>
      </c>
    </row>
    <row r="30" spans="1:9" x14ac:dyDescent="0.2">
      <c r="A30" s="23" t="s">
        <v>59</v>
      </c>
      <c r="B30" s="7"/>
      <c r="C30" s="3" t="s">
        <v>23</v>
      </c>
      <c r="D30" s="17">
        <v>0</v>
      </c>
      <c r="E30" s="17">
        <f>F30-D30</f>
        <v>0</v>
      </c>
      <c r="F30" s="17">
        <v>0</v>
      </c>
      <c r="G30" s="17">
        <v>0</v>
      </c>
      <c r="H30" s="17">
        <v>0</v>
      </c>
      <c r="I30" s="17">
        <f t="shared" si="9"/>
        <v>0</v>
      </c>
    </row>
    <row r="31" spans="1:9" x14ac:dyDescent="0.2">
      <c r="A31" s="23">
        <v>0</v>
      </c>
      <c r="B31" s="21" t="s">
        <v>24</v>
      </c>
      <c r="C31" s="20"/>
      <c r="D31" s="16">
        <f>SUM(D32:D35)</f>
        <v>0</v>
      </c>
      <c r="E31" s="16">
        <f>SUM(E32:E35)</f>
        <v>0</v>
      </c>
      <c r="F31" s="16">
        <v>0</v>
      </c>
      <c r="G31" s="16">
        <f t="shared" ref="G31:I31" si="10">SUM(G32:G35)</f>
        <v>0</v>
      </c>
      <c r="H31" s="16">
        <f t="shared" si="10"/>
        <v>0</v>
      </c>
      <c r="I31" s="16">
        <f t="shared" si="10"/>
        <v>0</v>
      </c>
    </row>
    <row r="32" spans="1:9" x14ac:dyDescent="0.2">
      <c r="A32" s="23" t="s">
        <v>60</v>
      </c>
      <c r="B32" s="7"/>
      <c r="C32" s="3" t="s">
        <v>25</v>
      </c>
      <c r="D32" s="17">
        <v>0</v>
      </c>
      <c r="E32" s="17">
        <f>F32-D32</f>
        <v>0</v>
      </c>
      <c r="F32" s="17">
        <v>0</v>
      </c>
      <c r="G32" s="17">
        <v>0</v>
      </c>
      <c r="H32" s="17">
        <v>0</v>
      </c>
      <c r="I32" s="17">
        <f t="shared" ref="I32:I35" si="11">F32-G32</f>
        <v>0</v>
      </c>
    </row>
    <row r="33" spans="1:9" x14ac:dyDescent="0.2">
      <c r="A33" s="23" t="s">
        <v>62</v>
      </c>
      <c r="B33" s="3" t="s">
        <v>26</v>
      </c>
      <c r="C33" s="3"/>
      <c r="D33" s="17">
        <v>0</v>
      </c>
      <c r="E33" s="17">
        <f>F33-D33</f>
        <v>0</v>
      </c>
      <c r="F33" s="17">
        <v>0</v>
      </c>
      <c r="G33" s="17">
        <v>0</v>
      </c>
      <c r="H33" s="17">
        <v>0</v>
      </c>
      <c r="I33" s="17">
        <f t="shared" si="11"/>
        <v>0</v>
      </c>
    </row>
    <row r="34" spans="1:9" x14ac:dyDescent="0.2">
      <c r="A34" s="23" t="s">
        <v>47</v>
      </c>
      <c r="B34" s="3" t="s">
        <v>27</v>
      </c>
      <c r="C34" s="3"/>
      <c r="D34" s="17">
        <v>0</v>
      </c>
      <c r="E34" s="17">
        <f>F34-D34</f>
        <v>0</v>
      </c>
      <c r="F34" s="17">
        <v>0</v>
      </c>
      <c r="G34" s="17">
        <v>0</v>
      </c>
      <c r="H34" s="17">
        <v>0</v>
      </c>
      <c r="I34" s="17">
        <f t="shared" si="11"/>
        <v>0</v>
      </c>
    </row>
    <row r="35" spans="1:9" x14ac:dyDescent="0.2">
      <c r="A35" s="23" t="s">
        <v>61</v>
      </c>
      <c r="B35" s="3" t="s">
        <v>28</v>
      </c>
      <c r="C35" s="3"/>
      <c r="D35" s="17">
        <v>0</v>
      </c>
      <c r="E35" s="17">
        <f>F35-D35</f>
        <v>0</v>
      </c>
      <c r="F35" s="17">
        <v>0</v>
      </c>
      <c r="G35" s="17">
        <v>0</v>
      </c>
      <c r="H35" s="17">
        <v>0</v>
      </c>
      <c r="I35" s="17">
        <f t="shared" si="11"/>
        <v>0</v>
      </c>
    </row>
    <row r="36" spans="1:9" x14ac:dyDescent="0.2">
      <c r="A36" s="11"/>
      <c r="B36" s="8"/>
      <c r="C36" s="4"/>
      <c r="D36" s="18"/>
      <c r="E36" s="18"/>
      <c r="F36" s="18"/>
      <c r="G36" s="18"/>
      <c r="H36" s="18"/>
      <c r="I36" s="18"/>
    </row>
    <row r="37" spans="1:9" x14ac:dyDescent="0.2">
      <c r="A37" s="12"/>
      <c r="B37" s="9" t="s">
        <v>36</v>
      </c>
      <c r="C37" s="5"/>
      <c r="D37" s="22">
        <f>SUM(D7+D10+D19+D23+D26+D31)</f>
        <v>1819090049</v>
      </c>
      <c r="E37" s="22">
        <f t="shared" ref="E37:I37" si="12">SUM(E7+E10+E19+E23+E26+E31)</f>
        <v>-112468228.59000012</v>
      </c>
      <c r="F37" s="22">
        <f t="shared" si="12"/>
        <v>1706621820.4099998</v>
      </c>
      <c r="G37" s="22">
        <f t="shared" si="12"/>
        <v>1706621820.4099998</v>
      </c>
      <c r="H37" s="22">
        <f t="shared" si="12"/>
        <v>1670457753.1099999</v>
      </c>
      <c r="I37" s="22">
        <f t="shared" si="12"/>
        <v>0</v>
      </c>
    </row>
    <row r="40" spans="1:9" x14ac:dyDescent="0.2">
      <c r="C40" s="42" t="s">
        <v>65</v>
      </c>
      <c r="D40" s="42"/>
      <c r="E40" s="42"/>
      <c r="F40" s="42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2017-03-30T22:19:49Z</cp:lastPrinted>
  <dcterms:created xsi:type="dcterms:W3CDTF">2012-12-11T21:13:37Z</dcterms:created>
  <dcterms:modified xsi:type="dcterms:W3CDTF">2020-01-30T20:24:36Z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