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SIRET\"/>
    </mc:Choice>
  </mc:AlternateContent>
  <bookViews>
    <workbookView xWindow="-120" yWindow="-120" windowWidth="20730" windowHeight="1116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EAA!$A$1:$G$28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F24" i="1"/>
  <c r="F23" i="1"/>
  <c r="G23" i="1" s="1"/>
  <c r="G22" i="1"/>
  <c r="F22" i="1"/>
  <c r="F21" i="1"/>
  <c r="G21" i="1" s="1"/>
  <c r="G20" i="1"/>
  <c r="F20" i="1"/>
  <c r="F19" i="1"/>
  <c r="G19" i="1" s="1"/>
  <c r="G18" i="1"/>
  <c r="F18" i="1"/>
  <c r="F17" i="1"/>
  <c r="G17" i="1" s="1"/>
  <c r="G16" i="1"/>
  <c r="G15" i="1" s="1"/>
  <c r="F16" i="1"/>
  <c r="F15" i="1"/>
  <c r="E15" i="1"/>
  <c r="D15" i="1"/>
  <c r="C15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G6" i="1" s="1"/>
  <c r="G4" i="1" s="1"/>
  <c r="E6" i="1"/>
  <c r="D6" i="1"/>
  <c r="D4" i="1" s="1"/>
  <c r="C6" i="1"/>
  <c r="E4" i="1"/>
  <c r="C4" i="1"/>
  <c r="F6" i="1" l="1"/>
  <c r="F4" i="1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<sst xmlns="http://schemas.openxmlformats.org/spreadsheetml/2006/main" count="27" uniqueCount="27">
  <si>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</si>
  <si>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</si>
  <si>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</si>
  <si>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</si>
  <si>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</si>
  <si>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</si>
  <si>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</si>
  <si>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</si>
  <si>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</si>
  <si>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</si>
  <si>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</si>
  <si>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</si>
  <si>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</si>
  <si>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</si>
  <si>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</si>
  <si>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</si>
  <si>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</si>
  <si>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</si>
  <si>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</si>
  <si>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</si>
  <si>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</si>
  <si>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</si>
  <si>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</si>
  <si>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</si>
  <si>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</si>
  <si>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</t>
  </si>
  <si>
    <t>MUNICIPIO DE CELAYA, GUANAJUATO.
ESTADO ANALÍTICO DEL ACTIVO
CUENTA PÚBLICA 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</si>
</sst>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4" xfId="0" applyBorder="1" applyProtection="1">
      <protection locked="0"/>
    </xf>
    <xf numFmtId="0" fontId="3" fillId="0" borderId="1" xfId="8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 wrapText="1"/>
    </xf>
    <xf numFmtId="0" fontId="3" fillId="0" borderId="8" xfId="8" applyFont="1" applyBorder="1" applyAlignment="1">
      <alignment horizontal="center" vertical="center" wrapText="1"/>
    </xf>
    <xf numFmtId="0" fontId="3" fillId="0" borderId="8" xfId="8" quotePrefix="1" applyFont="1" applyBorder="1" applyAlignment="1">
      <alignment horizontal="center" vertical="center" wrapText="1"/>
    </xf>
    <xf numFmtId="0" fontId="2" fillId="0" borderId="3" xfId="8" applyFont="1" applyBorder="1" applyAlignment="1">
      <alignment vertical="top"/>
    </xf>
    <xf numFmtId="0" fontId="2" fillId="0" borderId="0" xfId="8" applyFont="1" applyAlignment="1">
      <alignment vertical="top" wrapText="1"/>
    </xf>
    <xf numFmtId="0" fontId="3" fillId="0" borderId="3" xfId="8" applyFont="1" applyBorder="1" applyAlignment="1">
      <alignment horizontal="center" vertical="top"/>
    </xf>
    <xf numFmtId="0" fontId="6" fillId="0" borderId="0" xfId="8" applyFont="1" applyAlignment="1">
      <alignment vertical="top" wrapText="1"/>
    </xf>
    <xf numFmtId="0" fontId="3" fillId="0" borderId="0" xfId="8" applyFont="1" applyAlignment="1">
      <alignment horizontal="left" vertical="top" wrapText="1"/>
    </xf>
    <xf numFmtId="4" fontId="2" fillId="0" borderId="9" xfId="8" applyNumberFormat="1" applyFont="1" applyBorder="1" applyAlignment="1" applyProtection="1">
      <alignment vertical="top" wrapText="1"/>
      <protection locked="0"/>
    </xf>
    <xf numFmtId="4" fontId="3" fillId="0" borderId="9" xfId="8" applyNumberFormat="1" applyFont="1" applyBorder="1" applyAlignment="1" applyProtection="1">
      <alignment vertical="top" wrapText="1"/>
      <protection locked="0"/>
    </xf>
    <xf numFmtId="4" fontId="3" fillId="0" borderId="9" xfId="8" applyNumberFormat="1" applyFont="1" applyBorder="1" applyAlignment="1" applyProtection="1">
      <alignment wrapText="1"/>
      <protection locked="0"/>
    </xf>
    <xf numFmtId="0" fontId="3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4" fontId="3" fillId="0" borderId="0" xfId="8" applyNumberFormat="1" applyFont="1" applyAlignment="1">
      <alignment vertical="top" wrapText="1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7" fillId="2" borderId="6" xfId="8" applyFont="1" applyFill="1" applyBorder="1" applyAlignment="1">
      <alignment horizontal="center" vertical="center"/>
    </xf>
    <xf numFmtId="0" fontId="7" fillId="2" borderId="2" xfId="8" applyFont="1" applyFill="1" applyBorder="1" applyAlignment="1">
      <alignment horizontal="center" vertical="center" wrapText="1"/>
    </xf>
    <xf numFmtId="4" fontId="7" fillId="2" borderId="7" xfId="8" applyNumberFormat="1" applyFont="1" applyFill="1" applyBorder="1" applyAlignment="1">
      <alignment horizontal="center" vertical="center" wrapText="1"/>
    </xf>
    <xf numFmtId="0" fontId="7" fillId="2" borderId="0" xfId="8" applyFont="1" applyFill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0</xdr:row>
      <xdr:rowOff>57150</xdr:rowOff>
    </xdr:from>
    <xdr:to>
      <xdr:col>6</xdr:col>
      <xdr:colOff>611613</xdr:colOff>
      <xdr:row>0</xdr:row>
      <xdr:rowOff>599741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D918F5-AA81-43D4-B2C8-9423C84BC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0" y="57150"/>
          <a:ext cx="1249788" cy="542591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</xdr:colOff>
      <xdr:row>0</xdr:row>
      <xdr:rowOff>38100</xdr:rowOff>
    </xdr:from>
    <xdr:to>
      <xdr:col>1</xdr:col>
      <xdr:colOff>1724757</xdr:colOff>
      <xdr:row>0</xdr:row>
      <xdr:rowOff>609600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632001B-9456-4EE6-B77B-83C15E603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700" y="38100"/>
          <a:ext cx="1134207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tabSelected="1" zoomScaleNormal="100" workbookViewId="0">
      <selection activeCell="E27" sqref="A27:E27"/>
    </sheetView>
  </sheetViews>
  <sheetFormatPr baseColWidth="10" defaultColWidth="12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51.6" customHeight="1" x14ac:dyDescent="0.2">
      <c r="A1" s="28" t="s">
        <v>26</v>
      </c>
      <c r="B1" s="28"/>
      <c r="C1" s="28"/>
      <c r="D1" s="28"/>
      <c r="E1" s="28"/>
      <c r="F1" s="28"/>
      <c r="G1" s="28"/>
    </row>
    <row r="2" spans="1:7" ht="33.75" x14ac:dyDescent="0.2">
      <c r="A2" s="25"/>
      <c r="B2" s="26" t="s">
        <v>3</v>
      </c>
      <c r="C2" s="27" t="s">
        <v>4</v>
      </c>
      <c r="D2" s="27" t="s">
        <v>5</v>
      </c>
      <c r="E2" s="27" t="s">
        <v>6</v>
      </c>
      <c r="F2" s="27" t="s">
        <v>7</v>
      </c>
      <c r="G2" s="27" t="s">
        <v>24</v>
      </c>
    </row>
    <row r="3" spans="1:7" x14ac:dyDescent="0.2">
      <c r="A3" s="5"/>
      <c r="B3" s="6"/>
      <c r="C3" s="7"/>
      <c r="D3" s="7"/>
      <c r="E3" s="7"/>
      <c r="F3" s="7"/>
      <c r="G3" s="8"/>
    </row>
    <row r="4" spans="1:7" x14ac:dyDescent="0.2">
      <c r="A4" s="9" t="s">
        <v>0</v>
      </c>
      <c r="B4" s="10"/>
      <c r="C4" s="14">
        <f>SUM(C6+C15)</f>
        <v>1819539832.4499998</v>
      </c>
      <c r="D4" s="14">
        <f>SUM(D6+D15)</f>
        <v>63944155744.730003</v>
      </c>
      <c r="E4" s="14">
        <f>SUM(E6+E15)</f>
        <v>61181120145.410004</v>
      </c>
      <c r="F4" s="14">
        <f>SUM(F6+F15)</f>
        <v>4582575431.7699966</v>
      </c>
      <c r="G4" s="14">
        <f>SUM(G6+G15)</f>
        <v>2763035599.3199973</v>
      </c>
    </row>
    <row r="5" spans="1:7" x14ac:dyDescent="0.2">
      <c r="A5" s="9"/>
      <c r="B5" s="10"/>
      <c r="C5" s="15"/>
      <c r="D5" s="15"/>
      <c r="E5" s="15"/>
      <c r="F5" s="15"/>
      <c r="G5" s="15"/>
    </row>
    <row r="6" spans="1:7" x14ac:dyDescent="0.2">
      <c r="A6" s="11">
        <v>1100</v>
      </c>
      <c r="B6" s="12" t="s">
        <v>8</v>
      </c>
      <c r="C6" s="14">
        <f>SUM(C7:C13)</f>
        <v>309767172.06999999</v>
      </c>
      <c r="D6" s="14">
        <f>SUM(D7:D13)</f>
        <v>52975116299.660004</v>
      </c>
      <c r="E6" s="14">
        <f>SUM(E7:E13)</f>
        <v>52883859621.350006</v>
      </c>
      <c r="F6" s="14">
        <f>SUM(F7:F13)</f>
        <v>401023850.37999791</v>
      </c>
      <c r="G6" s="15">
        <f>SUM(G7:G13)</f>
        <v>91256678.309997916</v>
      </c>
    </row>
    <row r="7" spans="1:7" x14ac:dyDescent="0.2">
      <c r="A7" s="11">
        <v>1110</v>
      </c>
      <c r="B7" s="13" t="s">
        <v>9</v>
      </c>
      <c r="C7" s="15">
        <v>259569891.31</v>
      </c>
      <c r="D7" s="15">
        <v>51132883588.050003</v>
      </c>
      <c r="E7" s="15">
        <v>51021318087.370003</v>
      </c>
      <c r="F7" s="15">
        <f>C7+D7-E7</f>
        <v>371135391.98999786</v>
      </c>
      <c r="G7" s="15">
        <f t="shared" ref="G7:G13" si="0">F7-C7</f>
        <v>111565500.67999786</v>
      </c>
    </row>
    <row r="8" spans="1:7" x14ac:dyDescent="0.2">
      <c r="A8" s="11">
        <v>1120</v>
      </c>
      <c r="B8" s="13" t="s">
        <v>10</v>
      </c>
      <c r="C8" s="15">
        <v>10688409.689999999</v>
      </c>
      <c r="D8" s="15">
        <v>1701998094.1199999</v>
      </c>
      <c r="E8" s="15">
        <v>1708947353.1099999</v>
      </c>
      <c r="F8" s="15">
        <f t="shared" ref="F8:F13" si="1">C8+D8-E8</f>
        <v>3739150.7000000477</v>
      </c>
      <c r="G8" s="15">
        <f t="shared" si="0"/>
        <v>-6949258.9899999518</v>
      </c>
    </row>
    <row r="9" spans="1:7" x14ac:dyDescent="0.2">
      <c r="A9" s="11">
        <v>1130</v>
      </c>
      <c r="B9" s="13" t="s">
        <v>11</v>
      </c>
      <c r="C9" s="15">
        <v>39508871.07</v>
      </c>
      <c r="D9" s="15">
        <v>140234617.49000001</v>
      </c>
      <c r="E9" s="15">
        <v>153594180.87</v>
      </c>
      <c r="F9" s="15">
        <f t="shared" si="1"/>
        <v>26149307.689999998</v>
      </c>
      <c r="G9" s="15">
        <f t="shared" si="0"/>
        <v>-13359563.380000003</v>
      </c>
    </row>
    <row r="10" spans="1:7" x14ac:dyDescent="0.2">
      <c r="A10" s="11">
        <v>1140</v>
      </c>
      <c r="B10" s="13" t="s">
        <v>1</v>
      </c>
      <c r="C10" s="15">
        <v>0</v>
      </c>
      <c r="D10" s="15">
        <v>0</v>
      </c>
      <c r="E10" s="15">
        <v>0</v>
      </c>
      <c r="F10" s="15">
        <f t="shared" si="1"/>
        <v>0</v>
      </c>
      <c r="G10" s="15">
        <f t="shared" si="0"/>
        <v>0</v>
      </c>
    </row>
    <row r="11" spans="1:7" x14ac:dyDescent="0.2">
      <c r="A11" s="11">
        <v>1150</v>
      </c>
      <c r="B11" s="13" t="s">
        <v>2</v>
      </c>
      <c r="C11" s="15">
        <v>0</v>
      </c>
      <c r="D11" s="15">
        <v>0</v>
      </c>
      <c r="E11" s="15">
        <v>0</v>
      </c>
      <c r="F11" s="15">
        <f t="shared" si="1"/>
        <v>0</v>
      </c>
      <c r="G11" s="15">
        <f t="shared" si="0"/>
        <v>0</v>
      </c>
    </row>
    <row r="12" spans="1:7" x14ac:dyDescent="0.2">
      <c r="A12" s="11">
        <v>1160</v>
      </c>
      <c r="B12" s="13" t="s">
        <v>12</v>
      </c>
      <c r="C12" s="15">
        <v>0</v>
      </c>
      <c r="D12" s="15">
        <v>0</v>
      </c>
      <c r="E12" s="15">
        <v>0</v>
      </c>
      <c r="F12" s="15">
        <f t="shared" si="1"/>
        <v>0</v>
      </c>
      <c r="G12" s="15">
        <f t="shared" si="0"/>
        <v>0</v>
      </c>
    </row>
    <row r="13" spans="1:7" x14ac:dyDescent="0.2">
      <c r="A13" s="11">
        <v>1190</v>
      </c>
      <c r="B13" s="13" t="s">
        <v>13</v>
      </c>
      <c r="C13" s="15">
        <v>0</v>
      </c>
      <c r="D13" s="15">
        <v>0</v>
      </c>
      <c r="E13" s="15">
        <v>0</v>
      </c>
      <c r="F13" s="15">
        <f t="shared" si="1"/>
        <v>0</v>
      </c>
      <c r="G13" s="15">
        <f t="shared" si="0"/>
        <v>0</v>
      </c>
    </row>
    <row r="14" spans="1:7" x14ac:dyDescent="0.2">
      <c r="A14" s="11"/>
      <c r="B14" s="13"/>
      <c r="C14" s="14"/>
      <c r="D14" s="14"/>
      <c r="E14" s="14"/>
      <c r="F14" s="14"/>
      <c r="G14" s="14"/>
    </row>
    <row r="15" spans="1:7" x14ac:dyDescent="0.2">
      <c r="A15" s="11">
        <v>1200</v>
      </c>
      <c r="B15" s="12" t="s">
        <v>14</v>
      </c>
      <c r="C15" s="14">
        <f>SUM(C16:C24)</f>
        <v>1509772660.3799999</v>
      </c>
      <c r="D15" s="14">
        <f>SUM(D16:D24)</f>
        <v>10969039445.069998</v>
      </c>
      <c r="E15" s="14">
        <f>SUM(E16:E24)</f>
        <v>8297260524.0600004</v>
      </c>
      <c r="F15" s="14">
        <f>SUM(F16:F24)</f>
        <v>4181551581.3899989</v>
      </c>
      <c r="G15" s="14">
        <f>SUM(G16:G24)</f>
        <v>2671778921.0099993</v>
      </c>
    </row>
    <row r="16" spans="1:7" x14ac:dyDescent="0.2">
      <c r="A16" s="11">
        <v>1210</v>
      </c>
      <c r="B16" s="13" t="s">
        <v>15</v>
      </c>
      <c r="C16" s="15">
        <v>28546433.440000001</v>
      </c>
      <c r="D16" s="15">
        <v>128050084.09</v>
      </c>
      <c r="E16" s="15">
        <v>130653559.20999999</v>
      </c>
      <c r="F16" s="15">
        <f>C16+D16-E16</f>
        <v>25942958.320000008</v>
      </c>
      <c r="G16" s="15">
        <f t="shared" ref="G16:G24" si="2">F16-C16</f>
        <v>-2603475.1199999936</v>
      </c>
    </row>
    <row r="17" spans="1:7" x14ac:dyDescent="0.2">
      <c r="A17" s="11">
        <v>1220</v>
      </c>
      <c r="B17" s="13" t="s">
        <v>16</v>
      </c>
      <c r="C17" s="16">
        <v>1552674.03</v>
      </c>
      <c r="D17" s="16">
        <v>87816.73</v>
      </c>
      <c r="E17" s="16">
        <v>0</v>
      </c>
      <c r="F17" s="16">
        <f t="shared" ref="F17:F24" si="3">C17+D17-E17</f>
        <v>1640490.76</v>
      </c>
      <c r="G17" s="16">
        <f t="shared" si="2"/>
        <v>87816.729999999981</v>
      </c>
    </row>
    <row r="18" spans="1:7" x14ac:dyDescent="0.2">
      <c r="A18" s="11">
        <v>1230</v>
      </c>
      <c r="B18" s="13" t="s">
        <v>17</v>
      </c>
      <c r="C18" s="16">
        <v>1302071571.26</v>
      </c>
      <c r="D18" s="16">
        <v>10738203945.139999</v>
      </c>
      <c r="E18" s="16">
        <v>8016407383.6800003</v>
      </c>
      <c r="F18" s="16">
        <f t="shared" si="3"/>
        <v>4023868132.7199993</v>
      </c>
      <c r="G18" s="16">
        <f t="shared" si="2"/>
        <v>2721796561.4599991</v>
      </c>
    </row>
    <row r="19" spans="1:7" x14ac:dyDescent="0.2">
      <c r="A19" s="11">
        <v>1240</v>
      </c>
      <c r="B19" s="13" t="s">
        <v>18</v>
      </c>
      <c r="C19" s="15">
        <v>488103702.24000001</v>
      </c>
      <c r="D19" s="15">
        <v>84696426.939999998</v>
      </c>
      <c r="E19" s="15">
        <v>43654751.759999998</v>
      </c>
      <c r="F19" s="15">
        <f t="shared" si="3"/>
        <v>529145377.42000008</v>
      </c>
      <c r="G19" s="15">
        <f t="shared" si="2"/>
        <v>41041675.180000067</v>
      </c>
    </row>
    <row r="20" spans="1:7" x14ac:dyDescent="0.2">
      <c r="A20" s="11">
        <v>1250</v>
      </c>
      <c r="B20" s="13" t="s">
        <v>19</v>
      </c>
      <c r="C20" s="15">
        <v>12340691.439999999</v>
      </c>
      <c r="D20" s="15">
        <v>1288450.72</v>
      </c>
      <c r="E20" s="15">
        <v>1746325.46</v>
      </c>
      <c r="F20" s="15">
        <f t="shared" si="3"/>
        <v>11882816.699999999</v>
      </c>
      <c r="G20" s="15">
        <f t="shared" si="2"/>
        <v>-457874.74000000022</v>
      </c>
    </row>
    <row r="21" spans="1:7" x14ac:dyDescent="0.2">
      <c r="A21" s="11">
        <v>1260</v>
      </c>
      <c r="B21" s="13" t="s">
        <v>20</v>
      </c>
      <c r="C21" s="15">
        <v>-325479196.60000002</v>
      </c>
      <c r="D21" s="15">
        <v>11538137.65</v>
      </c>
      <c r="E21" s="15">
        <v>97337135.579999998</v>
      </c>
      <c r="F21" s="15">
        <f t="shared" si="3"/>
        <v>-411278194.53000003</v>
      </c>
      <c r="G21" s="15">
        <f t="shared" si="2"/>
        <v>-85798997.930000007</v>
      </c>
    </row>
    <row r="22" spans="1:7" x14ac:dyDescent="0.2">
      <c r="A22" s="11">
        <v>1270</v>
      </c>
      <c r="B22" s="13" t="s">
        <v>21</v>
      </c>
      <c r="C22" s="15">
        <v>2636784.5699999998</v>
      </c>
      <c r="D22" s="15">
        <v>5174583.8</v>
      </c>
      <c r="E22" s="15">
        <v>7461368.3700000001</v>
      </c>
      <c r="F22" s="15">
        <f t="shared" si="3"/>
        <v>349999.99999999907</v>
      </c>
      <c r="G22" s="15">
        <f t="shared" si="2"/>
        <v>-2286784.5700000008</v>
      </c>
    </row>
    <row r="23" spans="1:7" x14ac:dyDescent="0.2">
      <c r="A23" s="11">
        <v>1280</v>
      </c>
      <c r="B23" s="13" t="s">
        <v>22</v>
      </c>
      <c r="C23" s="15">
        <v>0</v>
      </c>
      <c r="D23" s="15">
        <v>0</v>
      </c>
      <c r="E23" s="15">
        <v>0</v>
      </c>
      <c r="F23" s="15">
        <f t="shared" si="3"/>
        <v>0</v>
      </c>
      <c r="G23" s="15">
        <f t="shared" si="2"/>
        <v>0</v>
      </c>
    </row>
    <row r="24" spans="1:7" x14ac:dyDescent="0.2">
      <c r="A24" s="11">
        <v>1290</v>
      </c>
      <c r="B24" s="13" t="s">
        <v>23</v>
      </c>
      <c r="C24" s="15">
        <v>0</v>
      </c>
      <c r="D24" s="15">
        <v>0</v>
      </c>
      <c r="E24" s="15">
        <v>0</v>
      </c>
      <c r="F24" s="15">
        <f t="shared" si="3"/>
        <v>0</v>
      </c>
      <c r="G24" s="15">
        <f t="shared" si="2"/>
        <v>0</v>
      </c>
    </row>
    <row r="25" spans="1:7" x14ac:dyDescent="0.2">
      <c r="A25" s="4"/>
      <c r="B25" s="2"/>
      <c r="C25" s="3"/>
      <c r="D25" s="3"/>
      <c r="E25" s="3"/>
      <c r="F25" s="3"/>
      <c r="G25" s="3"/>
    </row>
    <row r="27" spans="1:7" x14ac:dyDescent="0.2">
      <c r="A27" s="17" t="s">
        <v>25</v>
      </c>
      <c r="B27" s="18"/>
      <c r="C27" s="18"/>
      <c r="D27" s="19"/>
      <c r="E27" s="17"/>
      <c r="F27" s="20"/>
      <c r="G27" s="18"/>
    </row>
    <row r="28" spans="1:7" x14ac:dyDescent="0.2">
      <c r="A28" s="21"/>
      <c r="B28" s="22"/>
      <c r="C28" s="22"/>
      <c r="D28" s="23"/>
      <c r="E28" s="21"/>
      <c r="F28" s="24"/>
      <c r="G28" s="22"/>
    </row>
  </sheetData>
  <sheetProtection formatCells="0" formatColumns="0" formatRows="0" autoFilter="0"/>
  <mergeCells count="1">
    <mergeCell ref="A1:G1"/>
  </mergeCells>
  <printOptions horizontalCentered="1"/>
  <pageMargins left="0.51181102362204722" right="0.51181102362204722" top="0.55118110236220474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2018-04-20T20:39:31Z</cp:lastPrinted>
  <dcterms:created xsi:type="dcterms:W3CDTF">2014-02-09T04:04:15Z</dcterms:created>
  <dcterms:modified xsi:type="dcterms:W3CDTF">2020-01-30T20:15:23Z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