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3" l="1"/>
  <c r="D59" i="3" s="1"/>
  <c r="C56" i="3"/>
  <c r="D49" i="3"/>
  <c r="C49" i="3"/>
  <c r="C59" i="3" s="1"/>
  <c r="D43" i="3"/>
  <c r="C43" i="3"/>
  <c r="D39" i="3"/>
  <c r="C39" i="3"/>
  <c r="D29" i="3"/>
  <c r="C29" i="3"/>
  <c r="D25" i="3"/>
  <c r="C25" i="3"/>
  <c r="D15" i="3"/>
  <c r="C15" i="3"/>
  <c r="D12" i="3"/>
  <c r="C12" i="3"/>
  <c r="D4" i="3"/>
  <c r="D22" i="3" s="1"/>
  <c r="D61" i="3" s="1"/>
  <c r="C4" i="3"/>
  <c r="C22" i="3" s="1"/>
  <c r="C61" i="3" s="1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<sst xmlns="http://schemas.openxmlformats.org/spreadsheetml/2006/main" count="57" uniqueCount="57">
  <si>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</si>
  <si>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</si>
  <si>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</si>
  <si>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</si>
  <si>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</si>
  <si>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</si>
  <si>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</si>
  <si>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</si>
  <si>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</si>
  <si>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</si>
  <si>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</si>
  <si>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</si>
  <si>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</si>
  <si>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</si>
  <si>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</si>
  <si>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</si>
  <si>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</si>
  <si>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</si>
  <si>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</si>
  <si>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</si>
  <si>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</si>
  <si>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</si>
  <si>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</si>
  <si>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</si>
  <si>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</si>
  <si>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</si>
  <si>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</si>
  <si>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</si>
  <si>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</si>
  <si>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</si>
  <si>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</si>
  <si>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</si>
  <si>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</si>
  <si>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</si>
  <si>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</si>
  <si>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</si>
  <si>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</si>
  <si>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</si>
  <si>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</si>
  <si>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</si>
  <si>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</si>
  <si>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</si>
  <si>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</si>
  <si>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</si>
  <si>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</si>
  <si>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</si>
  <si>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</si>
  <si>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</si>
  <si>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</si>
  <si>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</si>
  <si>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</si>
  <si>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</si>
  <si>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</si>
  <si>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</si>
  <si>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</si>
  <si>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</si>
  <si>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MUNICIPIO DE CELAYA GUANAJUATO
ESTADO DE ACTIVIDADES
Del 1 de Enero al 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</si>
</sst>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4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0" fontId="8" fillId="0" borderId="1" xfId="8" applyFont="1" applyBorder="1" applyAlignment="1" applyProtection="1">
      <alignment horizontal="center" vertical="center"/>
      <protection locked="0"/>
    </xf>
    <xf numFmtId="0" fontId="3" fillId="0" borderId="7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1" xfId="8" applyFont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/>
      <protection locked="0"/>
    </xf>
    <xf numFmtId="4" fontId="3" fillId="0" borderId="1" xfId="2" applyNumberFormat="1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4" fontId="4" fillId="0" borderId="0" xfId="8" applyNumberFormat="1" applyFont="1" applyProtection="1">
      <protection locked="0"/>
    </xf>
    <xf numFmtId="4" fontId="4" fillId="0" borderId="1" xfId="8" applyNumberFormat="1" applyFont="1" applyBorder="1" applyProtection="1">
      <protection locked="0"/>
    </xf>
    <xf numFmtId="0" fontId="4" fillId="0" borderId="0" xfId="8" applyFont="1" applyAlignment="1" applyProtection="1">
      <alignment horizontal="left" vertical="top" wrapText="1" indent="1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7" fillId="0" borderId="7" xfId="8" applyFont="1" applyBorder="1" applyAlignment="1" applyProtection="1">
      <alignment horizontal="left" vertical="top"/>
      <protection locked="0"/>
    </xf>
    <xf numFmtId="0" fontId="7" fillId="0" borderId="0" xfId="8" applyFont="1" applyAlignment="1" applyProtection="1">
      <alignment horizontal="left" vertical="top"/>
      <protection locked="0"/>
    </xf>
    <xf numFmtId="4" fontId="3" fillId="0" borderId="1" xfId="8" applyNumberFormat="1" applyFont="1" applyBorder="1" applyAlignment="1" applyProtection="1">
      <alignment vertical="top"/>
      <protection locked="0"/>
    </xf>
    <xf numFmtId="0" fontId="3" fillId="0" borderId="8" xfId="8" applyFont="1" applyBorder="1" applyAlignment="1" applyProtection="1">
      <alignment horizontal="right" vertical="top"/>
      <protection locked="0"/>
    </xf>
    <xf numFmtId="0" fontId="4" fillId="0" borderId="2" xfId="8" applyFont="1" applyBorder="1" applyAlignment="1" applyProtection="1">
      <alignment horizontal="left" vertical="top"/>
      <protection locked="0"/>
    </xf>
    <xf numFmtId="4" fontId="4" fillId="0" borderId="2" xfId="8" applyNumberFormat="1" applyFont="1" applyBorder="1" applyAlignment="1" applyProtection="1">
      <alignment vertical="top"/>
      <protection locked="0"/>
    </xf>
    <xf numFmtId="4" fontId="4" fillId="0" borderId="3" xfId="8" applyNumberFormat="1" applyFont="1" applyBorder="1" applyAlignment="1" applyProtection="1">
      <alignment vertical="top"/>
      <protection locked="0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horizontal="right" vertical="top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66675</xdr:rowOff>
    </xdr:from>
    <xdr:to>
      <xdr:col>1</xdr:col>
      <xdr:colOff>1343025</xdr:colOff>
      <xdr:row>0</xdr:row>
      <xdr:rowOff>532662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504783-16C1-42EA-B4CF-01FC5C115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66675"/>
          <a:ext cx="1038225" cy="465987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0</xdr:row>
      <xdr:rowOff>76201</xdr:rowOff>
    </xdr:from>
    <xdr:to>
      <xdr:col>3</xdr:col>
      <xdr:colOff>1152525</xdr:colOff>
      <xdr:row>0</xdr:row>
      <xdr:rowOff>547619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29F66C9-BDF6-4426-98E8-ACA34CC7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0" y="76201"/>
          <a:ext cx="1085850" cy="471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J12" sqref="J12"/>
    </sheetView>
  </sheetViews>
  <sheetFormatPr baseColWidth="10" defaultRowHeight="11.25" x14ac:dyDescent="0.2"/>
  <cols>
    <col min="1" max="1" width="1.83203125" style="26" customWidth="1"/>
    <col min="2" max="2" width="85.83203125" style="1" customWidth="1"/>
    <col min="3" max="4" width="25.83203125" style="1" customWidth="1"/>
    <col min="5" max="16384" width="12" style="1"/>
  </cols>
  <sheetData>
    <row r="1" spans="1:4" ht="45.75" customHeight="1" x14ac:dyDescent="0.2">
      <c r="A1" s="31" t="s">
        <v>56</v>
      </c>
      <c r="B1" s="32"/>
      <c r="C1" s="32"/>
      <c r="D1" s="33"/>
    </row>
    <row r="2" spans="1:4" ht="11.25" customHeight="1" x14ac:dyDescent="0.2">
      <c r="A2" s="2"/>
      <c r="B2" s="3"/>
      <c r="C2" s="4">
        <v>2019</v>
      </c>
      <c r="D2" s="5">
        <v>2018</v>
      </c>
    </row>
    <row r="3" spans="1:4" s="10" customFormat="1" ht="11.25" customHeight="1" x14ac:dyDescent="0.2">
      <c r="A3" s="6" t="s">
        <v>0</v>
      </c>
      <c r="B3" s="7"/>
      <c r="C3" s="8"/>
      <c r="D3" s="9"/>
    </row>
    <row r="4" spans="1:4" ht="11.25" customHeight="1" x14ac:dyDescent="0.2">
      <c r="A4" s="11" t="s">
        <v>46</v>
      </c>
      <c r="B4" s="10"/>
      <c r="C4" s="27">
        <f>SUM(C5:C11)</f>
        <v>660257602.60000002</v>
      </c>
      <c r="D4" s="12">
        <f>SUM(D5:D11)</f>
        <v>720341756.76999998</v>
      </c>
    </row>
    <row r="5" spans="1:4" ht="11.25" customHeight="1" x14ac:dyDescent="0.2">
      <c r="A5" s="2"/>
      <c r="B5" s="13" t="s">
        <v>1</v>
      </c>
      <c r="C5" s="14">
        <v>302727531.49000001</v>
      </c>
      <c r="D5" s="15">
        <v>282437491.79000002</v>
      </c>
    </row>
    <row r="6" spans="1:4" ht="11.25" customHeight="1" x14ac:dyDescent="0.2">
      <c r="A6" s="2"/>
      <c r="B6" s="13" t="s">
        <v>35</v>
      </c>
      <c r="C6" s="14">
        <v>0</v>
      </c>
      <c r="D6" s="15">
        <v>0</v>
      </c>
    </row>
    <row r="7" spans="1:4" ht="11.25" customHeight="1" x14ac:dyDescent="0.2">
      <c r="A7" s="2"/>
      <c r="B7" s="13" t="s">
        <v>11</v>
      </c>
      <c r="C7" s="14">
        <v>1253008.7</v>
      </c>
      <c r="D7" s="15">
        <v>3679233.56</v>
      </c>
    </row>
    <row r="8" spans="1:4" x14ac:dyDescent="0.2">
      <c r="A8" s="2"/>
      <c r="B8" s="13" t="s">
        <v>2</v>
      </c>
      <c r="C8" s="14">
        <v>143359943.88999999</v>
      </c>
      <c r="D8" s="15">
        <v>136141001.66</v>
      </c>
    </row>
    <row r="9" spans="1:4" x14ac:dyDescent="0.2">
      <c r="A9" s="2"/>
      <c r="B9" s="13" t="s">
        <v>47</v>
      </c>
      <c r="C9" s="14">
        <v>52482045.560000002</v>
      </c>
      <c r="D9" s="15">
        <v>50606468.729999997</v>
      </c>
    </row>
    <row r="10" spans="1:4" x14ac:dyDescent="0.2">
      <c r="A10" s="2"/>
      <c r="B10" s="13" t="s">
        <v>48</v>
      </c>
      <c r="C10" s="14">
        <v>157206235.12</v>
      </c>
      <c r="D10" s="15">
        <v>245065776.41</v>
      </c>
    </row>
    <row r="11" spans="1:4" x14ac:dyDescent="0.2">
      <c r="A11" s="2"/>
      <c r="B11" s="13" t="s">
        <v>49</v>
      </c>
      <c r="C11" s="14">
        <v>3228837.84</v>
      </c>
      <c r="D11" s="15">
        <v>2411784.62</v>
      </c>
    </row>
    <row r="12" spans="1:4" ht="34.5" customHeight="1" x14ac:dyDescent="0.2">
      <c r="A12" s="29" t="s">
        <v>50</v>
      </c>
      <c r="B12" s="30"/>
      <c r="C12" s="27">
        <f>SUM(C13:C14)</f>
        <v>1130295558.24</v>
      </c>
      <c r="D12" s="12">
        <f>SUM(D13:D14)</f>
        <v>1002293420.22</v>
      </c>
    </row>
    <row r="13" spans="1:4" ht="22.5" x14ac:dyDescent="0.2">
      <c r="A13" s="2"/>
      <c r="B13" s="16" t="s">
        <v>51</v>
      </c>
      <c r="C13" s="14">
        <v>1130295558.24</v>
      </c>
      <c r="D13" s="15">
        <v>1002293420.22</v>
      </c>
    </row>
    <row r="14" spans="1:4" x14ac:dyDescent="0.2">
      <c r="A14" s="2"/>
      <c r="B14" s="13" t="s">
        <v>52</v>
      </c>
      <c r="C14" s="14">
        <v>0</v>
      </c>
      <c r="D14" s="15">
        <v>0</v>
      </c>
    </row>
    <row r="15" spans="1:4" x14ac:dyDescent="0.2">
      <c r="A15" s="11" t="s">
        <v>41</v>
      </c>
      <c r="B15" s="10"/>
      <c r="C15" s="27">
        <f>SUM(C16:C20)</f>
        <v>0</v>
      </c>
      <c r="D15" s="12">
        <f>SUM(D16:D20)</f>
        <v>0</v>
      </c>
    </row>
    <row r="16" spans="1:4" x14ac:dyDescent="0.2">
      <c r="A16" s="2"/>
      <c r="B16" s="13" t="s">
        <v>36</v>
      </c>
      <c r="C16" s="14">
        <v>0</v>
      </c>
      <c r="D16" s="15">
        <v>0</v>
      </c>
    </row>
    <row r="17" spans="1:4" x14ac:dyDescent="0.2">
      <c r="A17" s="2"/>
      <c r="B17" s="13" t="s">
        <v>12</v>
      </c>
      <c r="C17" s="14">
        <v>0</v>
      </c>
      <c r="D17" s="15">
        <v>0</v>
      </c>
    </row>
    <row r="18" spans="1:4" x14ac:dyDescent="0.2">
      <c r="A18" s="2"/>
      <c r="B18" s="13" t="s">
        <v>13</v>
      </c>
      <c r="C18" s="14">
        <v>0</v>
      </c>
      <c r="D18" s="15">
        <v>0</v>
      </c>
    </row>
    <row r="19" spans="1:4" x14ac:dyDescent="0.2">
      <c r="A19" s="2"/>
      <c r="B19" s="13" t="s">
        <v>14</v>
      </c>
      <c r="C19" s="14">
        <v>0</v>
      </c>
      <c r="D19" s="15">
        <v>0</v>
      </c>
    </row>
    <row r="20" spans="1:4" x14ac:dyDescent="0.2">
      <c r="A20" s="2"/>
      <c r="B20" s="13" t="s">
        <v>15</v>
      </c>
      <c r="C20" s="14">
        <v>0</v>
      </c>
      <c r="D20" s="15">
        <v>0</v>
      </c>
    </row>
    <row r="21" spans="1:4" x14ac:dyDescent="0.2">
      <c r="A21" s="2"/>
      <c r="B21" s="17"/>
      <c r="C21" s="14"/>
      <c r="D21" s="15"/>
    </row>
    <row r="22" spans="1:4" x14ac:dyDescent="0.2">
      <c r="A22" s="18" t="s">
        <v>9</v>
      </c>
      <c r="B22" s="19"/>
      <c r="C22" s="27">
        <f>SUM(C4+C12+C15)</f>
        <v>1790553160.8400002</v>
      </c>
      <c r="D22" s="20">
        <f>SUM(D4+D12+D15)</f>
        <v>1722635176.99</v>
      </c>
    </row>
    <row r="23" spans="1:4" x14ac:dyDescent="0.2">
      <c r="A23" s="2"/>
      <c r="B23" s="7"/>
      <c r="C23" s="28"/>
      <c r="D23" s="20"/>
    </row>
    <row r="24" spans="1:4" s="10" customFormat="1" x14ac:dyDescent="0.2">
      <c r="A24" s="6" t="s">
        <v>8</v>
      </c>
      <c r="B24" s="7"/>
      <c r="C24" s="8"/>
      <c r="D24" s="9"/>
    </row>
    <row r="25" spans="1:4" x14ac:dyDescent="0.2">
      <c r="A25" s="11" t="s">
        <v>42</v>
      </c>
      <c r="B25" s="10"/>
      <c r="C25" s="27">
        <f>SUM(C26:C28)</f>
        <v>1040046670.53</v>
      </c>
      <c r="D25" s="12">
        <f>SUM(D26:D28)</f>
        <v>1001505473.99</v>
      </c>
    </row>
    <row r="26" spans="1:4" x14ac:dyDescent="0.2">
      <c r="A26" s="2"/>
      <c r="B26" s="13" t="s">
        <v>37</v>
      </c>
      <c r="C26" s="14">
        <v>661785431.14999998</v>
      </c>
      <c r="D26" s="15">
        <v>634260142.90999997</v>
      </c>
    </row>
    <row r="27" spans="1:4" x14ac:dyDescent="0.2">
      <c r="A27" s="2"/>
      <c r="B27" s="13" t="s">
        <v>16</v>
      </c>
      <c r="C27" s="14">
        <v>129016291.5</v>
      </c>
      <c r="D27" s="15">
        <v>122690660.59999999</v>
      </c>
    </row>
    <row r="28" spans="1:4" x14ac:dyDescent="0.2">
      <c r="A28" s="2"/>
      <c r="B28" s="13" t="s">
        <v>17</v>
      </c>
      <c r="C28" s="14">
        <v>249244947.88</v>
      </c>
      <c r="D28" s="15">
        <v>244554670.47999999</v>
      </c>
    </row>
    <row r="29" spans="1:4" x14ac:dyDescent="0.2">
      <c r="A29" s="11" t="s">
        <v>53</v>
      </c>
      <c r="B29" s="10"/>
      <c r="C29" s="27">
        <f>SUM(C30:C38)</f>
        <v>239585057.25</v>
      </c>
      <c r="D29" s="12">
        <f>SUM(D30:D38)</f>
        <v>352262570.31</v>
      </c>
    </row>
    <row r="30" spans="1:4" x14ac:dyDescent="0.2">
      <c r="A30" s="2"/>
      <c r="B30" s="13" t="s">
        <v>18</v>
      </c>
      <c r="C30" s="14">
        <v>143049501.37</v>
      </c>
      <c r="D30" s="15">
        <v>245936463.94</v>
      </c>
    </row>
    <row r="31" spans="1:4" x14ac:dyDescent="0.2">
      <c r="A31" s="2"/>
      <c r="B31" s="13" t="s">
        <v>19</v>
      </c>
      <c r="C31" s="14">
        <v>0</v>
      </c>
      <c r="D31" s="15">
        <v>0</v>
      </c>
    </row>
    <row r="32" spans="1:4" x14ac:dyDescent="0.2">
      <c r="A32" s="2"/>
      <c r="B32" s="13" t="s">
        <v>20</v>
      </c>
      <c r="C32" s="14">
        <v>10422087.48</v>
      </c>
      <c r="D32" s="15">
        <v>14262227.279999999</v>
      </c>
    </row>
    <row r="33" spans="1:4" x14ac:dyDescent="0.2">
      <c r="A33" s="2"/>
      <c r="B33" s="13" t="s">
        <v>21</v>
      </c>
      <c r="C33" s="14">
        <v>33599745.899999999</v>
      </c>
      <c r="D33" s="15">
        <v>41823489.390000001</v>
      </c>
    </row>
    <row r="34" spans="1:4" x14ac:dyDescent="0.2">
      <c r="A34" s="2"/>
      <c r="B34" s="13" t="s">
        <v>22</v>
      </c>
      <c r="C34" s="14">
        <v>52513722.5</v>
      </c>
      <c r="D34" s="15">
        <v>50240389.700000003</v>
      </c>
    </row>
    <row r="35" spans="1:4" x14ac:dyDescent="0.2">
      <c r="A35" s="2"/>
      <c r="B35" s="13" t="s">
        <v>23</v>
      </c>
      <c r="C35" s="14">
        <v>0</v>
      </c>
      <c r="D35" s="15">
        <v>0</v>
      </c>
    </row>
    <row r="36" spans="1:4" x14ac:dyDescent="0.2">
      <c r="A36" s="2"/>
      <c r="B36" s="13" t="s">
        <v>24</v>
      </c>
      <c r="C36" s="14">
        <v>0</v>
      </c>
      <c r="D36" s="15">
        <v>0</v>
      </c>
    </row>
    <row r="37" spans="1:4" x14ac:dyDescent="0.2">
      <c r="A37" s="2"/>
      <c r="B37" s="13" t="s">
        <v>6</v>
      </c>
      <c r="C37" s="14">
        <v>0</v>
      </c>
      <c r="D37" s="15">
        <v>0</v>
      </c>
    </row>
    <row r="38" spans="1:4" x14ac:dyDescent="0.2">
      <c r="A38" s="2"/>
      <c r="B38" s="13" t="s">
        <v>25</v>
      </c>
      <c r="C38" s="14">
        <v>0</v>
      </c>
      <c r="D38" s="15">
        <v>0</v>
      </c>
    </row>
    <row r="39" spans="1:4" x14ac:dyDescent="0.2">
      <c r="A39" s="11" t="s">
        <v>10</v>
      </c>
      <c r="B39" s="10"/>
      <c r="C39" s="27">
        <f>SUM(C40:C42)</f>
        <v>0</v>
      </c>
      <c r="D39" s="12">
        <f>SUM(D40:D42)</f>
        <v>0</v>
      </c>
    </row>
    <row r="40" spans="1:4" x14ac:dyDescent="0.2">
      <c r="A40" s="2"/>
      <c r="B40" s="13" t="s">
        <v>3</v>
      </c>
      <c r="C40" s="14">
        <v>0</v>
      </c>
      <c r="D40" s="15">
        <v>0</v>
      </c>
    </row>
    <row r="41" spans="1:4" x14ac:dyDescent="0.2">
      <c r="A41" s="2"/>
      <c r="B41" s="13" t="s">
        <v>4</v>
      </c>
      <c r="C41" s="14">
        <v>0</v>
      </c>
      <c r="D41" s="15">
        <v>0</v>
      </c>
    </row>
    <row r="42" spans="1:4" x14ac:dyDescent="0.2">
      <c r="A42" s="2"/>
      <c r="B42" s="13" t="s">
        <v>5</v>
      </c>
      <c r="C42" s="14">
        <v>0</v>
      </c>
      <c r="D42" s="15">
        <v>0</v>
      </c>
    </row>
    <row r="43" spans="1:4" x14ac:dyDescent="0.2">
      <c r="A43" s="11" t="s">
        <v>43</v>
      </c>
      <c r="B43" s="10"/>
      <c r="C43" s="27">
        <f>SUM(C44:C48)</f>
        <v>25603050.600000001</v>
      </c>
      <c r="D43" s="12">
        <f>SUM(D44:D48)</f>
        <v>27181152.550000001</v>
      </c>
    </row>
    <row r="44" spans="1:4" x14ac:dyDescent="0.2">
      <c r="A44" s="2"/>
      <c r="B44" s="13" t="s">
        <v>26</v>
      </c>
      <c r="C44" s="14">
        <v>25603050.600000001</v>
      </c>
      <c r="D44" s="15">
        <v>27181152.550000001</v>
      </c>
    </row>
    <row r="45" spans="1:4" x14ac:dyDescent="0.2">
      <c r="A45" s="2"/>
      <c r="B45" s="13" t="s">
        <v>27</v>
      </c>
      <c r="C45" s="14">
        <v>0</v>
      </c>
      <c r="D45" s="15">
        <v>0</v>
      </c>
    </row>
    <row r="46" spans="1:4" x14ac:dyDescent="0.2">
      <c r="A46" s="2"/>
      <c r="B46" s="13" t="s">
        <v>28</v>
      </c>
      <c r="C46" s="14">
        <v>0</v>
      </c>
      <c r="D46" s="15">
        <v>0</v>
      </c>
    </row>
    <row r="47" spans="1:4" x14ac:dyDescent="0.2">
      <c r="A47" s="2"/>
      <c r="B47" s="13" t="s">
        <v>29</v>
      </c>
      <c r="C47" s="14">
        <v>0</v>
      </c>
      <c r="D47" s="15">
        <v>0</v>
      </c>
    </row>
    <row r="48" spans="1:4" x14ac:dyDescent="0.2">
      <c r="A48" s="2"/>
      <c r="B48" s="13" t="s">
        <v>30</v>
      </c>
      <c r="C48" s="14">
        <v>0</v>
      </c>
      <c r="D48" s="15">
        <v>0</v>
      </c>
    </row>
    <row r="49" spans="1:9" x14ac:dyDescent="0.2">
      <c r="A49" s="11" t="s">
        <v>44</v>
      </c>
      <c r="B49" s="10"/>
      <c r="C49" s="27">
        <f>SUM(C50:C55)</f>
        <v>840515031.61000001</v>
      </c>
      <c r="D49" s="12">
        <f>SUM(D50:D55)</f>
        <v>1421331143.51</v>
      </c>
    </row>
    <row r="50" spans="1:9" x14ac:dyDescent="0.2">
      <c r="A50" s="2"/>
      <c r="B50" s="13" t="s">
        <v>31</v>
      </c>
      <c r="C50" s="14">
        <v>840515031.61000001</v>
      </c>
      <c r="D50" s="15">
        <v>1421331143.51</v>
      </c>
    </row>
    <row r="51" spans="1:9" x14ac:dyDescent="0.2">
      <c r="A51" s="2"/>
      <c r="B51" s="13" t="s">
        <v>7</v>
      </c>
      <c r="C51" s="14">
        <v>0</v>
      </c>
      <c r="D51" s="15">
        <v>0</v>
      </c>
    </row>
    <row r="52" spans="1:9" x14ac:dyDescent="0.2">
      <c r="A52" s="2"/>
      <c r="B52" s="13" t="s">
        <v>32</v>
      </c>
      <c r="C52" s="14">
        <v>0</v>
      </c>
      <c r="D52" s="15">
        <v>0</v>
      </c>
    </row>
    <row r="53" spans="1:9" x14ac:dyDescent="0.2">
      <c r="A53" s="2"/>
      <c r="B53" s="13" t="s">
        <v>54</v>
      </c>
      <c r="C53" s="14">
        <v>0</v>
      </c>
      <c r="D53" s="15">
        <v>0</v>
      </c>
    </row>
    <row r="54" spans="1:9" x14ac:dyDescent="0.2">
      <c r="A54" s="2"/>
      <c r="B54" s="13" t="s">
        <v>33</v>
      </c>
      <c r="C54" s="14">
        <v>0</v>
      </c>
      <c r="D54" s="15">
        <v>0</v>
      </c>
    </row>
    <row r="55" spans="1:9" x14ac:dyDescent="0.2">
      <c r="A55" s="2"/>
      <c r="B55" s="13" t="s">
        <v>34</v>
      </c>
      <c r="C55" s="14">
        <v>0</v>
      </c>
      <c r="D55" s="15">
        <v>0</v>
      </c>
    </row>
    <row r="56" spans="1:9" x14ac:dyDescent="0.2">
      <c r="A56" s="11" t="s">
        <v>40</v>
      </c>
      <c r="B56" s="10"/>
      <c r="C56" s="27">
        <f>SUM(C57)</f>
        <v>64326704.049999997</v>
      </c>
      <c r="D56" s="12">
        <f>SUM(D57)</f>
        <v>177826650.84999999</v>
      </c>
    </row>
    <row r="57" spans="1:9" x14ac:dyDescent="0.2">
      <c r="A57" s="2"/>
      <c r="B57" s="13" t="s">
        <v>38</v>
      </c>
      <c r="C57" s="14">
        <v>64326704.049999997</v>
      </c>
      <c r="D57" s="15">
        <v>177826650.84999999</v>
      </c>
    </row>
    <row r="58" spans="1:9" x14ac:dyDescent="0.2">
      <c r="A58" s="2"/>
      <c r="B58" s="17"/>
      <c r="C58" s="14"/>
      <c r="D58" s="15"/>
    </row>
    <row r="59" spans="1:9" x14ac:dyDescent="0.2">
      <c r="A59" s="6" t="s">
        <v>45</v>
      </c>
      <c r="B59" s="7"/>
      <c r="C59" s="27">
        <f>SUM(C56+C49+C43+C39+C29+C25)</f>
        <v>2210076514.04</v>
      </c>
      <c r="D59" s="20">
        <f>SUM(D56+D49+D43+D39+D29+D25)</f>
        <v>2980106991.21</v>
      </c>
    </row>
    <row r="60" spans="1:9" x14ac:dyDescent="0.2">
      <c r="A60" s="2"/>
      <c r="B60" s="7"/>
      <c r="C60" s="27"/>
      <c r="D60" s="20"/>
    </row>
    <row r="61" spans="1:9" s="10" customFormat="1" x14ac:dyDescent="0.2">
      <c r="A61" s="6" t="s">
        <v>39</v>
      </c>
      <c r="B61" s="7"/>
      <c r="C61" s="27">
        <f>C22-C59</f>
        <v>-419523353.19999981</v>
      </c>
      <c r="D61" s="12">
        <f>D22-D59</f>
        <v>-1257471814.22</v>
      </c>
    </row>
    <row r="62" spans="1:9" s="10" customFormat="1" x14ac:dyDescent="0.2">
      <c r="A62" s="21"/>
      <c r="B62" s="22"/>
      <c r="C62" s="23"/>
      <c r="D62" s="24"/>
    </row>
    <row r="63" spans="1:9" s="26" customFormat="1" x14ac:dyDescent="0.2">
      <c r="A63" s="25" t="s">
        <v>55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cp:lastPrinted>2018-03-04T05:17:13Z</cp:lastPrinted>
  <dcterms:created xsi:type="dcterms:W3CDTF">2012-12-11T20:29:16Z</dcterms:created>
  <dcterms:modified xsi:type="dcterms:W3CDTF">2020-01-30T19:49:56Z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