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SIRET\"/>
    </mc:Choice>
  </mc:AlternateContent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ESF!$A$2:$G$39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4" l="1"/>
  <c r="F42" i="4"/>
  <c r="G35" i="4"/>
  <c r="G46" i="4" s="1"/>
  <c r="F35" i="4"/>
  <c r="F46" i="4" s="1"/>
  <c r="F48" i="4" s="1"/>
  <c r="G30" i="4"/>
  <c r="F30" i="4"/>
  <c r="C26" i="4"/>
  <c r="C28" i="4" s="1"/>
  <c r="B26" i="4"/>
  <c r="B28" i="4" s="1"/>
  <c r="G24" i="4"/>
  <c r="G26" i="4" s="1"/>
  <c r="F24" i="4"/>
  <c r="F26" i="4" s="1"/>
  <c r="G14" i="4"/>
  <c r="F14" i="4"/>
  <c r="C13" i="4"/>
  <c r="B13" i="4"/>
  <c r="G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<sst xmlns="http://schemas.openxmlformats.org/spreadsheetml/2006/main" count="60" uniqueCount="60">
  <si>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</si>
  <si>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</si>
  <si>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</si>
  <si>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</si>
  <si>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</si>
  <si>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</si>
  <si>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</si>
  <si>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</si>
  <si>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</si>
  <si>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</si>
  <si>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</si>
  <si>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</si>
  <si>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</si>
  <si>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</si>
  <si>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</si>
  <si>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</si>
  <si>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</si>
  <si>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</si>
  <si>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</si>
  <si>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</si>
  <si>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</si>
  <si>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</si>
  <si>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</si>
  <si>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</si>
  <si>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</si>
  <si>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</si>
  <si>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</si>
  <si>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</si>
  <si>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</si>
  <si>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</si>
  <si>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</si>
  <si>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</si>
  <si>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</si>
  <si>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</si>
  <si>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</si>
  <si>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</si>
  <si>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</si>
  <si>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</si>
  <si>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</si>
  <si>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</si>
  <si>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</si>
  <si>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</si>
  <si>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</si>
  <si>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</si>
  <si>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</si>
  <si>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</si>
  <si>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</si>
  <si>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</si>
  <si>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</si>
  <si>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</si>
  <si>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</si>
  <si>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</si>
  <si>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</si>
  <si>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</si>
  <si>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</si>
  <si>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</si>
  <si>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</si>
  <si>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</si>
  <si>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</t>
  </si>
  <si>
    <t>MUNICIPIO DE CELAYA, GUANAJUATO
ESTADO DE SITUACIÓN FINANCIERA
AL 31 DE DICIDMBRE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</si>
</sst>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b/>
      <u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5" fillId="0" borderId="7" xfId="8" applyFont="1" applyBorder="1" applyAlignment="1" applyProtection="1">
      <alignment vertical="top" wrapText="1"/>
      <protection locked="0"/>
    </xf>
    <xf numFmtId="0" fontId="5" fillId="0" borderId="8" xfId="8" applyFont="1" applyBorder="1" applyAlignment="1" applyProtection="1">
      <alignment vertical="top" wrapText="1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4" fontId="5" fillId="0" borderId="4" xfId="8" applyNumberFormat="1" applyFont="1" applyBorder="1" applyAlignment="1" applyProtection="1">
      <alignment vertical="top"/>
      <protection locked="0"/>
    </xf>
    <xf numFmtId="4" fontId="5" fillId="0" borderId="5" xfId="8" applyNumberFormat="1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4" fillId="0" borderId="7" xfId="8" applyFont="1" applyBorder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3" xfId="8" applyFont="1" applyBorder="1" applyAlignment="1" applyProtection="1">
      <alignment horizontal="center" vertical="center" wrapText="1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 wrapText="1"/>
      <protection locked="0"/>
    </xf>
    <xf numFmtId="4" fontId="5" fillId="0" borderId="3" xfId="8" applyNumberFormat="1" applyFont="1" applyBorder="1" applyAlignment="1" applyProtection="1">
      <alignment vertical="top"/>
      <protection locked="0"/>
    </xf>
    <xf numFmtId="0" fontId="5" fillId="0" borderId="7" xfId="8" applyFont="1" applyBorder="1" applyAlignment="1" applyProtection="1">
      <alignment horizontal="left" vertical="top" wrapText="1"/>
      <protection locked="0"/>
    </xf>
    <xf numFmtId="0" fontId="5" fillId="0" borderId="0" xfId="8" applyFont="1" applyAlignment="1" applyProtection="1">
      <alignment horizontal="center" vertical="top"/>
      <protection locked="0"/>
    </xf>
    <xf numFmtId="0" fontId="5" fillId="0" borderId="0" xfId="8" applyFont="1" applyAlignment="1" applyProtection="1">
      <alignment horizontal="left" vertical="top" wrapText="1"/>
      <protection locked="0"/>
    </xf>
    <xf numFmtId="0" fontId="9" fillId="0" borderId="7" xfId="8" applyFont="1" applyBorder="1" applyAlignment="1" applyProtection="1">
      <alignment horizontal="left" vertical="top" wrapText="1"/>
      <protection locked="0"/>
    </xf>
    <xf numFmtId="0" fontId="9" fillId="0" borderId="0" xfId="8" applyFont="1" applyAlignment="1" applyProtection="1">
      <alignment horizontal="left" vertical="top" wrapText="1"/>
      <protection locked="0"/>
    </xf>
    <xf numFmtId="0" fontId="5" fillId="0" borderId="0" xfId="8" applyFont="1" applyAlignment="1" applyProtection="1">
      <alignment horizontal="left" vertical="top"/>
      <protection locked="0"/>
    </xf>
    <xf numFmtId="0" fontId="10" fillId="0" borderId="0" xfId="8" applyFont="1" applyAlignment="1" applyProtection="1">
      <alignment horizontal="left" vertical="top" wrapText="1"/>
      <protection locked="0"/>
    </xf>
    <xf numFmtId="0" fontId="5" fillId="0" borderId="7" xfId="8" applyFont="1" applyBorder="1" applyAlignment="1" applyProtection="1">
      <alignment vertical="top"/>
      <protection locked="0"/>
    </xf>
    <xf numFmtId="0" fontId="8" fillId="0" borderId="0" xfId="8" applyFont="1" applyAlignment="1" applyProtection="1">
      <alignment horizontal="center" vertical="top"/>
      <protection locked="0"/>
    </xf>
    <xf numFmtId="0" fontId="5" fillId="0" borderId="0" xfId="8" applyFont="1" applyAlignment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4" fontId="5" fillId="0" borderId="0" xfId="8" applyNumberFormat="1" applyFont="1" applyAlignment="1">
      <alignment vertical="top" wrapText="1"/>
    </xf>
    <xf numFmtId="4" fontId="5" fillId="0" borderId="0" xfId="8" applyNumberFormat="1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4" fontId="1" fillId="0" borderId="0" xfId="2" applyNumberFormat="1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" fontId="12" fillId="0" borderId="0" xfId="2" applyNumberFormat="1" applyFont="1" applyAlignment="1" applyProtection="1">
      <alignment horizontal="center" vertical="center" wrapText="1"/>
      <protection locked="0"/>
    </xf>
    <xf numFmtId="4" fontId="11" fillId="0" borderId="0" xfId="2" applyNumberFormat="1" applyFont="1" applyAlignment="1" applyProtection="1">
      <alignment horizontal="center" vertical="center" wrapText="1"/>
      <protection locked="0"/>
    </xf>
    <xf numFmtId="4" fontId="3" fillId="0" borderId="0" xfId="2" applyNumberFormat="1" applyFont="1" applyAlignment="1" applyProtection="1">
      <alignment vertical="top"/>
      <protection locked="0"/>
    </xf>
    <xf numFmtId="0" fontId="3" fillId="0" borderId="0" xfId="8" applyAlignment="1" applyProtection="1">
      <alignment vertical="top"/>
      <protection locked="0"/>
    </xf>
    <xf numFmtId="4" fontId="13" fillId="0" borderId="0" xfId="2" applyNumberFormat="1" applyFont="1" applyAlignment="1" applyProtection="1">
      <alignment horizontal="right" wrapText="1"/>
      <protection locked="0"/>
    </xf>
    <xf numFmtId="4" fontId="5" fillId="0" borderId="0" xfId="2" applyNumberFormat="1" applyFont="1" applyFill="1" applyBorder="1" applyAlignment="1" applyProtection="1">
      <alignment vertical="top" wrapText="1"/>
      <protection locked="0"/>
    </xf>
    <xf numFmtId="4" fontId="5" fillId="0" borderId="3" xfId="2" applyNumberFormat="1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164" fontId="5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" fontId="11" fillId="0" borderId="0" xfId="2" applyNumberFormat="1" applyFont="1" applyAlignment="1" applyProtection="1">
      <alignment horizontal="center" vertical="center" wrapText="1"/>
      <protection locked="0"/>
    </xf>
    <xf numFmtId="0" fontId="14" fillId="2" borderId="9" xfId="8" applyFont="1" applyFill="1" applyBorder="1" applyAlignment="1" applyProtection="1">
      <alignment horizontal="center" vertical="center" wrapText="1"/>
      <protection locked="0"/>
    </xf>
    <xf numFmtId="0" fontId="14" fillId="2" borderId="6" xfId="8" applyFont="1" applyFill="1" applyBorder="1" applyAlignment="1" applyProtection="1">
      <alignment horizontal="left" vertical="top" wrapText="1"/>
      <protection locked="0"/>
    </xf>
    <xf numFmtId="0" fontId="15" fillId="2" borderId="1" xfId="8" applyFont="1" applyFill="1" applyBorder="1" applyAlignment="1" applyProtection="1">
      <alignment horizontal="center" vertical="center" wrapText="1"/>
      <protection locked="0"/>
    </xf>
    <xf numFmtId="0" fontId="14" fillId="2" borderId="1" xfId="8" applyFont="1" applyFill="1" applyBorder="1" applyAlignment="1" applyProtection="1">
      <alignment horizontal="center" vertical="top"/>
      <protection locked="0"/>
    </xf>
    <xf numFmtId="0" fontId="14" fillId="2" borderId="1" xfId="8" applyFont="1" applyFill="1" applyBorder="1" applyAlignment="1" applyProtection="1">
      <alignment horizontal="left" vertical="top" wrapText="1"/>
      <protection locked="0"/>
    </xf>
    <xf numFmtId="0" fontId="15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57150</xdr:rowOff>
    </xdr:from>
    <xdr:to>
      <xdr:col>0</xdr:col>
      <xdr:colOff>1838546</xdr:colOff>
      <xdr:row>0</xdr:row>
      <xdr:rowOff>552450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81983ED-084A-471E-892A-C6043DD85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57150"/>
          <a:ext cx="1105121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428625</xdr:colOff>
      <xdr:row>0</xdr:row>
      <xdr:rowOff>57150</xdr:rowOff>
    </xdr:from>
    <xdr:to>
      <xdr:col>6</xdr:col>
      <xdr:colOff>590550</xdr:colOff>
      <xdr:row>0</xdr:row>
      <xdr:rowOff>542925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E5D8FC2-C54F-417D-9BE8-13EE09A60F7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370" t="29497" b="29496"/>
        <a:stretch/>
      </xdr:blipFill>
      <xdr:spPr>
        <a:xfrm>
          <a:off x="10191750" y="57150"/>
          <a:ext cx="12382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tabSelected="1" zoomScaleNormal="100" zoomScaleSheetLayoutView="100" workbookViewId="0">
      <selection activeCell="I2" sqref="I2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48.6" customHeight="1" x14ac:dyDescent="0.2">
      <c r="A1" s="49" t="s">
        <v>59</v>
      </c>
      <c r="B1" s="49"/>
      <c r="C1" s="49"/>
      <c r="D1" s="49"/>
      <c r="E1" s="49"/>
      <c r="F1" s="49"/>
      <c r="G1" s="49"/>
    </row>
    <row r="2" spans="1:7" s="3" customFormat="1" x14ac:dyDescent="0.2">
      <c r="A2" s="50" t="s">
        <v>0</v>
      </c>
      <c r="B2" s="51">
        <v>2019</v>
      </c>
      <c r="C2" s="51">
        <v>2018</v>
      </c>
      <c r="D2" s="52"/>
      <c r="E2" s="53" t="s">
        <v>1</v>
      </c>
      <c r="F2" s="51">
        <v>2019</v>
      </c>
      <c r="G2" s="54">
        <v>2018</v>
      </c>
    </row>
    <row r="3" spans="1:7" s="3" customFormat="1" x14ac:dyDescent="0.2">
      <c r="A3" s="11"/>
      <c r="B3" s="12"/>
      <c r="C3" s="12"/>
      <c r="D3" s="13"/>
      <c r="E3" s="14"/>
      <c r="F3" s="12"/>
      <c r="G3" s="15"/>
    </row>
    <row r="4" spans="1:7" x14ac:dyDescent="0.2">
      <c r="A4" s="16" t="s">
        <v>23</v>
      </c>
      <c r="B4" s="17"/>
      <c r="C4" s="17"/>
      <c r="D4" s="2"/>
      <c r="E4" s="14" t="s">
        <v>25</v>
      </c>
      <c r="F4" s="17"/>
      <c r="G4" s="18"/>
    </row>
    <row r="5" spans="1:7" x14ac:dyDescent="0.2">
      <c r="A5" s="19" t="s">
        <v>27</v>
      </c>
      <c r="B5" s="41">
        <v>371135391.99000001</v>
      </c>
      <c r="C5" s="41">
        <v>259569891.31</v>
      </c>
      <c r="D5" s="20"/>
      <c r="E5" s="21" t="s">
        <v>41</v>
      </c>
      <c r="F5" s="41">
        <v>70297624.840000004</v>
      </c>
      <c r="G5" s="42">
        <v>60000139.960000001</v>
      </c>
    </row>
    <row r="6" spans="1:7" x14ac:dyDescent="0.2">
      <c r="A6" s="19" t="s">
        <v>28</v>
      </c>
      <c r="B6" s="41">
        <v>3739150.7</v>
      </c>
      <c r="C6" s="41">
        <v>10688409.689999999</v>
      </c>
      <c r="D6" s="20"/>
      <c r="E6" s="21" t="s">
        <v>42</v>
      </c>
      <c r="F6" s="41">
        <v>4000000</v>
      </c>
      <c r="G6" s="42">
        <v>0</v>
      </c>
    </row>
    <row r="7" spans="1:7" x14ac:dyDescent="0.2">
      <c r="A7" s="19" t="s">
        <v>29</v>
      </c>
      <c r="B7" s="41">
        <v>26149307.690000001</v>
      </c>
      <c r="C7" s="41">
        <v>39508871.07</v>
      </c>
      <c r="D7" s="20"/>
      <c r="E7" s="21" t="s">
        <v>11</v>
      </c>
      <c r="F7" s="41">
        <v>0</v>
      </c>
      <c r="G7" s="42">
        <v>0</v>
      </c>
    </row>
    <row r="8" spans="1:7" x14ac:dyDescent="0.2">
      <c r="A8" s="19" t="s">
        <v>30</v>
      </c>
      <c r="B8" s="41">
        <v>0</v>
      </c>
      <c r="C8" s="41">
        <v>0</v>
      </c>
      <c r="D8" s="20"/>
      <c r="E8" s="21" t="s">
        <v>12</v>
      </c>
      <c r="F8" s="41">
        <v>0</v>
      </c>
      <c r="G8" s="42">
        <v>0</v>
      </c>
    </row>
    <row r="9" spans="1:7" x14ac:dyDescent="0.2">
      <c r="A9" s="19" t="s">
        <v>31</v>
      </c>
      <c r="B9" s="41">
        <v>0</v>
      </c>
      <c r="C9" s="41">
        <v>0</v>
      </c>
      <c r="D9" s="20"/>
      <c r="E9" s="21" t="s">
        <v>43</v>
      </c>
      <c r="F9" s="41">
        <v>0</v>
      </c>
      <c r="G9" s="42">
        <v>0</v>
      </c>
    </row>
    <row r="10" spans="1:7" ht="13.5" customHeight="1" x14ac:dyDescent="0.2">
      <c r="A10" s="19" t="s">
        <v>32</v>
      </c>
      <c r="B10" s="41">
        <v>0</v>
      </c>
      <c r="C10" s="41">
        <v>0</v>
      </c>
      <c r="D10" s="20"/>
      <c r="E10" s="21" t="s">
        <v>44</v>
      </c>
      <c r="F10" s="41">
        <v>2374645.4900000002</v>
      </c>
      <c r="G10" s="42">
        <v>2374645.4900000002</v>
      </c>
    </row>
    <row r="11" spans="1:7" x14ac:dyDescent="0.2">
      <c r="A11" s="19" t="s">
        <v>22</v>
      </c>
      <c r="B11" s="41">
        <v>0</v>
      </c>
      <c r="C11" s="41">
        <v>0</v>
      </c>
      <c r="D11" s="20"/>
      <c r="E11" s="21" t="s">
        <v>13</v>
      </c>
      <c r="F11" s="41">
        <v>28398810.609999999</v>
      </c>
      <c r="G11" s="42">
        <v>27819250.030000001</v>
      </c>
    </row>
    <row r="12" spans="1:7" x14ac:dyDescent="0.2">
      <c r="A12" s="19"/>
      <c r="B12" s="41"/>
      <c r="C12" s="41"/>
      <c r="D12" s="20"/>
      <c r="E12" s="21" t="s">
        <v>45</v>
      </c>
      <c r="F12" s="41">
        <v>413.24</v>
      </c>
      <c r="G12" s="42">
        <v>21.88</v>
      </c>
    </row>
    <row r="13" spans="1:7" x14ac:dyDescent="0.2">
      <c r="A13" s="22" t="s">
        <v>5</v>
      </c>
      <c r="B13" s="43">
        <f>SUM(B5:B11)</f>
        <v>401023850.38</v>
      </c>
      <c r="C13" s="43">
        <f>SUM(C5:C12)</f>
        <v>309767172.06999999</v>
      </c>
      <c r="D13" s="20"/>
      <c r="E13" s="21"/>
      <c r="F13" s="43"/>
      <c r="G13" s="44"/>
    </row>
    <row r="14" spans="1:7" x14ac:dyDescent="0.2">
      <c r="A14" s="11"/>
      <c r="B14" s="43"/>
      <c r="C14" s="43"/>
      <c r="D14" s="13"/>
      <c r="E14" s="23" t="s">
        <v>6</v>
      </c>
      <c r="F14" s="41">
        <f>SUM(F5:F12)</f>
        <v>105071494.17999999</v>
      </c>
      <c r="G14" s="44">
        <f>SUM(G5:G12)</f>
        <v>90194057.359999999</v>
      </c>
    </row>
    <row r="15" spans="1:7" x14ac:dyDescent="0.2">
      <c r="A15" s="11" t="s">
        <v>24</v>
      </c>
      <c r="B15" s="41"/>
      <c r="C15" s="41"/>
      <c r="D15" s="20"/>
      <c r="E15" s="14"/>
      <c r="F15" s="43"/>
      <c r="G15" s="44"/>
    </row>
    <row r="16" spans="1:7" x14ac:dyDescent="0.2">
      <c r="A16" s="19" t="s">
        <v>33</v>
      </c>
      <c r="B16" s="41">
        <v>25942958.32</v>
      </c>
      <c r="C16" s="41">
        <v>28546433.440000001</v>
      </c>
      <c r="D16" s="13"/>
      <c r="E16" s="14" t="s">
        <v>26</v>
      </c>
      <c r="F16" s="43"/>
      <c r="G16" s="44"/>
    </row>
    <row r="17" spans="1:7" x14ac:dyDescent="0.2">
      <c r="A17" s="19" t="s">
        <v>34</v>
      </c>
      <c r="B17" s="41">
        <v>1640490.76</v>
      </c>
      <c r="C17" s="41">
        <v>1552674.03</v>
      </c>
      <c r="D17" s="20"/>
      <c r="E17" s="21" t="s">
        <v>14</v>
      </c>
      <c r="F17" s="41">
        <v>6921471.1500000004</v>
      </c>
      <c r="G17" s="42">
        <v>7170890.3099999996</v>
      </c>
    </row>
    <row r="18" spans="1:7" x14ac:dyDescent="0.2">
      <c r="A18" s="19" t="s">
        <v>35</v>
      </c>
      <c r="B18" s="41">
        <v>4023868132.7199998</v>
      </c>
      <c r="C18" s="41">
        <v>1302071571.26</v>
      </c>
      <c r="D18" s="20"/>
      <c r="E18" s="21" t="s">
        <v>15</v>
      </c>
      <c r="F18" s="41">
        <v>0</v>
      </c>
      <c r="G18" s="42">
        <v>0</v>
      </c>
    </row>
    <row r="19" spans="1:7" x14ac:dyDescent="0.2">
      <c r="A19" s="19" t="s">
        <v>36</v>
      </c>
      <c r="B19" s="41">
        <v>529145377.42000002</v>
      </c>
      <c r="C19" s="41">
        <v>488103702.24000001</v>
      </c>
      <c r="D19" s="20"/>
      <c r="E19" s="21" t="s">
        <v>16</v>
      </c>
      <c r="F19" s="41">
        <v>264244519.06999999</v>
      </c>
      <c r="G19" s="42">
        <v>291488768.42000002</v>
      </c>
    </row>
    <row r="20" spans="1:7" x14ac:dyDescent="0.2">
      <c r="A20" s="19" t="s">
        <v>37</v>
      </c>
      <c r="B20" s="41">
        <v>11882816.699999999</v>
      </c>
      <c r="C20" s="41">
        <v>12340691.439999999</v>
      </c>
      <c r="D20" s="20"/>
      <c r="E20" s="21" t="s">
        <v>46</v>
      </c>
      <c r="F20" s="41">
        <v>0</v>
      </c>
      <c r="G20" s="42">
        <v>0</v>
      </c>
    </row>
    <row r="21" spans="1:7" x14ac:dyDescent="0.2">
      <c r="A21" s="19" t="s">
        <v>38</v>
      </c>
      <c r="B21" s="41">
        <v>-411278194.52999997</v>
      </c>
      <c r="C21" s="41">
        <v>-325479196.60000002</v>
      </c>
      <c r="D21" s="20"/>
      <c r="E21" s="24" t="s">
        <v>47</v>
      </c>
      <c r="F21" s="41">
        <v>15916986.75</v>
      </c>
      <c r="G21" s="42">
        <v>19046671.210000001</v>
      </c>
    </row>
    <row r="22" spans="1:7" x14ac:dyDescent="0.2">
      <c r="A22" s="19" t="s">
        <v>39</v>
      </c>
      <c r="B22" s="41">
        <v>350000</v>
      </c>
      <c r="C22" s="41">
        <v>2636784.5699999998</v>
      </c>
      <c r="D22" s="20"/>
      <c r="E22" s="21" t="s">
        <v>17</v>
      </c>
      <c r="F22" s="41">
        <v>0</v>
      </c>
      <c r="G22" s="42">
        <v>0</v>
      </c>
    </row>
    <row r="23" spans="1:7" x14ac:dyDescent="0.2">
      <c r="A23" s="19" t="s">
        <v>10</v>
      </c>
      <c r="B23" s="41">
        <v>0</v>
      </c>
      <c r="C23" s="41">
        <v>0</v>
      </c>
      <c r="D23" s="13"/>
      <c r="E23" s="21"/>
      <c r="F23" s="41"/>
      <c r="G23" s="42"/>
    </row>
    <row r="24" spans="1:7" x14ac:dyDescent="0.2">
      <c r="A24" s="19" t="s">
        <v>40</v>
      </c>
      <c r="B24" s="41">
        <v>0</v>
      </c>
      <c r="C24" s="41">
        <v>0</v>
      </c>
      <c r="D24" s="20"/>
      <c r="E24" s="23" t="s">
        <v>7</v>
      </c>
      <c r="F24" s="41">
        <f>SUM(F17:F22)</f>
        <v>287082976.96999997</v>
      </c>
      <c r="G24" s="44">
        <f>SUM(G17:G22)</f>
        <v>317706329.94</v>
      </c>
    </row>
    <row r="25" spans="1:7" s="3" customFormat="1" x14ac:dyDescent="0.2">
      <c r="A25" s="19"/>
      <c r="B25" s="1"/>
      <c r="C25" s="41"/>
      <c r="D25" s="13"/>
      <c r="E25" s="21"/>
      <c r="F25" s="43"/>
      <c r="G25" s="44"/>
    </row>
    <row r="26" spans="1:7" x14ac:dyDescent="0.2">
      <c r="A26" s="22" t="s">
        <v>8</v>
      </c>
      <c r="B26" s="43">
        <f>SUM(B16:B24)</f>
        <v>4181551581.3899994</v>
      </c>
      <c r="C26" s="43">
        <f>SUM(C16:C25)</f>
        <v>1509772660.3799999</v>
      </c>
      <c r="D26" s="20"/>
      <c r="E26" s="25" t="s">
        <v>57</v>
      </c>
      <c r="F26" s="43">
        <f>SUM(F24+F14)</f>
        <v>392154471.14999998</v>
      </c>
      <c r="G26" s="44">
        <f>SUM(G24+G14)</f>
        <v>407900387.30000001</v>
      </c>
    </row>
    <row r="27" spans="1:7" x14ac:dyDescent="0.2">
      <c r="A27" s="11"/>
      <c r="C27" s="43"/>
      <c r="D27" s="2"/>
      <c r="E27" s="14"/>
      <c r="F27" s="43"/>
      <c r="G27" s="44"/>
    </row>
    <row r="28" spans="1:7" x14ac:dyDescent="0.2">
      <c r="A28" s="11" t="s">
        <v>9</v>
      </c>
      <c r="B28" s="43">
        <f>B13+B26</f>
        <v>4582575431.7699995</v>
      </c>
      <c r="C28" s="43">
        <f>+C13+C26</f>
        <v>1819539832.4499998</v>
      </c>
      <c r="D28" s="2"/>
      <c r="E28" s="14" t="s">
        <v>49</v>
      </c>
      <c r="F28" s="43"/>
      <c r="G28" s="44"/>
    </row>
    <row r="29" spans="1:7" x14ac:dyDescent="0.2">
      <c r="A29" s="26"/>
      <c r="B29" s="45"/>
      <c r="C29" s="45"/>
      <c r="D29" s="13"/>
      <c r="E29" s="14"/>
      <c r="F29" s="43"/>
      <c r="G29" s="44"/>
    </row>
    <row r="30" spans="1:7" x14ac:dyDescent="0.2">
      <c r="A30" s="26"/>
      <c r="B30" s="45"/>
      <c r="C30" s="45"/>
      <c r="D30" s="20"/>
      <c r="E30" s="25" t="s">
        <v>48</v>
      </c>
      <c r="F30" s="43">
        <f>SUM(F31:F33)</f>
        <v>5071040980.8999996</v>
      </c>
      <c r="G30" s="44">
        <f>SUM(G31:G33)</f>
        <v>1446629800.47</v>
      </c>
    </row>
    <row r="31" spans="1:7" x14ac:dyDescent="0.2">
      <c r="A31" s="26"/>
      <c r="B31" s="45"/>
      <c r="C31" s="45"/>
      <c r="D31" s="20"/>
      <c r="E31" s="21" t="s">
        <v>2</v>
      </c>
      <c r="F31" s="41">
        <v>5055761873.7299995</v>
      </c>
      <c r="G31" s="42">
        <v>1431350693.3</v>
      </c>
    </row>
    <row r="32" spans="1:7" x14ac:dyDescent="0.2">
      <c r="A32" s="26"/>
      <c r="B32" s="45"/>
      <c r="C32" s="45"/>
      <c r="D32" s="20"/>
      <c r="E32" s="21" t="s">
        <v>18</v>
      </c>
      <c r="F32" s="41">
        <v>15279107.17</v>
      </c>
      <c r="G32" s="42">
        <v>15279107.17</v>
      </c>
    </row>
    <row r="33" spans="1:7" x14ac:dyDescent="0.2">
      <c r="A33" s="26"/>
      <c r="B33" s="45"/>
      <c r="C33" s="45"/>
      <c r="D33" s="20"/>
      <c r="E33" s="21" t="s">
        <v>51</v>
      </c>
      <c r="F33" s="41">
        <v>0</v>
      </c>
      <c r="G33" s="42">
        <v>0</v>
      </c>
    </row>
    <row r="34" spans="1:7" x14ac:dyDescent="0.2">
      <c r="A34" s="26"/>
      <c r="B34" s="45"/>
      <c r="C34" s="45"/>
      <c r="D34" s="13"/>
      <c r="E34" s="21"/>
      <c r="F34" s="41"/>
      <c r="G34" s="42"/>
    </row>
    <row r="35" spans="1:7" x14ac:dyDescent="0.2">
      <c r="A35" s="26"/>
      <c r="B35" s="45"/>
      <c r="C35" s="45"/>
      <c r="D35" s="20"/>
      <c r="E35" s="25" t="s">
        <v>50</v>
      </c>
      <c r="F35" s="43">
        <f>SUM(F36:F40)</f>
        <v>-880620020.27999997</v>
      </c>
      <c r="G35" s="44">
        <f>SUM(G36:G40)</f>
        <v>-34990355.319999933</v>
      </c>
    </row>
    <row r="36" spans="1:7" x14ac:dyDescent="0.2">
      <c r="A36" s="26"/>
      <c r="B36" s="45"/>
      <c r="C36" s="45"/>
      <c r="D36" s="20"/>
      <c r="E36" s="21" t="s">
        <v>52</v>
      </c>
      <c r="F36" s="41">
        <v>-419523353.19999999</v>
      </c>
      <c r="G36" s="42">
        <v>-1257471814.22</v>
      </c>
    </row>
    <row r="37" spans="1:7" x14ac:dyDescent="0.2">
      <c r="A37" s="26"/>
      <c r="B37" s="46"/>
      <c r="C37" s="46"/>
      <c r="D37" s="20"/>
      <c r="E37" s="21" t="s">
        <v>19</v>
      </c>
      <c r="F37" s="41">
        <v>-461096667.07999998</v>
      </c>
      <c r="G37" s="42">
        <v>1222481458.9000001</v>
      </c>
    </row>
    <row r="38" spans="1:7" x14ac:dyDescent="0.2">
      <c r="A38" s="26"/>
      <c r="B38" s="45"/>
      <c r="C38" s="45"/>
      <c r="D38" s="20"/>
      <c r="E38" s="21" t="s">
        <v>3</v>
      </c>
      <c r="F38" s="41">
        <v>0</v>
      </c>
      <c r="G38" s="42">
        <v>0</v>
      </c>
    </row>
    <row r="39" spans="1:7" x14ac:dyDescent="0.2">
      <c r="A39" s="26"/>
      <c r="B39" s="45"/>
      <c r="C39" s="45"/>
      <c r="D39" s="27"/>
      <c r="E39" s="21" t="s">
        <v>4</v>
      </c>
      <c r="F39" s="41">
        <v>0</v>
      </c>
      <c r="G39" s="42">
        <v>0</v>
      </c>
    </row>
    <row r="40" spans="1:7" x14ac:dyDescent="0.2">
      <c r="A40" s="26"/>
      <c r="B40" s="45"/>
      <c r="C40" s="45"/>
      <c r="E40" s="21" t="s">
        <v>53</v>
      </c>
      <c r="F40" s="41">
        <v>0</v>
      </c>
      <c r="G40" s="42">
        <v>0</v>
      </c>
    </row>
    <row r="41" spans="1:7" x14ac:dyDescent="0.2">
      <c r="A41" s="26"/>
      <c r="E41" s="21"/>
      <c r="F41" s="41"/>
      <c r="G41" s="42"/>
    </row>
    <row r="42" spans="1:7" ht="21" x14ac:dyDescent="0.2">
      <c r="A42" s="5"/>
      <c r="E42" s="25" t="s">
        <v>54</v>
      </c>
      <c r="F42" s="43">
        <f>SUM(F43:F44)</f>
        <v>0</v>
      </c>
      <c r="G42" s="44">
        <f>SUM(G43:G44)</f>
        <v>0</v>
      </c>
    </row>
    <row r="43" spans="1:7" x14ac:dyDescent="0.2">
      <c r="A43" s="5"/>
      <c r="E43" s="21" t="s">
        <v>20</v>
      </c>
      <c r="F43" s="41">
        <v>0</v>
      </c>
      <c r="G43" s="42">
        <v>0</v>
      </c>
    </row>
    <row r="44" spans="1:7" x14ac:dyDescent="0.2">
      <c r="A44" s="5"/>
      <c r="E44" s="21" t="s">
        <v>21</v>
      </c>
      <c r="F44" s="41">
        <v>0</v>
      </c>
      <c r="G44" s="42">
        <v>0</v>
      </c>
    </row>
    <row r="45" spans="1:7" x14ac:dyDescent="0.2">
      <c r="A45" s="5"/>
      <c r="E45" s="21"/>
      <c r="F45" s="41"/>
      <c r="G45" s="42"/>
    </row>
    <row r="46" spans="1:7" x14ac:dyDescent="0.2">
      <c r="A46" s="5"/>
      <c r="E46" s="25" t="s">
        <v>55</v>
      </c>
      <c r="F46" s="41">
        <f>SUM(F42+F35+F30)</f>
        <v>4190420960.6199999</v>
      </c>
      <c r="G46" s="42">
        <f>SUM(G42+G35+G30)</f>
        <v>1411639445.1500001</v>
      </c>
    </row>
    <row r="47" spans="1:7" x14ac:dyDescent="0.2">
      <c r="A47" s="5"/>
      <c r="E47" s="14"/>
      <c r="F47" s="43"/>
      <c r="G47" s="44"/>
    </row>
    <row r="48" spans="1:7" x14ac:dyDescent="0.2">
      <c r="A48" s="5"/>
      <c r="E48" s="25" t="s">
        <v>56</v>
      </c>
      <c r="F48" s="43">
        <f>F46+F26</f>
        <v>4582575431.7699995</v>
      </c>
      <c r="G48" s="44">
        <f>G46+G26</f>
        <v>1819539832.45</v>
      </c>
    </row>
    <row r="49" spans="1:7" x14ac:dyDescent="0.2">
      <c r="A49" s="6"/>
      <c r="B49" s="7"/>
      <c r="C49" s="8"/>
      <c r="D49" s="8"/>
      <c r="E49" s="8"/>
      <c r="F49" s="8"/>
      <c r="G49" s="9"/>
    </row>
    <row r="50" spans="1:7" x14ac:dyDescent="0.2">
      <c r="A50" s="28" t="s">
        <v>58</v>
      </c>
      <c r="B50" s="29"/>
      <c r="C50" s="29"/>
      <c r="D50" s="30"/>
      <c r="E50" s="28"/>
      <c r="F50" s="31"/>
      <c r="G50" s="29"/>
    </row>
    <row r="51" spans="1:7" x14ac:dyDescent="0.2">
      <c r="A51" s="2"/>
      <c r="C51" s="1"/>
      <c r="E51" s="2"/>
      <c r="F51" s="32"/>
      <c r="G51" s="1"/>
    </row>
    <row r="52" spans="1:7" x14ac:dyDescent="0.2">
      <c r="A52" s="2"/>
      <c r="C52" s="1"/>
      <c r="E52" s="2"/>
      <c r="F52" s="32"/>
      <c r="G52" s="1"/>
    </row>
    <row r="53" spans="1:7" ht="15" customHeight="1" x14ac:dyDescent="0.2">
      <c r="A53" s="47"/>
      <c r="B53" s="47"/>
      <c r="C53" s="47"/>
      <c r="D53" s="47"/>
      <c r="E53" s="47"/>
      <c r="F53" s="47"/>
      <c r="G53" s="47"/>
    </row>
    <row r="54" spans="1:7" ht="15" x14ac:dyDescent="0.25">
      <c r="A54" s="47"/>
      <c r="B54" s="47"/>
      <c r="C54" s="33"/>
      <c r="D54" s="34"/>
      <c r="E54" s="48"/>
      <c r="F54" s="48"/>
      <c r="G54" s="48"/>
    </row>
    <row r="55" spans="1:7" ht="15" x14ac:dyDescent="0.25">
      <c r="A55" s="47"/>
      <c r="B55" s="47"/>
      <c r="C55" s="33"/>
      <c r="D55" s="34"/>
      <c r="E55" s="48"/>
      <c r="F55" s="48"/>
      <c r="G55" s="48"/>
    </row>
    <row r="56" spans="1:7" ht="15" x14ac:dyDescent="0.25">
      <c r="A56" s="10"/>
      <c r="B56" s="35"/>
      <c r="C56" s="36"/>
      <c r="D56" s="36"/>
      <c r="E56" s="36"/>
      <c r="F56" s="37"/>
      <c r="G56" s="34"/>
    </row>
    <row r="57" spans="1:7" ht="12.75" x14ac:dyDescent="0.2">
      <c r="A57" s="10"/>
      <c r="B57" s="35"/>
      <c r="C57" s="36"/>
      <c r="D57" s="36"/>
      <c r="E57" s="36"/>
      <c r="F57" s="36"/>
      <c r="G57" s="38"/>
    </row>
    <row r="58" spans="1:7" ht="12.75" x14ac:dyDescent="0.2">
      <c r="A58" s="39"/>
      <c r="B58" s="35"/>
      <c r="C58" s="36"/>
      <c r="D58" s="36"/>
      <c r="E58" s="36"/>
      <c r="F58" s="40"/>
      <c r="G58" s="38"/>
    </row>
    <row r="59" spans="1:7" ht="12.75" x14ac:dyDescent="0.2">
      <c r="A59" s="47"/>
      <c r="B59" s="47"/>
      <c r="C59" s="47"/>
      <c r="D59" s="47"/>
      <c r="E59" s="47"/>
      <c r="F59" s="47"/>
      <c r="G59" s="47"/>
    </row>
    <row r="60" spans="1:7" ht="12.75" x14ac:dyDescent="0.2">
      <c r="A60" s="47"/>
      <c r="B60" s="47"/>
      <c r="C60" s="47"/>
      <c r="D60" s="47"/>
      <c r="E60" s="47"/>
      <c r="F60" s="47"/>
      <c r="G60" s="47"/>
    </row>
  </sheetData>
  <sheetProtection formatCells="0" formatColumns="0" formatRows="0" autoFilter="0"/>
  <mergeCells count="8">
    <mergeCell ref="A59:G59"/>
    <mergeCell ref="A60:G60"/>
    <mergeCell ref="A1:G1"/>
    <mergeCell ref="A53:G53"/>
    <mergeCell ref="A54:B54"/>
    <mergeCell ref="E54:G54"/>
    <mergeCell ref="A55:B55"/>
    <mergeCell ref="E55:G55"/>
  </mergeCells>
  <printOptions horizontalCentered="1"/>
  <pageMargins left="0.59055118110236227" right="0.59055118110236227" top="0.39370078740157483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Luis-Torres</cp:lastModifiedBy>
  <cp:lastPrinted>2018-04-20T20:10:01Z</cp:lastPrinted>
  <dcterms:created xsi:type="dcterms:W3CDTF">2012-12-11T20:26:08Z</dcterms:created>
  <dcterms:modified xsi:type="dcterms:W3CDTF">2020-01-30T19:47:55Z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