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C0F8E323-8579-47E0-B325-61AE3FD25D8C}" xr6:coauthVersionLast="45" xr6:coauthVersionMax="45" xr10:uidLastSave="{00000000-0000-0000-0000-000000000000}"/>
  <bookViews>
    <workbookView xWindow="-120" yWindow="-120" windowWidth="24240" windowHeight="13140" tabRatio="705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externalReferences>
    <externalReference r:id="rId9"/>
  </externalReference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A3" i="63"/>
  <c r="D47" i="65" l="1"/>
  <c r="F47" i="65" s="1"/>
  <c r="D46" i="65"/>
  <c r="F46" i="65" s="1"/>
  <c r="F45" i="65"/>
  <c r="F44" i="65"/>
  <c r="C43" i="65"/>
  <c r="F43" i="65" s="1"/>
  <c r="D42" i="65"/>
  <c r="F42" i="65" s="1"/>
  <c r="F41" i="65"/>
  <c r="D40" i="65"/>
  <c r="F40" i="65" s="1"/>
  <c r="D39" i="65"/>
  <c r="F39" i="65" s="1"/>
  <c r="C38" i="65"/>
  <c r="F38" i="65" s="1"/>
  <c r="D37" i="65"/>
  <c r="F37" i="65" s="1"/>
  <c r="F36" i="65"/>
  <c r="H3" i="65"/>
  <c r="A3" i="65"/>
  <c r="H2" i="65"/>
  <c r="H1" i="65"/>
  <c r="A1" i="65"/>
  <c r="E3" i="62"/>
  <c r="A3" i="62"/>
  <c r="E2" i="62"/>
  <c r="E1" i="62"/>
  <c r="A1" i="62"/>
  <c r="E3" i="61"/>
  <c r="A3" i="61"/>
  <c r="E2" i="61"/>
  <c r="E1" i="61"/>
  <c r="A1" i="61"/>
  <c r="C87" i="60"/>
  <c r="C77" i="60"/>
  <c r="C73" i="60" s="1"/>
  <c r="C59" i="60"/>
  <c r="C58" i="60" s="1"/>
  <c r="C37" i="60"/>
  <c r="C34" i="60"/>
  <c r="C28" i="60"/>
  <c r="C8" i="60" s="1"/>
  <c r="E3" i="60"/>
  <c r="A3" i="60"/>
  <c r="E2" i="60"/>
  <c r="E1" i="60"/>
  <c r="A1" i="60"/>
  <c r="G101" i="59"/>
  <c r="E14" i="59"/>
  <c r="F14" i="59" s="1"/>
  <c r="G14" i="59" s="1"/>
  <c r="H3" i="59"/>
  <c r="A3" i="59"/>
  <c r="H2" i="59"/>
  <c r="H1" i="59"/>
  <c r="A1" i="59"/>
</calcChain>
</file>

<file path=xl/sharedStrings.xml><?xml version="1.0" encoding="utf-8"?>
<sst xmlns="http://schemas.openxmlformats.org/spreadsheetml/2006/main" count="760" uniqueCount="546">
  <si>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</si>
  <si>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</si>
  <si>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</si>
  <si>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</si>
  <si>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</si>
  <si>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</si>
  <si>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</si>
  <si>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</si>
  <si>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</si>
  <si>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</si>
  <si>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</si>
  <si>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</si>
  <si>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</si>
  <si>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</si>
  <si>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</si>
  <si>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</si>
  <si>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</si>
  <si>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</si>
  <si>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</si>
  <si>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</si>
  <si>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</si>
  <si>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</si>
  <si>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</si>
  <si>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</si>
  <si>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</si>
  <si>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</si>
  <si>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</si>
  <si>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</si>
  <si>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</si>
  <si>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</si>
  <si>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</si>
  <si>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</si>
  <si>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</si>
  <si>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</si>
  <si>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</si>
  <si>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</si>
  <si>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</si>
  <si>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</si>
  <si>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</si>
  <si>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</si>
  <si>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</si>
  <si>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</si>
  <si>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</si>
  <si>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</si>
  <si>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</si>
  <si>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</si>
  <si>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</si>
  <si>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</si>
  <si>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</si>
  <si>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</si>
  <si>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</si>
  <si>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</si>
  <si>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</si>
  <si>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</si>
  <si>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</si>
  <si>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</si>
  <si>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</si>
  <si>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</si>
  <si>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</si>
  <si>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</si>
  <si>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</si>
  <si>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</si>
  <si>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</si>
  <si>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</si>
  <si>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</si>
  <si>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</si>
  <si>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</si>
  <si>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</si>
  <si>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</si>
  <si>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</si>
  <si>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</si>
  <si>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</si>
  <si>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</si>
  <si>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</si>
  <si>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</si>
  <si>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</si>
  <si>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</si>
  <si>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</si>
  <si>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</si>
  <si>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</si>
  <si>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</si>
  <si>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</si>
  <si>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</si>
  <si>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</si>
  <si>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</si>
  <si>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</si>
  <si>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</si>
  <si>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</si>
  <si>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</si>
  <si>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</si>
  <si>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</si>
  <si>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</si>
  <si>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</si>
  <si>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</si>
  <si>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</si>
  <si>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</si>
  <si>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</si>
  <si>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</si>
  <si>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</si>
  <si>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</si>
  <si>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</si>
  <si>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</si>
  <si>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</si>
  <si>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</si>
  <si>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</si>
  <si>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</si>
  <si>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</si>
  <si>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</si>
  <si>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</si>
  <si>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</si>
  <si>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</si>
  <si>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</si>
  <si>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</si>
  <si>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</si>
  <si>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</si>
  <si>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</si>
  <si>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</si>
  <si>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</si>
  <si>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</si>
  <si>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</si>
  <si>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</si>
  <si>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</si>
  <si>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</si>
  <si>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</si>
  <si>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</si>
  <si>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</si>
  <si>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</si>
  <si>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</si>
  <si>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</si>
  <si>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</si>
  <si>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</si>
  <si>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</si>
  <si>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</si>
  <si>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</si>
  <si>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</si>
  <si>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</si>
  <si>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</si>
  <si>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</si>
  <si>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</si>
  <si>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</si>
  <si>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</si>
  <si>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</si>
  <si>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</si>
  <si>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</si>
  <si>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</si>
  <si>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</si>
  <si>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</si>
  <si>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</si>
  <si>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</si>
  <si>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</si>
  <si>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</si>
  <si>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</si>
  <si>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</si>
  <si>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</si>
  <si>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</si>
  <si>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</si>
  <si>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</si>
  <si>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</si>
  <si>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</si>
  <si>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</si>
  <si>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</si>
  <si>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</si>
  <si>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</si>
  <si>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</si>
  <si>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</si>
  <si>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</si>
  <si>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</si>
  <si>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</si>
  <si>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</si>
  <si>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</si>
  <si>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</si>
  <si>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</si>
  <si>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</si>
  <si>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</si>
  <si>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</si>
  <si>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</si>
  <si>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</si>
  <si>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</si>
  <si>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</si>
  <si>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</si>
  <si>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</si>
  <si>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</si>
  <si>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</si>
  <si>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</si>
  <si>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</si>
  <si>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</si>
  <si>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</si>
  <si>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</si>
  <si>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</si>
  <si>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</si>
  <si>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</si>
  <si>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</si>
  <si>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</si>
  <si>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</si>
  <si>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</si>
  <si>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</si>
  <si>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</si>
  <si>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</si>
  <si>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</si>
  <si>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</si>
  <si>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</si>
  <si>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</si>
  <si>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</si>
  <si>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</si>
  <si>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</si>
  <si>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</si>
  <si>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</si>
  <si>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</si>
  <si>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</si>
  <si>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</si>
  <si>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</si>
  <si>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</si>
  <si>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</si>
  <si>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</si>
  <si>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</si>
  <si>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</si>
  <si>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</si>
  <si>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</si>
  <si>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</si>
  <si>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</si>
  <si>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</si>
  <si>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</si>
  <si>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</si>
  <si>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</si>
  <si>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</si>
  <si>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</si>
  <si>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</si>
  <si>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</si>
  <si>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</si>
  <si>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</si>
  <si>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</si>
  <si>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</si>
  <si>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</si>
  <si>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</si>
  <si>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</si>
  <si>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</si>
  <si>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</si>
  <si>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</si>
  <si>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</si>
  <si>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</si>
  <si>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</si>
  <si>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</si>
  <si>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</si>
  <si>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</si>
  <si>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</si>
  <si>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</si>
  <si>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</si>
  <si>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</si>
  <si>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</si>
  <si>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</si>
  <si>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</si>
  <si>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</si>
  <si>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</si>
  <si>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</si>
  <si>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</si>
  <si>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</si>
  <si>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</si>
  <si>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</si>
  <si>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</si>
  <si>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</si>
  <si>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</si>
  <si>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</si>
  <si>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</si>
  <si>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</si>
  <si>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</si>
  <si>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</si>
  <si>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</si>
  <si>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</si>
  <si>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</si>
  <si>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</si>
  <si>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</si>
  <si>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</si>
  <si>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</si>
  <si>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</si>
  <si>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</si>
  <si>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</si>
  <si>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</si>
  <si>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</si>
  <si>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</si>
  <si>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</si>
  <si>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</si>
  <si>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</si>
  <si>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</si>
  <si>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</si>
  <si>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</si>
  <si>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</si>
  <si>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</si>
  <si>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</si>
  <si>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</si>
  <si>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</si>
  <si>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</si>
  <si>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</si>
  <si>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</si>
  <si>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</si>
  <si>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</si>
  <si>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</si>
  <si>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</si>
  <si>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</si>
  <si>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</si>
  <si>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</si>
  <si>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</si>
  <si>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</si>
  <si>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</si>
  <si>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</si>
  <si>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</si>
  <si>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</si>
  <si>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</si>
  <si>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</si>
  <si>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</si>
  <si>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</si>
  <si>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</si>
  <si>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</si>
  <si>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</si>
  <si>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</si>
  <si>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</si>
  <si>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</si>
  <si>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</si>
  <si>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</si>
  <si>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</si>
  <si>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</si>
  <si>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</si>
  <si>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</si>
  <si>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</si>
  <si>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</si>
  <si>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</si>
  <si>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</si>
  <si>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</si>
  <si>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</si>
  <si>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</si>
  <si>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</si>
  <si>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</si>
  <si>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</si>
  <si>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</si>
  <si>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</si>
  <si>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</si>
  <si>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</si>
  <si>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</si>
  <si>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</si>
  <si>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</si>
  <si>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</si>
  <si>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</si>
  <si>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</si>
  <si>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</si>
  <si>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</si>
  <si>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</si>
  <si>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</si>
  <si>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</si>
  <si>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</si>
  <si>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</si>
  <si>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</si>
  <si>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</si>
  <si>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</si>
  <si>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</si>
  <si>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</si>
  <si>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</si>
  <si>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</si>
  <si>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</si>
  <si>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</si>
  <si>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</si>
  <si>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</si>
  <si>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</si>
  <si>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</si>
  <si>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</si>
  <si>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</si>
  <si>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</si>
  <si>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</si>
  <si>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</si>
  <si>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</si>
  <si>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</si>
  <si>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</si>
  <si>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</si>
  <si>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</si>
  <si>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</si>
  <si>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</si>
  <si>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</si>
  <si>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</si>
  <si>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</si>
  <si>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</si>
  <si>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</si>
  <si>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</si>
  <si>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</si>
  <si>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</si>
  <si>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</si>
  <si>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</si>
  <si>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</si>
  <si>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</si>
  <si>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</si>
  <si>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</si>
  <si>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</si>
  <si>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</si>
  <si>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</si>
  <si>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</si>
  <si>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</si>
  <si>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</si>
  <si>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</si>
  <si>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</si>
  <si>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</si>
  <si>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</si>
  <si>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</si>
  <si>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</si>
  <si>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</si>
  <si>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</si>
  <si>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</si>
  <si>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</si>
  <si>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</si>
  <si>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</si>
  <si>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</si>
  <si>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</si>
  <si>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</si>
  <si>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</si>
  <si>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</si>
  <si>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</si>
  <si>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</si>
  <si>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</si>
  <si>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</si>
  <si>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</si>
  <si>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</si>
  <si>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</si>
  <si>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</si>
  <si>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</si>
  <si>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</si>
  <si>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</si>
  <si>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</si>
  <si>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</si>
  <si>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</si>
  <si>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</si>
  <si>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</si>
  <si>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</si>
  <si>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</si>
  <si>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</si>
  <si>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</si>
  <si>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</si>
  <si>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</si>
  <si>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</si>
  <si>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</si>
  <si>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</si>
  <si>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</si>
  <si>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</si>
  <si>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</si>
  <si>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</si>
  <si>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</si>
  <si>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</si>
  <si>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</si>
  <si>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</si>
  <si>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</si>
  <si>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</si>
  <si>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</si>
  <si>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</si>
  <si>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</si>
  <si>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</si>
  <si>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</si>
  <si>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</si>
  <si>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</si>
  <si>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</si>
  <si>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</si>
  <si>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</si>
  <si>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</si>
  <si>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</si>
  <si>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</si>
  <si>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</si>
  <si>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</si>
  <si>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</si>
  <si>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</si>
  <si>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</si>
  <si>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</si>
  <si>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</si>
  <si>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</si>
  <si>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</si>
  <si>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</si>
  <si>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</si>
  <si>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</si>
  <si>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</si>
  <si>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</si>
  <si>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</si>
  <si>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</si>
  <si>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</si>
  <si>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</si>
  <si>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</si>
  <si>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</si>
  <si>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</si>
  <si>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</si>
  <si>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</si>
  <si>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</si>
  <si>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</si>
  <si>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</si>
  <si>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</si>
  <si>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</si>
  <si>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</si>
  <si>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</si>
  <si>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</si>
  <si>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</si>
  <si>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</si>
  <si>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</si>
  <si>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</si>
  <si>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</si>
  <si>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</si>
  <si>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</si>
  <si>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</si>
  <si>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</si>
  <si>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</si>
  <si>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</si>
  <si>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</si>
  <si>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</si>
  <si>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</si>
  <si>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</si>
  <si>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</si>
  <si>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</si>
  <si>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</si>
  <si>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</si>
  <si>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</si>
  <si>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</si>
  <si>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</si>
  <si>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</si>
  <si>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</si>
  <si>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</si>
  <si>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</si>
  <si>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</si>
  <si>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</si>
  <si>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</si>
  <si>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</si>
  <si>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</si>
  <si>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</si>
  <si>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</si>
  <si>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</si>
  <si>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</si>
  <si>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</si>
  <si>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</si>
  <si>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</si>
  <si>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</si>
  <si>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</si>
  <si>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</si>
  <si>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</si>
  <si>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</si>
  <si>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</si>
  <si>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</si>
  <si>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</si>
  <si>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</si>
  <si>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</si>
  <si>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</si>
  <si>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</si>
  <si>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</si>
  <si>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</si>
  <si>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</si>
  <si>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Correspondiente del 01 Enero al 30 de Septiembre del  2019</t>
  </si>
  <si>
    <t>Correspondiente del 01 de Enero al 30 de Septiembre 2019.</t>
  </si>
  <si>
    <t>JUNTA MUNICIPAL DE AGUA ALCANTARILLADO DE CELAYA,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</si>
</sst>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" fontId="2" fillId="0" borderId="0" xfId="8" applyNumberFormat="1" applyFont="1" applyFill="1"/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3" fontId="5" fillId="0" borderId="0" xfId="14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" xfId="14" builtinId="3"/>
    <cellStyle name="Millares 2" xfId="1" xr:uid="{00000000-0005-0000-0000-000002000000}"/>
    <cellStyle name="Millares 2 4" xfId="15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3 2 2" xfId="13" xr:uid="{00000000-0005-0000-0000-00000A000000}"/>
    <cellStyle name="Normal 3 3" xfId="12" xr:uid="{00000000-0005-0000-0000-00000B000000}"/>
    <cellStyle name="Normal 4" xfId="4" xr:uid="{00000000-0005-0000-0000-00000C000000}"/>
    <cellStyle name="Normal 5" xfId="5" xr:uid="{00000000-0005-0000-0000-00000D000000}"/>
    <cellStyle name="Normal 56" xfId="6" xr:uid="{00000000-0005-0000-0000-00000E000000}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%20FINANZAS/CONTABIL/A&#209;O%202019/00-CIERRES/09%20SEPTIEMBRE/ASEG-SEP2019-Impreso/0319_NDM_1903_MCYA_AWA_Imp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JUNTA MUNICIPAL DE AGUA POTABLE Y ALCANTARILLADO DE CELAYA , GUANAJUATO</v>
          </cell>
          <cell r="E1">
            <v>2019</v>
          </cell>
        </row>
        <row r="2">
          <cell r="E2" t="str">
            <v>Trimestral</v>
          </cell>
        </row>
        <row r="3">
          <cell r="A3" t="str">
            <v>Correspondiente del 01 Enero al 30 de Septiembre del  2019</v>
          </cell>
          <cell r="E3">
            <v>3</v>
          </cell>
        </row>
      </sheetData>
      <sheetData sheetId="1">
        <row r="1">
          <cell r="A1" t="str">
            <v>JUNTA MUNICIPAL DE AGUA POTABLE Y ALCANTARILLADO DE CELAYA , GUANAJUATO</v>
          </cell>
          <cell r="H1">
            <v>2019</v>
          </cell>
        </row>
        <row r="2">
          <cell r="H2" t="str">
            <v>Trimestral</v>
          </cell>
        </row>
        <row r="3">
          <cell r="A3" t="str">
            <v>Correspondiente del 01 Enero al 30 de Septiembre del  2019</v>
          </cell>
          <cell r="H3">
            <v>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A29" sqref="A2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531</v>
      </c>
      <c r="B1" s="110"/>
      <c r="C1" s="15"/>
      <c r="D1" s="12" t="s">
        <v>122</v>
      </c>
      <c r="E1" s="13">
        <v>2019</v>
      </c>
    </row>
    <row r="2" spans="1:5" ht="18.95" customHeight="1" x14ac:dyDescent="0.2">
      <c r="A2" s="111" t="s">
        <v>433</v>
      </c>
      <c r="B2" s="111"/>
      <c r="C2" s="34"/>
      <c r="D2" s="12" t="s">
        <v>124</v>
      </c>
      <c r="E2" s="15" t="s">
        <v>125</v>
      </c>
    </row>
    <row r="3" spans="1:5" ht="18.95" customHeight="1" x14ac:dyDescent="0.2">
      <c r="A3" s="112" t="s">
        <v>543</v>
      </c>
      <c r="B3" s="112"/>
      <c r="C3" s="15"/>
      <c r="D3" s="12" t="s">
        <v>126</v>
      </c>
      <c r="E3" s="13">
        <v>3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512</v>
      </c>
      <c r="B23" s="42" t="s">
        <v>237</v>
      </c>
    </row>
    <row r="24" spans="1:2" x14ac:dyDescent="0.2">
      <c r="A24" s="41" t="s">
        <v>513</v>
      </c>
      <c r="B24" s="42" t="s">
        <v>515</v>
      </c>
    </row>
    <row r="25" spans="1:2" x14ac:dyDescent="0.2">
      <c r="A25" s="41" t="s">
        <v>514</v>
      </c>
      <c r="B25" s="42" t="s">
        <v>510</v>
      </c>
    </row>
    <row r="26" spans="1:2" x14ac:dyDescent="0.2">
      <c r="A26" s="41" t="s">
        <v>516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1" spans="1:2" x14ac:dyDescent="0.2">
      <c r="A41" s="102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41"/>
  <sheetViews>
    <sheetView zoomScaleNormal="100" workbookViewId="0">
      <selection activeCell="B13" sqref="B13"/>
    </sheetView>
  </sheetViews>
  <sheetFormatPr baseColWidth="10" defaultColWidth="9.140625" defaultRowHeight="11.25" x14ac:dyDescent="0.2"/>
  <cols>
    <col min="1" max="1" width="10" style="18" customWidth="1"/>
    <col min="2" max="2" width="56.7109375" style="18" customWidth="1"/>
    <col min="3" max="3" width="16.42578125" style="18" bestFit="1" customWidth="1"/>
    <col min="4" max="4" width="16.140625" style="18" customWidth="1"/>
    <col min="5" max="5" width="17.7109375" style="18" customWidth="1"/>
    <col min="6" max="6" width="15.7109375" style="18" customWidth="1"/>
    <col min="7" max="7" width="14" style="18" customWidth="1"/>
    <col min="8" max="8" width="14.7109375" style="18" customWidth="1"/>
    <col min="9" max="9" width="24.7109375" style="18" customWidth="1"/>
    <col min="10" max="16384" width="9.140625" style="18"/>
  </cols>
  <sheetData>
    <row r="1" spans="1:8" s="14" customFormat="1" ht="18.95" customHeight="1" x14ac:dyDescent="0.25">
      <c r="A1" s="113" t="str">
        <f>'[1]Notas a los Edos Financieros'!A1</f>
        <v>JUNTA MUNICIPAL DE AGUA POTABLE Y ALCANTARILLADO DE CELAYA , GUANAJUATO</v>
      </c>
      <c r="B1" s="113"/>
      <c r="C1" s="113"/>
      <c r="D1" s="113"/>
      <c r="E1" s="113"/>
      <c r="F1" s="113"/>
      <c r="G1" s="12" t="s">
        <v>122</v>
      </c>
      <c r="H1" s="23">
        <f>'[1]Notas a los Edos Financieros'!E1</f>
        <v>2019</v>
      </c>
    </row>
    <row r="2" spans="1:8" s="14" customFormat="1" ht="18.95" customHeight="1" x14ac:dyDescent="0.25">
      <c r="A2" s="113" t="s">
        <v>123</v>
      </c>
      <c r="B2" s="113"/>
      <c r="C2" s="113"/>
      <c r="D2" s="113"/>
      <c r="E2" s="113"/>
      <c r="F2" s="113"/>
      <c r="G2" s="12" t="s">
        <v>124</v>
      </c>
      <c r="H2" s="23" t="str">
        <f>'[1]Notas a los Edos Financieros'!E2</f>
        <v>Trimestral</v>
      </c>
    </row>
    <row r="3" spans="1:8" s="14" customFormat="1" ht="18.95" customHeight="1" x14ac:dyDescent="0.25">
      <c r="A3" s="113" t="str">
        <f>'[1]Notas a los Edos Financieros'!A3</f>
        <v>Correspondiente del 01 Enero al 30 de Septiembre del  2019</v>
      </c>
      <c r="B3" s="113"/>
      <c r="C3" s="113"/>
      <c r="D3" s="113"/>
      <c r="E3" s="113"/>
      <c r="F3" s="113"/>
      <c r="G3" s="12" t="s">
        <v>126</v>
      </c>
      <c r="H3" s="23">
        <f>'[1]Notas a los Edos Financieros'!E3</f>
        <v>3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98">
        <v>22583593.600000001</v>
      </c>
      <c r="D8" s="18" t="s">
        <v>539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s="96" customFormat="1" x14ac:dyDescent="0.2">
      <c r="A15" s="99">
        <v>1122</v>
      </c>
      <c r="B15" s="100" t="s">
        <v>132</v>
      </c>
      <c r="C15" s="98">
        <v>102935222.99000004</v>
      </c>
      <c r="D15" s="98">
        <v>101041819.88999996</v>
      </c>
      <c r="E15" s="98">
        <v>94094615.469999984</v>
      </c>
      <c r="F15" s="98">
        <v>87499053.48999998</v>
      </c>
      <c r="G15" s="98">
        <v>85805488.279999971</v>
      </c>
    </row>
    <row r="16" spans="1:8" s="96" customFormat="1" x14ac:dyDescent="0.2">
      <c r="A16" s="99">
        <v>1124</v>
      </c>
      <c r="B16" s="100" t="s">
        <v>133</v>
      </c>
      <c r="C16" s="98">
        <v>15376575.67</v>
      </c>
      <c r="D16" s="98">
        <v>18811255.359999999</v>
      </c>
      <c r="E16" s="98">
        <v>32841671.09</v>
      </c>
      <c r="F16" s="98">
        <v>27103305.219999999</v>
      </c>
      <c r="G16" s="98">
        <v>24440144.91</v>
      </c>
    </row>
    <row r="18" spans="1:8" x14ac:dyDescent="0.2">
      <c r="A18" s="17" t="s">
        <v>519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98">
        <v>879959.18</v>
      </c>
      <c r="D20" s="22">
        <v>367970.63</v>
      </c>
      <c r="E20" s="22">
        <v>511988.55000000005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98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98">
        <v>275377.91999999998</v>
      </c>
      <c r="D22" s="22">
        <v>275377.91999999998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98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98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98">
        <v>9535014.1899999995</v>
      </c>
      <c r="D25" s="22">
        <v>9535014.1899999995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98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520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521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98">
        <v>8915301.6999999993</v>
      </c>
      <c r="D39" s="18" t="s">
        <v>532</v>
      </c>
      <c r="E39" s="18" t="s">
        <v>533</v>
      </c>
      <c r="F39" s="18" t="s">
        <v>534</v>
      </c>
    </row>
    <row r="40" spans="1:8" x14ac:dyDescent="0.2">
      <c r="A40" s="20">
        <v>1151</v>
      </c>
      <c r="B40" s="18" t="s">
        <v>155</v>
      </c>
      <c r="C40" s="98">
        <v>8915301.6999999993</v>
      </c>
    </row>
    <row r="42" spans="1:8" x14ac:dyDescent="0.2">
      <c r="A42" s="17" t="s">
        <v>522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524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103">
        <v>881426736.41999996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103">
        <v>29417084.640000001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103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103">
        <v>8850066.7899999991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103">
        <v>698753491.99000001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103">
        <v>144406093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103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103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103">
        <v>169819849.63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169</v>
      </c>
      <c r="C61" s="103">
        <v>28355751.629999999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170</v>
      </c>
      <c r="C62" s="103">
        <v>1927590.46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171</v>
      </c>
      <c r="C63" s="103">
        <v>7595530.1900000004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172</v>
      </c>
      <c r="C64" s="98">
        <v>59884585.189999998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173</v>
      </c>
      <c r="C65" s="98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98">
        <v>72056392.159999996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175</v>
      </c>
      <c r="C67" s="98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98">
        <v>0</v>
      </c>
      <c r="D68" s="22">
        <v>0</v>
      </c>
      <c r="E68" s="22">
        <v>0</v>
      </c>
    </row>
    <row r="70" spans="1:9" x14ac:dyDescent="0.2">
      <c r="A70" s="17" t="s">
        <v>525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98">
        <v>532448.80000000005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98">
        <v>532448.80000000005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98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98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98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98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98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98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526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527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528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95">
        <v>0</v>
      </c>
      <c r="D101" s="95">
        <v>0</v>
      </c>
      <c r="E101" s="95">
        <v>0</v>
      </c>
      <c r="F101" s="95">
        <v>0</v>
      </c>
      <c r="G101" s="22">
        <f t="shared" ref="G101" si="0">SUM(G102:G110)</f>
        <v>0</v>
      </c>
    </row>
    <row r="102" spans="1:8" x14ac:dyDescent="0.2">
      <c r="A102" s="20">
        <v>2111</v>
      </c>
      <c r="B102" s="18" t="s">
        <v>202</v>
      </c>
      <c r="C102" s="95">
        <v>0</v>
      </c>
      <c r="D102" s="95">
        <v>0</v>
      </c>
      <c r="E102" s="95">
        <v>0</v>
      </c>
      <c r="F102" s="95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95">
        <v>11647324.279999999</v>
      </c>
      <c r="D103" s="95">
        <v>11647324.279999999</v>
      </c>
      <c r="E103" s="95">
        <v>0</v>
      </c>
      <c r="F103" s="95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95">
        <v>0</v>
      </c>
      <c r="D104" s="95">
        <v>1</v>
      </c>
      <c r="E104" s="95">
        <v>0</v>
      </c>
      <c r="F104" s="95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95">
        <v>0</v>
      </c>
      <c r="D105" s="95">
        <v>0</v>
      </c>
      <c r="E105" s="95">
        <v>0</v>
      </c>
      <c r="F105" s="95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95">
        <v>0</v>
      </c>
      <c r="D106" s="95">
        <v>0</v>
      </c>
      <c r="E106" s="95">
        <v>0</v>
      </c>
      <c r="F106" s="95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95">
        <v>0</v>
      </c>
      <c r="D107" s="95">
        <v>0</v>
      </c>
      <c r="E107" s="95">
        <v>0</v>
      </c>
      <c r="F107" s="95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95">
        <v>19746729.93</v>
      </c>
      <c r="D108" s="95">
        <v>19746729.93</v>
      </c>
      <c r="E108" s="95">
        <v>6297954.46</v>
      </c>
      <c r="F108" s="95">
        <v>0</v>
      </c>
      <c r="G108" s="22">
        <v>0</v>
      </c>
    </row>
    <row r="109" spans="1:8" x14ac:dyDescent="0.2">
      <c r="A109" s="20">
        <v>2118</v>
      </c>
      <c r="B109" s="18" t="s">
        <v>209</v>
      </c>
      <c r="C109" s="95">
        <v>0</v>
      </c>
      <c r="D109" s="95">
        <v>0</v>
      </c>
      <c r="E109" s="95">
        <v>0</v>
      </c>
      <c r="F109" s="95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95">
        <v>27989971.66</v>
      </c>
      <c r="D110" s="95">
        <v>27989971.66</v>
      </c>
      <c r="E110" s="95">
        <v>22281390.332999997</v>
      </c>
      <c r="F110" s="95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95">
        <v>0</v>
      </c>
      <c r="D111" s="95">
        <v>0</v>
      </c>
      <c r="E111" s="95">
        <v>0</v>
      </c>
      <c r="F111" s="95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95">
        <v>0</v>
      </c>
      <c r="D112" s="95">
        <v>0</v>
      </c>
      <c r="E112" s="95">
        <v>0</v>
      </c>
      <c r="F112" s="95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95">
        <v>0</v>
      </c>
      <c r="D113" s="95">
        <v>0</v>
      </c>
      <c r="E113" s="95">
        <v>0</v>
      </c>
      <c r="F113" s="95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95">
        <v>0</v>
      </c>
      <c r="D114" s="95">
        <v>0</v>
      </c>
      <c r="E114" s="95">
        <v>0</v>
      </c>
      <c r="F114" s="95">
        <v>0</v>
      </c>
      <c r="G114" s="22">
        <v>0</v>
      </c>
    </row>
    <row r="115" spans="1:8" x14ac:dyDescent="0.2">
      <c r="C115" s="22"/>
      <c r="D115" s="22"/>
      <c r="E115" s="22"/>
    </row>
    <row r="116" spans="1:8" x14ac:dyDescent="0.2">
      <c r="A116" s="17" t="s">
        <v>529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107">
        <v>1285624.8500000001</v>
      </c>
      <c r="D118" s="100" t="s">
        <v>540</v>
      </c>
    </row>
    <row r="119" spans="1:8" x14ac:dyDescent="0.2">
      <c r="A119" s="20">
        <v>2161</v>
      </c>
      <c r="B119" s="18" t="s">
        <v>216</v>
      </c>
      <c r="C119" s="98">
        <v>0</v>
      </c>
      <c r="D119" s="100"/>
    </row>
    <row r="120" spans="1:8" x14ac:dyDescent="0.2">
      <c r="A120" s="20">
        <v>2162</v>
      </c>
      <c r="B120" s="18" t="s">
        <v>217</v>
      </c>
      <c r="C120" s="98">
        <v>0</v>
      </c>
      <c r="D120" s="100"/>
    </row>
    <row r="121" spans="1:8" x14ac:dyDescent="0.2">
      <c r="A121" s="20">
        <v>2163</v>
      </c>
      <c r="B121" s="18" t="s">
        <v>218</v>
      </c>
      <c r="C121" s="98">
        <v>0</v>
      </c>
      <c r="D121" s="100"/>
    </row>
    <row r="122" spans="1:8" x14ac:dyDescent="0.2">
      <c r="A122" s="20">
        <v>2164</v>
      </c>
      <c r="B122" s="18" t="s">
        <v>219</v>
      </c>
      <c r="C122" s="107">
        <v>1285624.8500000001</v>
      </c>
      <c r="D122" s="100" t="s">
        <v>540</v>
      </c>
    </row>
    <row r="123" spans="1:8" x14ac:dyDescent="0.2">
      <c r="A123" s="20">
        <v>2165</v>
      </c>
      <c r="B123" s="18" t="s">
        <v>220</v>
      </c>
      <c r="C123" s="98">
        <v>0</v>
      </c>
      <c r="D123" s="100"/>
    </row>
    <row r="124" spans="1:8" x14ac:dyDescent="0.2">
      <c r="A124" s="20">
        <v>2166</v>
      </c>
      <c r="B124" s="18" t="s">
        <v>221</v>
      </c>
      <c r="C124" s="98">
        <v>0</v>
      </c>
      <c r="D124" s="100"/>
    </row>
    <row r="125" spans="1:8" x14ac:dyDescent="0.2">
      <c r="A125" s="20">
        <v>2250</v>
      </c>
      <c r="B125" s="18" t="s">
        <v>222</v>
      </c>
      <c r="C125" s="108">
        <v>86640215.849999994</v>
      </c>
      <c r="D125" s="100" t="s">
        <v>540</v>
      </c>
    </row>
    <row r="126" spans="1:8" x14ac:dyDescent="0.2">
      <c r="A126" s="20">
        <v>2251</v>
      </c>
      <c r="B126" s="18" t="s">
        <v>223</v>
      </c>
      <c r="C126" s="98">
        <v>0</v>
      </c>
      <c r="D126" s="100"/>
    </row>
    <row r="127" spans="1:8" x14ac:dyDescent="0.2">
      <c r="A127" s="20">
        <v>2252</v>
      </c>
      <c r="B127" s="18" t="s">
        <v>224</v>
      </c>
      <c r="C127" s="98">
        <v>0</v>
      </c>
      <c r="D127" s="100"/>
    </row>
    <row r="128" spans="1:8" x14ac:dyDescent="0.2">
      <c r="A128" s="20">
        <v>2253</v>
      </c>
      <c r="B128" s="18" t="s">
        <v>225</v>
      </c>
      <c r="C128" s="98">
        <v>0</v>
      </c>
      <c r="D128" s="100"/>
    </row>
    <row r="129" spans="1:8" x14ac:dyDescent="0.2">
      <c r="A129" s="20">
        <v>2254</v>
      </c>
      <c r="B129" s="18" t="s">
        <v>226</v>
      </c>
      <c r="C129" s="98">
        <v>86640215.849999994</v>
      </c>
      <c r="D129" s="100" t="s">
        <v>540</v>
      </c>
    </row>
    <row r="130" spans="1:8" x14ac:dyDescent="0.2">
      <c r="A130" s="20">
        <v>2255</v>
      </c>
      <c r="B130" s="18" t="s">
        <v>227</v>
      </c>
      <c r="C130" s="98">
        <v>0</v>
      </c>
      <c r="D130" s="100"/>
    </row>
    <row r="131" spans="1:8" x14ac:dyDescent="0.2">
      <c r="A131" s="20">
        <v>2256</v>
      </c>
      <c r="B131" s="18" t="s">
        <v>228</v>
      </c>
      <c r="C131" s="98">
        <v>0</v>
      </c>
      <c r="D131" s="100"/>
    </row>
    <row r="133" spans="1:8" x14ac:dyDescent="0.2">
      <c r="A133" s="17" t="s">
        <v>530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s="96" customFormat="1" x14ac:dyDescent="0.2">
      <c r="A135" s="99">
        <v>2159</v>
      </c>
      <c r="B135" s="100" t="s">
        <v>229</v>
      </c>
      <c r="C135" s="98">
        <v>0</v>
      </c>
      <c r="D135" s="100"/>
      <c r="E135" s="100"/>
    </row>
    <row r="136" spans="1:8" s="96" customFormat="1" x14ac:dyDescent="0.2">
      <c r="A136" s="99">
        <v>2199</v>
      </c>
      <c r="B136" s="100" t="s">
        <v>230</v>
      </c>
      <c r="C136" s="98">
        <v>102918623.96000004</v>
      </c>
      <c r="D136" s="100" t="s">
        <v>538</v>
      </c>
      <c r="E136" s="100"/>
    </row>
    <row r="137" spans="1:8" s="96" customFormat="1" x14ac:dyDescent="0.2">
      <c r="A137" s="99">
        <v>2240</v>
      </c>
      <c r="B137" s="100" t="s">
        <v>231</v>
      </c>
      <c r="C137" s="98">
        <v>0</v>
      </c>
      <c r="D137" s="100"/>
      <c r="E137" s="100"/>
    </row>
    <row r="138" spans="1:8" s="96" customFormat="1" x14ac:dyDescent="0.2">
      <c r="A138" s="99">
        <v>2241</v>
      </c>
      <c r="B138" s="100" t="s">
        <v>232</v>
      </c>
      <c r="C138" s="98">
        <v>0</v>
      </c>
      <c r="D138" s="100"/>
      <c r="E138" s="100"/>
    </row>
    <row r="139" spans="1:8" s="96" customFormat="1" x14ac:dyDescent="0.2">
      <c r="A139" s="99">
        <v>2242</v>
      </c>
      <c r="B139" s="100" t="s">
        <v>233</v>
      </c>
      <c r="C139" s="98">
        <v>0</v>
      </c>
      <c r="D139" s="100"/>
      <c r="E139" s="100"/>
    </row>
    <row r="140" spans="1:8" s="96" customFormat="1" x14ac:dyDescent="0.2">
      <c r="A140" s="99">
        <v>2249</v>
      </c>
      <c r="B140" s="100" t="s">
        <v>234</v>
      </c>
      <c r="C140" s="98">
        <v>0</v>
      </c>
      <c r="D140" s="100"/>
      <c r="E140" s="100"/>
    </row>
    <row r="141" spans="1:8" x14ac:dyDescent="0.2">
      <c r="A141" s="100"/>
      <c r="B141" s="100"/>
      <c r="C141" s="100"/>
      <c r="D141" s="100"/>
      <c r="E141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20"/>
  <sheetViews>
    <sheetView zoomScaleNormal="100" workbookViewId="0">
      <selection activeCell="A3" sqref="A3:C3"/>
    </sheetView>
  </sheetViews>
  <sheetFormatPr baseColWidth="10" defaultColWidth="9.140625" defaultRowHeight="11.25" x14ac:dyDescent="0.2"/>
  <cols>
    <col min="1" max="1" width="10" style="18" customWidth="1"/>
    <col min="2" max="2" width="54.5703125" style="18" customWidth="1"/>
    <col min="3" max="3" width="15.7109375" style="18" customWidth="1"/>
    <col min="4" max="4" width="13.28515625" style="18" customWidth="1"/>
    <col min="5" max="5" width="27.5703125" style="18" customWidth="1"/>
    <col min="6" max="16384" width="9.140625" style="18"/>
  </cols>
  <sheetData>
    <row r="1" spans="1:5" s="24" customFormat="1" ht="18.95" customHeight="1" x14ac:dyDescent="0.25">
      <c r="A1" s="111" t="str">
        <f>[1]ESF!A1</f>
        <v>JUNTA MUNICIPAL DE AGUA POTABLE Y ALCANTARILLADO DE CELAYA , GUANAJUATO</v>
      </c>
      <c r="B1" s="111"/>
      <c r="C1" s="111"/>
      <c r="D1" s="12" t="s">
        <v>122</v>
      </c>
      <c r="E1" s="23">
        <f>'[1]Notas a los Edos Financieros'!E1</f>
        <v>2019</v>
      </c>
    </row>
    <row r="2" spans="1:5" s="14" customFormat="1" ht="18.95" customHeight="1" x14ac:dyDescent="0.25">
      <c r="A2" s="111" t="s">
        <v>235</v>
      </c>
      <c r="B2" s="111"/>
      <c r="C2" s="111"/>
      <c r="D2" s="12" t="s">
        <v>124</v>
      </c>
      <c r="E2" s="23" t="str">
        <f>'[1]Notas a los Edos Financieros'!E2</f>
        <v>Trimestral</v>
      </c>
    </row>
    <row r="3" spans="1:5" s="14" customFormat="1" ht="18.95" customHeight="1" x14ac:dyDescent="0.25">
      <c r="A3" s="111" t="str">
        <f>[1]ESF!A3</f>
        <v>Correspondiente del 01 Enero al 30 de Septiembre del  2019</v>
      </c>
      <c r="B3" s="111"/>
      <c r="C3" s="111"/>
      <c r="D3" s="12" t="s">
        <v>126</v>
      </c>
      <c r="E3" s="23">
        <f>'[1]Notas a los Edos Financieros'!E3</f>
        <v>3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508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f>+C28+C34+C37</f>
        <v>294267063.63999993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33.7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f>SUM(C29,C33)</f>
        <v>285297858.98999989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271543120.89999992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13754738.09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f>SUM(C35:C36)</f>
        <v>2269659.0499999998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2269659.0499999998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f>SUM(C38:C45)</f>
        <v>6699545.5999999996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6699545.5999999996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33.7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33.7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33.7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33.7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509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45" x14ac:dyDescent="0.2">
      <c r="A58" s="46">
        <v>4200</v>
      </c>
      <c r="B58" s="48" t="s">
        <v>451</v>
      </c>
      <c r="C58" s="50">
        <f>+C59</f>
        <v>14083664.34</v>
      </c>
      <c r="D58" s="47"/>
      <c r="E58" s="45"/>
    </row>
    <row r="59" spans="1:5" ht="22.5" x14ac:dyDescent="0.2">
      <c r="A59" s="46">
        <v>4210</v>
      </c>
      <c r="B59" s="48" t="s">
        <v>452</v>
      </c>
      <c r="C59" s="50">
        <f>SUM(C60:C64)</f>
        <v>14083664.34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14083664.34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v>0</v>
      </c>
      <c r="D65" s="47"/>
      <c r="E65" s="45"/>
    </row>
    <row r="66" spans="1:5" x14ac:dyDescent="0.2">
      <c r="A66" s="46">
        <v>4221</v>
      </c>
      <c r="B66" s="47" t="s">
        <v>270</v>
      </c>
      <c r="C66" s="50">
        <v>0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510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f>+C74+C77+C83+C85+C87</f>
        <v>1161688.1099999999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f>C82</f>
        <v>1143.21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1143.21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f>SUM(C88:C94)</f>
        <v>1160544.8999999999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1160544.8999999999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511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50">
        <v>225200152.98999998</v>
      </c>
      <c r="D98" s="51">
        <v>1</v>
      </c>
      <c r="E98" s="47"/>
    </row>
    <row r="99" spans="1:5" x14ac:dyDescent="0.2">
      <c r="A99" s="49">
        <v>5100</v>
      </c>
      <c r="B99" s="47" t="s">
        <v>292</v>
      </c>
      <c r="C99" s="50">
        <v>0</v>
      </c>
      <c r="D99" s="51">
        <v>0</v>
      </c>
      <c r="E99" s="47"/>
    </row>
    <row r="100" spans="1:5" x14ac:dyDescent="0.2">
      <c r="A100" s="49">
        <v>5110</v>
      </c>
      <c r="B100" s="47" t="s">
        <v>293</v>
      </c>
      <c r="C100" s="50">
        <v>0</v>
      </c>
      <c r="D100" s="51">
        <v>0</v>
      </c>
      <c r="E100" s="47"/>
    </row>
    <row r="101" spans="1:5" ht="22.5" x14ac:dyDescent="0.2">
      <c r="A101" s="49">
        <v>5111</v>
      </c>
      <c r="B101" s="47" t="s">
        <v>294</v>
      </c>
      <c r="C101" s="50">
        <v>49274903.759999998</v>
      </c>
      <c r="D101" s="51">
        <v>0.21880493021773414</v>
      </c>
      <c r="E101" s="48" t="s">
        <v>542</v>
      </c>
    </row>
    <row r="102" spans="1:5" x14ac:dyDescent="0.2">
      <c r="A102" s="49">
        <v>5112</v>
      </c>
      <c r="B102" s="47" t="s">
        <v>295</v>
      </c>
      <c r="C102" s="50">
        <v>137105</v>
      </c>
      <c r="D102" s="51">
        <v>6.0881397361256745E-4</v>
      </c>
      <c r="E102" s="47"/>
    </row>
    <row r="103" spans="1:5" x14ac:dyDescent="0.2">
      <c r="A103" s="49">
        <v>5113</v>
      </c>
      <c r="B103" s="47" t="s">
        <v>296</v>
      </c>
      <c r="C103" s="50">
        <v>4776988.47</v>
      </c>
      <c r="D103" s="51">
        <v>2.1212190163175076E-2</v>
      </c>
      <c r="E103" s="47"/>
    </row>
    <row r="104" spans="1:5" x14ac:dyDescent="0.2">
      <c r="A104" s="49">
        <v>5114</v>
      </c>
      <c r="B104" s="47" t="s">
        <v>297</v>
      </c>
      <c r="C104" s="50">
        <v>13130313.02</v>
      </c>
      <c r="D104" s="51">
        <v>5.8305080372583279E-2</v>
      </c>
      <c r="E104" s="47"/>
    </row>
    <row r="105" spans="1:5" x14ac:dyDescent="0.2">
      <c r="A105" s="49">
        <v>5115</v>
      </c>
      <c r="B105" s="47" t="s">
        <v>298</v>
      </c>
      <c r="C105" s="50">
        <v>13506844.860000001</v>
      </c>
      <c r="D105" s="51">
        <v>5.9977067869042583E-2</v>
      </c>
      <c r="E105" s="47"/>
    </row>
    <row r="106" spans="1:5" x14ac:dyDescent="0.2">
      <c r="A106" s="49">
        <v>5116</v>
      </c>
      <c r="B106" s="47" t="s">
        <v>299</v>
      </c>
      <c r="C106" s="50">
        <v>1071780.21</v>
      </c>
      <c r="D106" s="51">
        <v>4.7592339337690966E-3</v>
      </c>
      <c r="E106" s="47"/>
    </row>
    <row r="107" spans="1:5" x14ac:dyDescent="0.2">
      <c r="A107" s="49">
        <v>5120</v>
      </c>
      <c r="B107" s="47" t="s">
        <v>300</v>
      </c>
      <c r="C107" s="50">
        <v>0</v>
      </c>
      <c r="D107" s="51">
        <v>0</v>
      </c>
      <c r="E107" s="47"/>
    </row>
    <row r="108" spans="1:5" x14ac:dyDescent="0.2">
      <c r="A108" s="49">
        <v>5121</v>
      </c>
      <c r="B108" s="47" t="s">
        <v>301</v>
      </c>
      <c r="C108" s="50">
        <v>597713</v>
      </c>
      <c r="D108" s="51">
        <v>2.6541411809189201E-3</v>
      </c>
      <c r="E108" s="47"/>
    </row>
    <row r="109" spans="1:5" x14ac:dyDescent="0.2">
      <c r="A109" s="49">
        <v>5122</v>
      </c>
      <c r="B109" s="47" t="s">
        <v>302</v>
      </c>
      <c r="C109" s="50">
        <v>183618.37</v>
      </c>
      <c r="D109" s="51">
        <v>8.1535632885717255E-4</v>
      </c>
      <c r="E109" s="47"/>
    </row>
    <row r="110" spans="1:5" x14ac:dyDescent="0.2">
      <c r="A110" s="49">
        <v>5123</v>
      </c>
      <c r="B110" s="47" t="s">
        <v>303</v>
      </c>
      <c r="C110" s="50">
        <v>34411</v>
      </c>
      <c r="D110" s="51">
        <v>1.5280185001263308E-4</v>
      </c>
      <c r="E110" s="47"/>
    </row>
    <row r="111" spans="1:5" x14ac:dyDescent="0.2">
      <c r="A111" s="49">
        <v>5124</v>
      </c>
      <c r="B111" s="47" t="s">
        <v>304</v>
      </c>
      <c r="C111" s="50">
        <v>10285221.459999999</v>
      </c>
      <c r="D111" s="51">
        <v>4.5671467463242417E-2</v>
      </c>
      <c r="E111" s="47"/>
    </row>
    <row r="112" spans="1:5" x14ac:dyDescent="0.2">
      <c r="A112" s="49">
        <v>5125</v>
      </c>
      <c r="B112" s="47" t="s">
        <v>305</v>
      </c>
      <c r="C112" s="50">
        <v>1135733.8500000001</v>
      </c>
      <c r="D112" s="51">
        <v>5.0432197088713009E-3</v>
      </c>
      <c r="E112" s="47"/>
    </row>
    <row r="113" spans="1:5" x14ac:dyDescent="0.2">
      <c r="A113" s="49">
        <v>5126</v>
      </c>
      <c r="B113" s="47" t="s">
        <v>306</v>
      </c>
      <c r="C113" s="50">
        <v>5690387.2000000002</v>
      </c>
      <c r="D113" s="51">
        <v>2.5268132034762348E-2</v>
      </c>
      <c r="E113" s="47"/>
    </row>
    <row r="114" spans="1:5" x14ac:dyDescent="0.2">
      <c r="A114" s="49">
        <v>5127</v>
      </c>
      <c r="B114" s="47" t="s">
        <v>307</v>
      </c>
      <c r="C114" s="50">
        <v>821089.22</v>
      </c>
      <c r="D114" s="51">
        <v>3.6460420168385075E-3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v>0</v>
      </c>
      <c r="E115" s="47"/>
    </row>
    <row r="116" spans="1:5" x14ac:dyDescent="0.2">
      <c r="A116" s="49">
        <v>5129</v>
      </c>
      <c r="B116" s="47" t="s">
        <v>309</v>
      </c>
      <c r="C116" s="50">
        <v>2513902.2800000003</v>
      </c>
      <c r="D116" s="51">
        <v>1.116296879297249E-2</v>
      </c>
      <c r="E116" s="47"/>
    </row>
    <row r="117" spans="1:5" x14ac:dyDescent="0.2">
      <c r="A117" s="49">
        <v>5130</v>
      </c>
      <c r="B117" s="47" t="s">
        <v>310</v>
      </c>
      <c r="C117" s="50">
        <v>0</v>
      </c>
      <c r="D117" s="51">
        <v>0</v>
      </c>
      <c r="E117" s="47"/>
    </row>
    <row r="118" spans="1:5" ht="81" customHeight="1" x14ac:dyDescent="0.2">
      <c r="A118" s="49">
        <v>5131</v>
      </c>
      <c r="B118" s="47" t="s">
        <v>311</v>
      </c>
      <c r="C118" s="50">
        <v>85913108.49000001</v>
      </c>
      <c r="D118" s="51">
        <v>0.38149667018128086</v>
      </c>
      <c r="E118" s="94" t="s">
        <v>535</v>
      </c>
    </row>
    <row r="119" spans="1:5" x14ac:dyDescent="0.2">
      <c r="A119" s="49">
        <v>5132</v>
      </c>
      <c r="B119" s="47" t="s">
        <v>312</v>
      </c>
      <c r="C119" s="50">
        <v>1584089.23</v>
      </c>
      <c r="D119" s="51">
        <v>7.0341392266742445E-3</v>
      </c>
      <c r="E119" s="47"/>
    </row>
    <row r="120" spans="1:5" x14ac:dyDescent="0.2">
      <c r="A120" s="49">
        <v>5133</v>
      </c>
      <c r="B120" s="47" t="s">
        <v>313</v>
      </c>
      <c r="C120" s="50">
        <v>2880083.83</v>
      </c>
      <c r="D120" s="51">
        <v>1.2788995885486322E-2</v>
      </c>
      <c r="E120" s="47"/>
    </row>
    <row r="121" spans="1:5" x14ac:dyDescent="0.2">
      <c r="A121" s="49">
        <v>5134</v>
      </c>
      <c r="B121" s="47" t="s">
        <v>314</v>
      </c>
      <c r="C121" s="50">
        <v>2725265.18</v>
      </c>
      <c r="D121" s="51">
        <v>1.2101524549679216E-2</v>
      </c>
      <c r="E121" s="47"/>
    </row>
    <row r="122" spans="1:5" x14ac:dyDescent="0.2">
      <c r="A122" s="49">
        <v>5135</v>
      </c>
      <c r="B122" s="47" t="s">
        <v>315</v>
      </c>
      <c r="C122" s="50">
        <v>5258564.2</v>
      </c>
      <c r="D122" s="51">
        <v>2.3350624456429686E-2</v>
      </c>
      <c r="E122" s="47"/>
    </row>
    <row r="123" spans="1:5" x14ac:dyDescent="0.2">
      <c r="A123" s="49">
        <v>5136</v>
      </c>
      <c r="B123" s="47" t="s">
        <v>316</v>
      </c>
      <c r="C123" s="50">
        <v>2565428</v>
      </c>
      <c r="D123" s="51">
        <v>1.1391768459917156E-2</v>
      </c>
      <c r="E123" s="47"/>
    </row>
    <row r="124" spans="1:5" x14ac:dyDescent="0.2">
      <c r="A124" s="49">
        <v>5137</v>
      </c>
      <c r="B124" s="47" t="s">
        <v>317</v>
      </c>
      <c r="C124" s="50">
        <v>140976.82</v>
      </c>
      <c r="D124" s="51">
        <v>6.2600676832692955E-4</v>
      </c>
      <c r="E124" s="47"/>
    </row>
    <row r="125" spans="1:5" x14ac:dyDescent="0.2">
      <c r="A125" s="49">
        <v>5138</v>
      </c>
      <c r="B125" s="47" t="s">
        <v>318</v>
      </c>
      <c r="C125" s="50">
        <v>299415.39</v>
      </c>
      <c r="D125" s="51">
        <v>1.3295523383294308E-3</v>
      </c>
      <c r="E125" s="47"/>
    </row>
    <row r="126" spans="1:5" x14ac:dyDescent="0.2">
      <c r="A126" s="49">
        <v>5139</v>
      </c>
      <c r="B126" s="47" t="s">
        <v>319</v>
      </c>
      <c r="C126" s="50">
        <v>20669203.07</v>
      </c>
      <c r="D126" s="51">
        <v>9.1781478811507805E-2</v>
      </c>
      <c r="E126" s="47"/>
    </row>
    <row r="127" spans="1:5" x14ac:dyDescent="0.2">
      <c r="A127" s="49">
        <v>5200</v>
      </c>
      <c r="B127" s="47" t="s">
        <v>320</v>
      </c>
      <c r="C127" s="50">
        <v>0</v>
      </c>
      <c r="D127" s="51">
        <v>0</v>
      </c>
      <c r="E127" s="47"/>
    </row>
    <row r="128" spans="1:5" x14ac:dyDescent="0.2">
      <c r="A128" s="49">
        <v>5210</v>
      </c>
      <c r="B128" s="47" t="s">
        <v>321</v>
      </c>
      <c r="C128" s="50">
        <v>0</v>
      </c>
      <c r="D128" s="51"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v>0</v>
      </c>
      <c r="E130" s="47"/>
    </row>
    <row r="131" spans="1:5" x14ac:dyDescent="0.2">
      <c r="A131" s="49">
        <v>5220</v>
      </c>
      <c r="B131" s="47" t="s">
        <v>324</v>
      </c>
      <c r="C131" s="50">
        <v>0</v>
      </c>
      <c r="D131" s="51"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v>0</v>
      </c>
      <c r="E133" s="47"/>
    </row>
    <row r="134" spans="1:5" x14ac:dyDescent="0.2">
      <c r="A134" s="49">
        <v>5230</v>
      </c>
      <c r="B134" s="47" t="s">
        <v>271</v>
      </c>
      <c r="C134" s="50">
        <v>0</v>
      </c>
      <c r="D134" s="51"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v>0</v>
      </c>
      <c r="E136" s="47"/>
    </row>
    <row r="137" spans="1:5" x14ac:dyDescent="0.2">
      <c r="A137" s="49">
        <v>5240</v>
      </c>
      <c r="B137" s="47" t="s">
        <v>272</v>
      </c>
      <c r="C137" s="50">
        <v>0</v>
      </c>
      <c r="D137" s="51">
        <v>0</v>
      </c>
      <c r="E137" s="47"/>
    </row>
    <row r="138" spans="1:5" x14ac:dyDescent="0.2">
      <c r="A138" s="49">
        <v>5241</v>
      </c>
      <c r="B138" s="47" t="s">
        <v>329</v>
      </c>
      <c r="C138" s="50">
        <v>0</v>
      </c>
      <c r="D138" s="51">
        <v>0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v>0</v>
      </c>
      <c r="E141" s="47"/>
    </row>
    <row r="142" spans="1:5" x14ac:dyDescent="0.2">
      <c r="A142" s="49">
        <v>5250</v>
      </c>
      <c r="B142" s="47" t="s">
        <v>273</v>
      </c>
      <c r="C142" s="50">
        <v>0</v>
      </c>
      <c r="D142" s="51"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v>0</v>
      </c>
      <c r="E145" s="47"/>
    </row>
    <row r="146" spans="1:5" x14ac:dyDescent="0.2">
      <c r="A146" s="49">
        <v>5260</v>
      </c>
      <c r="B146" s="47" t="s">
        <v>336</v>
      </c>
      <c r="C146" s="50">
        <v>0</v>
      </c>
      <c r="D146" s="51"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v>0</v>
      </c>
      <c r="E148" s="47"/>
    </row>
    <row r="149" spans="1:5" x14ac:dyDescent="0.2">
      <c r="A149" s="49">
        <v>5270</v>
      </c>
      <c r="B149" s="47" t="s">
        <v>339</v>
      </c>
      <c r="C149" s="50">
        <v>0</v>
      </c>
      <c r="D149" s="51"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v>0</v>
      </c>
      <c r="E150" s="47"/>
    </row>
    <row r="151" spans="1:5" x14ac:dyDescent="0.2">
      <c r="A151" s="49">
        <v>5280</v>
      </c>
      <c r="B151" s="47" t="s">
        <v>341</v>
      </c>
      <c r="C151" s="50">
        <v>0</v>
      </c>
      <c r="D151" s="51"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v>0</v>
      </c>
      <c r="E156" s="47"/>
    </row>
    <row r="157" spans="1:5" x14ac:dyDescent="0.2">
      <c r="A157" s="49">
        <v>5290</v>
      </c>
      <c r="B157" s="47" t="s">
        <v>347</v>
      </c>
      <c r="C157" s="50">
        <v>0</v>
      </c>
      <c r="D157" s="51"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v>0</v>
      </c>
      <c r="E159" s="47"/>
    </row>
    <row r="160" spans="1:5" x14ac:dyDescent="0.2">
      <c r="A160" s="49">
        <v>5300</v>
      </c>
      <c r="B160" s="47" t="s">
        <v>350</v>
      </c>
      <c r="C160" s="50">
        <v>0</v>
      </c>
      <c r="D160" s="51">
        <v>0</v>
      </c>
      <c r="E160" s="47"/>
    </row>
    <row r="161" spans="1:5" x14ac:dyDescent="0.2">
      <c r="A161" s="49">
        <v>5310</v>
      </c>
      <c r="B161" s="47" t="s">
        <v>266</v>
      </c>
      <c r="C161" s="50">
        <v>0</v>
      </c>
      <c r="D161" s="51"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v>0</v>
      </c>
      <c r="E163" s="47"/>
    </row>
    <row r="164" spans="1:5" x14ac:dyDescent="0.2">
      <c r="A164" s="49">
        <v>5320</v>
      </c>
      <c r="B164" s="47" t="s">
        <v>267</v>
      </c>
      <c r="C164" s="50">
        <v>0</v>
      </c>
      <c r="D164" s="51"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v>0</v>
      </c>
      <c r="E166" s="47"/>
    </row>
    <row r="167" spans="1:5" x14ac:dyDescent="0.2">
      <c r="A167" s="49">
        <v>5330</v>
      </c>
      <c r="B167" s="47" t="s">
        <v>268</v>
      </c>
      <c r="C167" s="50">
        <v>0</v>
      </c>
      <c r="D167" s="51"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v>0</v>
      </c>
      <c r="E169" s="47"/>
    </row>
    <row r="170" spans="1:5" x14ac:dyDescent="0.2">
      <c r="A170" s="49">
        <v>5400</v>
      </c>
      <c r="B170" s="47" t="s">
        <v>357</v>
      </c>
      <c r="C170" s="50">
        <v>0</v>
      </c>
      <c r="D170" s="51">
        <v>0</v>
      </c>
      <c r="E170" s="47"/>
    </row>
    <row r="171" spans="1:5" x14ac:dyDescent="0.2">
      <c r="A171" s="49">
        <v>5410</v>
      </c>
      <c r="B171" s="47" t="s">
        <v>358</v>
      </c>
      <c r="C171" s="50">
        <v>0</v>
      </c>
      <c r="D171" s="51"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v>0</v>
      </c>
      <c r="E173" s="47"/>
    </row>
    <row r="174" spans="1:5" x14ac:dyDescent="0.2">
      <c r="A174" s="49">
        <v>5420</v>
      </c>
      <c r="B174" s="47" t="s">
        <v>361</v>
      </c>
      <c r="C174" s="50">
        <v>0</v>
      </c>
      <c r="D174" s="51"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v>0</v>
      </c>
      <c r="E176" s="47"/>
    </row>
    <row r="177" spans="1:5" x14ac:dyDescent="0.2">
      <c r="A177" s="49">
        <v>5430</v>
      </c>
      <c r="B177" s="47" t="s">
        <v>364</v>
      </c>
      <c r="C177" s="50">
        <v>0</v>
      </c>
      <c r="D177" s="51"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v>0</v>
      </c>
      <c r="E179" s="47"/>
    </row>
    <row r="180" spans="1:5" x14ac:dyDescent="0.2">
      <c r="A180" s="49">
        <v>5440</v>
      </c>
      <c r="B180" s="47" t="s">
        <v>367</v>
      </c>
      <c r="C180" s="50">
        <v>0</v>
      </c>
      <c r="D180" s="51"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v>0</v>
      </c>
      <c r="E181" s="47"/>
    </row>
    <row r="182" spans="1:5" x14ac:dyDescent="0.2">
      <c r="A182" s="49">
        <v>5450</v>
      </c>
      <c r="B182" s="47" t="s">
        <v>368</v>
      </c>
      <c r="C182" s="50">
        <v>0</v>
      </c>
      <c r="D182" s="51"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v>0</v>
      </c>
      <c r="E184" s="47"/>
    </row>
    <row r="185" spans="1:5" x14ac:dyDescent="0.2">
      <c r="A185" s="49">
        <v>5500</v>
      </c>
      <c r="B185" s="47" t="s">
        <v>371</v>
      </c>
      <c r="C185" s="50">
        <v>0</v>
      </c>
      <c r="D185" s="51">
        <v>0</v>
      </c>
      <c r="E185" s="47"/>
    </row>
    <row r="186" spans="1:5" x14ac:dyDescent="0.2">
      <c r="A186" s="49">
        <v>5510</v>
      </c>
      <c r="B186" s="47" t="s">
        <v>372</v>
      </c>
      <c r="C186" s="50">
        <v>0</v>
      </c>
      <c r="D186" s="51"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v>0</v>
      </c>
      <c r="E197" s="47"/>
    </row>
    <row r="198" spans="1:5" x14ac:dyDescent="0.2">
      <c r="A198" s="49">
        <v>5530</v>
      </c>
      <c r="B198" s="47" t="s">
        <v>382</v>
      </c>
      <c r="C198" s="50">
        <v>0</v>
      </c>
      <c r="D198" s="51"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v>0</v>
      </c>
      <c r="E203" s="47"/>
    </row>
    <row r="204" spans="1:5" x14ac:dyDescent="0.2">
      <c r="A204" s="49">
        <v>5540</v>
      </c>
      <c r="B204" s="47" t="s">
        <v>388</v>
      </c>
      <c r="C204" s="50">
        <v>0</v>
      </c>
      <c r="D204" s="51"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v>0</v>
      </c>
      <c r="E205" s="47"/>
    </row>
    <row r="206" spans="1:5" x14ac:dyDescent="0.2">
      <c r="A206" s="49">
        <v>5550</v>
      </c>
      <c r="B206" s="47" t="s">
        <v>389</v>
      </c>
      <c r="C206" s="50">
        <v>0</v>
      </c>
      <c r="D206" s="51"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v>0</v>
      </c>
      <c r="E207" s="47"/>
    </row>
    <row r="208" spans="1:5" x14ac:dyDescent="0.2">
      <c r="A208" s="49">
        <v>5590</v>
      </c>
      <c r="B208" s="47" t="s">
        <v>390</v>
      </c>
      <c r="C208" s="50">
        <v>0</v>
      </c>
      <c r="D208" s="51"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v>0</v>
      </c>
      <c r="E211" s="47"/>
    </row>
    <row r="212" spans="1:5" x14ac:dyDescent="0.2">
      <c r="A212" s="49">
        <v>5594</v>
      </c>
      <c r="B212" s="47" t="s">
        <v>394</v>
      </c>
      <c r="C212" s="50">
        <v>0</v>
      </c>
      <c r="D212" s="51"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v>0</v>
      </c>
      <c r="E215" s="47"/>
    </row>
    <row r="216" spans="1:5" x14ac:dyDescent="0.2">
      <c r="A216" s="49">
        <v>5599</v>
      </c>
      <c r="B216" s="47" t="s">
        <v>397</v>
      </c>
      <c r="C216" s="50">
        <v>4007.08</v>
      </c>
      <c r="D216" s="51">
        <v>1.7793415975955996E-5</v>
      </c>
      <c r="E216" s="47"/>
    </row>
    <row r="217" spans="1:5" x14ac:dyDescent="0.2">
      <c r="A217" s="49">
        <v>5600</v>
      </c>
      <c r="B217" s="47" t="s">
        <v>45</v>
      </c>
      <c r="C217" s="50">
        <v>0</v>
      </c>
      <c r="D217" s="51">
        <v>0</v>
      </c>
      <c r="E217" s="94"/>
    </row>
    <row r="218" spans="1:5" x14ac:dyDescent="0.2">
      <c r="A218" s="49">
        <v>5610</v>
      </c>
      <c r="B218" s="47" t="s">
        <v>398</v>
      </c>
      <c r="C218" s="50">
        <v>0</v>
      </c>
      <c r="D218" s="51">
        <v>0</v>
      </c>
      <c r="E218" s="47"/>
    </row>
    <row r="219" spans="1:5" x14ac:dyDescent="0.2">
      <c r="A219" s="49">
        <v>5611</v>
      </c>
      <c r="B219" s="47" t="s">
        <v>399</v>
      </c>
      <c r="C219" s="50">
        <v>0</v>
      </c>
      <c r="D219" s="51">
        <v>0</v>
      </c>
      <c r="E219" s="47"/>
    </row>
    <row r="220" spans="1:5" x14ac:dyDescent="0.2">
      <c r="A220" s="49"/>
      <c r="B220" s="47"/>
      <c r="C220" s="50"/>
      <c r="D220" s="51"/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7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4" t="str">
        <f>[1]ESF!A1</f>
        <v>JUNTA MUNICIPAL DE AGUA POTABLE Y ALCANTARILLADO DE CELAYA , GUANAJUATO</v>
      </c>
      <c r="B1" s="114"/>
      <c r="C1" s="114"/>
      <c r="D1" s="25" t="s">
        <v>122</v>
      </c>
      <c r="E1" s="26">
        <f>[1]ESF!H1</f>
        <v>2019</v>
      </c>
    </row>
    <row r="2" spans="1:5" ht="18.95" customHeight="1" x14ac:dyDescent="0.2">
      <c r="A2" s="114" t="s">
        <v>400</v>
      </c>
      <c r="B2" s="114"/>
      <c r="C2" s="114"/>
      <c r="D2" s="25" t="s">
        <v>124</v>
      </c>
      <c r="E2" s="26" t="str">
        <f>[1]ESF!H2</f>
        <v>Trimestral</v>
      </c>
    </row>
    <row r="3" spans="1:5" ht="18.95" customHeight="1" x14ac:dyDescent="0.2">
      <c r="A3" s="114" t="str">
        <f>[1]ESF!A3</f>
        <v>Correspondiente del 01 Enero al 30 de Septiembre del  2019</v>
      </c>
      <c r="B3" s="114"/>
      <c r="C3" s="114"/>
      <c r="D3" s="25" t="s">
        <v>126</v>
      </c>
      <c r="E3" s="26">
        <f>[1]ESF!H3</f>
        <v>3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149765155.18000001</v>
      </c>
      <c r="D8" s="27" t="s">
        <v>267</v>
      </c>
      <c r="E8" s="27" t="s">
        <v>537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84312263.099999994</v>
      </c>
      <c r="D14" s="27" t="s">
        <v>538</v>
      </c>
    </row>
    <row r="15" spans="1:5" x14ac:dyDescent="0.2">
      <c r="A15" s="31">
        <v>3220</v>
      </c>
      <c r="B15" s="27" t="s">
        <v>405</v>
      </c>
      <c r="C15" s="32">
        <v>782365960.22000003</v>
      </c>
      <c r="D15" s="27" t="s">
        <v>538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27" customWidth="1"/>
    <col min="2" max="2" width="47.4257812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4" t="str">
        <f>[1]ESF!A1</f>
        <v>JUNTA MUNICIPAL DE AGUA POTABLE Y ALCANTARILLADO DE CELAYA , GUANAJUATO</v>
      </c>
      <c r="B1" s="114"/>
      <c r="C1" s="114"/>
      <c r="D1" s="25" t="s">
        <v>122</v>
      </c>
      <c r="E1" s="26">
        <f>[1]ESF!H1</f>
        <v>2019</v>
      </c>
    </row>
    <row r="2" spans="1:5" s="33" customFormat="1" ht="18.95" customHeight="1" x14ac:dyDescent="0.25">
      <c r="A2" s="114" t="s">
        <v>418</v>
      </c>
      <c r="B2" s="114"/>
      <c r="C2" s="114"/>
      <c r="D2" s="25" t="s">
        <v>124</v>
      </c>
      <c r="E2" s="26" t="str">
        <f>[1]ESF!H2</f>
        <v>Trimestral</v>
      </c>
    </row>
    <row r="3" spans="1:5" s="33" customFormat="1" ht="18.95" customHeight="1" x14ac:dyDescent="0.25">
      <c r="A3" s="114" t="str">
        <f>[1]ESF!A3</f>
        <v>Correspondiente del 01 Enero al 30 de Septiembre del  2019</v>
      </c>
      <c r="B3" s="114"/>
      <c r="C3" s="114"/>
      <c r="D3" s="25" t="s">
        <v>126</v>
      </c>
      <c r="E3" s="26">
        <f>[1]ESF!H3</f>
        <v>3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133000</v>
      </c>
      <c r="D8" s="32">
        <v>133000</v>
      </c>
    </row>
    <row r="9" spans="1:5" x14ac:dyDescent="0.2">
      <c r="A9" s="31">
        <v>1112</v>
      </c>
      <c r="B9" s="27" t="s">
        <v>420</v>
      </c>
      <c r="C9" s="32">
        <v>5454714.9400000004</v>
      </c>
      <c r="D9" s="32">
        <v>4231257.04</v>
      </c>
    </row>
    <row r="10" spans="1:5" x14ac:dyDescent="0.2">
      <c r="A10" s="31">
        <v>1113</v>
      </c>
      <c r="B10" s="27" t="s">
        <v>421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128</v>
      </c>
      <c r="C11" s="32">
        <v>22583593.600000001</v>
      </c>
      <c r="D11" s="32">
        <v>8588098.5099999998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32">
        <v>0</v>
      </c>
      <c r="D15" s="32">
        <v>0</v>
      </c>
    </row>
    <row r="18" spans="1:6" x14ac:dyDescent="0.2">
      <c r="A18" s="29" t="s">
        <v>110</v>
      </c>
      <c r="B18" s="29"/>
      <c r="C18" s="29"/>
      <c r="D18" s="29"/>
      <c r="E18" s="29"/>
    </row>
    <row r="19" spans="1:6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6" x14ac:dyDescent="0.2">
      <c r="A20" s="31">
        <v>1230</v>
      </c>
      <c r="B20" s="27" t="s">
        <v>160</v>
      </c>
      <c r="C20" s="101">
        <v>881426736.41999996</v>
      </c>
      <c r="D20" s="27">
        <v>0</v>
      </c>
    </row>
    <row r="21" spans="1:6" x14ac:dyDescent="0.2">
      <c r="A21" s="31">
        <v>1231</v>
      </c>
      <c r="B21" s="27" t="s">
        <v>161</v>
      </c>
      <c r="C21" s="101">
        <v>29417084.640000001</v>
      </c>
      <c r="D21" s="27">
        <v>0</v>
      </c>
    </row>
    <row r="22" spans="1:6" x14ac:dyDescent="0.2">
      <c r="A22" s="31">
        <v>1232</v>
      </c>
      <c r="B22" s="27" t="s">
        <v>162</v>
      </c>
      <c r="C22" s="101">
        <v>0</v>
      </c>
      <c r="D22" s="27">
        <v>0</v>
      </c>
    </row>
    <row r="23" spans="1:6" x14ac:dyDescent="0.2">
      <c r="A23" s="31">
        <v>1233</v>
      </c>
      <c r="B23" s="27" t="s">
        <v>163</v>
      </c>
      <c r="C23" s="101">
        <v>8850066.7899999991</v>
      </c>
      <c r="D23" s="27">
        <v>0</v>
      </c>
    </row>
    <row r="24" spans="1:6" x14ac:dyDescent="0.2">
      <c r="A24" s="31">
        <v>1234</v>
      </c>
      <c r="B24" s="27" t="s">
        <v>164</v>
      </c>
      <c r="C24" s="101">
        <v>698753491.99000001</v>
      </c>
      <c r="D24" s="27">
        <v>0</v>
      </c>
    </row>
    <row r="25" spans="1:6" x14ac:dyDescent="0.2">
      <c r="A25" s="31">
        <v>1235</v>
      </c>
      <c r="B25" s="27" t="s">
        <v>165</v>
      </c>
      <c r="C25" s="101">
        <v>144406093</v>
      </c>
      <c r="D25" s="27">
        <v>0</v>
      </c>
    </row>
    <row r="26" spans="1:6" x14ac:dyDescent="0.2">
      <c r="A26" s="31">
        <v>1236</v>
      </c>
      <c r="B26" s="27" t="s">
        <v>166</v>
      </c>
      <c r="C26" s="101">
        <v>0</v>
      </c>
      <c r="D26" s="27">
        <v>0</v>
      </c>
    </row>
    <row r="27" spans="1:6" x14ac:dyDescent="0.2">
      <c r="A27" s="31">
        <v>1239</v>
      </c>
      <c r="B27" s="27" t="s">
        <v>167</v>
      </c>
      <c r="C27" s="101">
        <v>0</v>
      </c>
      <c r="D27" s="27">
        <v>0</v>
      </c>
    </row>
    <row r="28" spans="1:6" x14ac:dyDescent="0.2">
      <c r="A28" s="31">
        <v>1240</v>
      </c>
      <c r="B28" s="27" t="s">
        <v>168</v>
      </c>
      <c r="C28" s="101">
        <v>169819849.63</v>
      </c>
      <c r="D28" s="27">
        <v>0</v>
      </c>
      <c r="F28" s="32"/>
    </row>
    <row r="29" spans="1:6" x14ac:dyDescent="0.2">
      <c r="A29" s="31">
        <v>1241</v>
      </c>
      <c r="B29" s="27" t="s">
        <v>169</v>
      </c>
      <c r="C29" s="101">
        <v>28355751.629999999</v>
      </c>
      <c r="D29" s="27">
        <v>0</v>
      </c>
    </row>
    <row r="30" spans="1:6" x14ac:dyDescent="0.2">
      <c r="A30" s="31">
        <v>1242</v>
      </c>
      <c r="B30" s="27" t="s">
        <v>170</v>
      </c>
      <c r="C30" s="101">
        <v>1927590.46</v>
      </c>
      <c r="D30" s="27">
        <v>0</v>
      </c>
    </row>
    <row r="31" spans="1:6" x14ac:dyDescent="0.2">
      <c r="A31" s="31">
        <v>1243</v>
      </c>
      <c r="B31" s="27" t="s">
        <v>171</v>
      </c>
      <c r="C31" s="101">
        <v>7595530.1900000004</v>
      </c>
      <c r="D31" s="27">
        <v>0</v>
      </c>
    </row>
    <row r="32" spans="1:6" x14ac:dyDescent="0.2">
      <c r="A32" s="31">
        <v>1244</v>
      </c>
      <c r="B32" s="27" t="s">
        <v>172</v>
      </c>
      <c r="C32" s="101">
        <v>59884585.189999998</v>
      </c>
      <c r="D32" s="27">
        <v>0</v>
      </c>
    </row>
    <row r="33" spans="1:5" x14ac:dyDescent="0.2">
      <c r="A33" s="31">
        <v>1245</v>
      </c>
      <c r="B33" s="27" t="s">
        <v>173</v>
      </c>
      <c r="C33" s="101">
        <v>0</v>
      </c>
      <c r="D33" s="27">
        <v>0</v>
      </c>
    </row>
    <row r="34" spans="1:5" x14ac:dyDescent="0.2">
      <c r="A34" s="31">
        <v>1246</v>
      </c>
      <c r="B34" s="27" t="s">
        <v>174</v>
      </c>
      <c r="C34" s="101">
        <v>72056392.159999996</v>
      </c>
      <c r="D34" s="27">
        <v>0</v>
      </c>
    </row>
    <row r="35" spans="1:5" x14ac:dyDescent="0.2">
      <c r="A35" s="31">
        <v>1247</v>
      </c>
      <c r="B35" s="27" t="s">
        <v>175</v>
      </c>
      <c r="C35" s="101">
        <v>0</v>
      </c>
      <c r="D35" s="27">
        <v>0</v>
      </c>
    </row>
    <row r="36" spans="1:5" x14ac:dyDescent="0.2">
      <c r="A36" s="31">
        <v>1248</v>
      </c>
      <c r="B36" s="27" t="s">
        <v>176</v>
      </c>
      <c r="C36" s="101">
        <v>0</v>
      </c>
      <c r="D36" s="27">
        <v>0</v>
      </c>
    </row>
    <row r="37" spans="1:5" x14ac:dyDescent="0.2">
      <c r="A37" s="31">
        <v>1250</v>
      </c>
      <c r="B37" s="27" t="s">
        <v>178</v>
      </c>
      <c r="C37" s="101">
        <v>532448.80000000005</v>
      </c>
      <c r="D37" s="27">
        <v>0</v>
      </c>
    </row>
    <row r="38" spans="1:5" x14ac:dyDescent="0.2">
      <c r="A38" s="31">
        <v>1251</v>
      </c>
      <c r="B38" s="27" t="s">
        <v>179</v>
      </c>
      <c r="C38" s="101">
        <v>532448.80000000005</v>
      </c>
      <c r="D38" s="27">
        <v>0</v>
      </c>
    </row>
    <row r="39" spans="1:5" x14ac:dyDescent="0.2">
      <c r="A39" s="31">
        <v>1252</v>
      </c>
      <c r="B39" s="27" t="s">
        <v>180</v>
      </c>
      <c r="C39" s="101">
        <v>0</v>
      </c>
      <c r="D39" s="27">
        <v>0</v>
      </c>
    </row>
    <row r="40" spans="1:5" x14ac:dyDescent="0.2">
      <c r="A40" s="31">
        <v>1253</v>
      </c>
      <c r="B40" s="27" t="s">
        <v>181</v>
      </c>
      <c r="C40" s="101">
        <v>0</v>
      </c>
      <c r="D40" s="27">
        <v>0</v>
      </c>
    </row>
    <row r="41" spans="1:5" x14ac:dyDescent="0.2">
      <c r="A41" s="31">
        <v>1254</v>
      </c>
      <c r="B41" s="27" t="s">
        <v>182</v>
      </c>
      <c r="C41" s="101">
        <v>0</v>
      </c>
      <c r="D41" s="27">
        <v>0</v>
      </c>
    </row>
    <row r="42" spans="1:5" x14ac:dyDescent="0.2">
      <c r="A42" s="31">
        <v>1259</v>
      </c>
      <c r="B42" s="27" t="s">
        <v>183</v>
      </c>
      <c r="C42" s="101">
        <v>0</v>
      </c>
      <c r="D42" s="27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101">
        <v>4007.08</v>
      </c>
      <c r="D46" s="32">
        <v>49.89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4007.08</v>
      </c>
      <c r="D69" s="32">
        <v>49.89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4007.08</v>
      </c>
      <c r="D77" s="32">
        <v>49.89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23"/>
  <sheetViews>
    <sheetView showGridLines="0" workbookViewId="0">
      <selection activeCell="B25" sqref="B25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4" width="11.7109375" style="36" bestFit="1" customWidth="1"/>
    <col min="5" max="6" width="11.42578125" style="36"/>
    <col min="7" max="7" width="12" style="36" bestFit="1" customWidth="1"/>
    <col min="8" max="16384" width="11.42578125" style="36"/>
  </cols>
  <sheetData>
    <row r="1" spans="1:7" s="35" customFormat="1" ht="18" customHeight="1" x14ac:dyDescent="0.25">
      <c r="A1" s="115" t="s">
        <v>531</v>
      </c>
      <c r="B1" s="116"/>
      <c r="C1" s="117"/>
    </row>
    <row r="2" spans="1:7" s="35" customFormat="1" ht="18" customHeight="1" x14ac:dyDescent="0.25">
      <c r="A2" s="118" t="s">
        <v>430</v>
      </c>
      <c r="B2" s="119"/>
      <c r="C2" s="120"/>
    </row>
    <row r="3" spans="1:7" s="35" customFormat="1" ht="18" customHeight="1" x14ac:dyDescent="0.25">
      <c r="A3" s="118" t="str">
        <f>[1]ESF!A3</f>
        <v>Correspondiente del 01 Enero al 30 de Septiembre del  2019</v>
      </c>
      <c r="B3" s="119"/>
      <c r="C3" s="120"/>
    </row>
    <row r="4" spans="1:7" s="37" customFormat="1" ht="18" customHeight="1" x14ac:dyDescent="0.2">
      <c r="A4" s="121" t="s">
        <v>426</v>
      </c>
      <c r="B4" s="122"/>
      <c r="C4" s="123"/>
    </row>
    <row r="5" spans="1:7" x14ac:dyDescent="0.2">
      <c r="A5" s="52" t="s">
        <v>459</v>
      </c>
      <c r="B5" s="52"/>
      <c r="C5" s="53">
        <v>365420873.69000006</v>
      </c>
    </row>
    <row r="6" spans="1:7" x14ac:dyDescent="0.2">
      <c r="A6" s="54"/>
      <c r="B6" s="55"/>
      <c r="C6" s="56"/>
    </row>
    <row r="7" spans="1:7" x14ac:dyDescent="0.2">
      <c r="A7" s="65" t="s">
        <v>460</v>
      </c>
      <c r="B7" s="65"/>
      <c r="C7" s="57">
        <f>SUM(C8:C13)</f>
        <v>1161688.1100000001</v>
      </c>
    </row>
    <row r="8" spans="1:7" x14ac:dyDescent="0.2">
      <c r="A8" s="73" t="s">
        <v>461</v>
      </c>
      <c r="B8" s="72" t="s">
        <v>275</v>
      </c>
      <c r="C8" s="58">
        <v>0</v>
      </c>
    </row>
    <row r="9" spans="1:7" x14ac:dyDescent="0.2">
      <c r="A9" s="59" t="s">
        <v>462</v>
      </c>
      <c r="B9" s="60" t="s">
        <v>471</v>
      </c>
      <c r="C9" s="58">
        <v>0</v>
      </c>
    </row>
    <row r="10" spans="1:7" x14ac:dyDescent="0.2">
      <c r="A10" s="59" t="s">
        <v>463</v>
      </c>
      <c r="B10" s="60" t="s">
        <v>283</v>
      </c>
      <c r="C10" s="58">
        <v>0</v>
      </c>
    </row>
    <row r="11" spans="1:7" x14ac:dyDescent="0.2">
      <c r="A11" s="59" t="s">
        <v>464</v>
      </c>
      <c r="B11" s="60" t="s">
        <v>284</v>
      </c>
      <c r="C11" s="58">
        <v>0</v>
      </c>
      <c r="G11" s="109"/>
    </row>
    <row r="12" spans="1:7" x14ac:dyDescent="0.2">
      <c r="A12" s="59" t="s">
        <v>465</v>
      </c>
      <c r="B12" s="60" t="s">
        <v>285</v>
      </c>
      <c r="C12" s="58">
        <v>0</v>
      </c>
      <c r="G12" s="109"/>
    </row>
    <row r="13" spans="1:7" x14ac:dyDescent="0.2">
      <c r="A13" s="61" t="s">
        <v>466</v>
      </c>
      <c r="B13" s="62" t="s">
        <v>467</v>
      </c>
      <c r="C13" s="58">
        <v>1161688.1100000001</v>
      </c>
      <c r="G13" s="109"/>
    </row>
    <row r="14" spans="1:7" x14ac:dyDescent="0.2">
      <c r="A14" s="54"/>
      <c r="B14" s="63"/>
      <c r="C14" s="64"/>
      <c r="G14" s="109"/>
    </row>
    <row r="15" spans="1:7" x14ac:dyDescent="0.2">
      <c r="A15" s="65" t="s">
        <v>49</v>
      </c>
      <c r="B15" s="55"/>
      <c r="C15" s="57">
        <f>SUM(C16:C18)</f>
        <v>72315498.159999996</v>
      </c>
      <c r="G15" s="109"/>
    </row>
    <row r="16" spans="1:7" x14ac:dyDescent="0.2">
      <c r="A16" s="66">
        <v>3.1</v>
      </c>
      <c r="B16" s="60" t="s">
        <v>470</v>
      </c>
      <c r="C16" s="58">
        <v>0</v>
      </c>
      <c r="G16" s="109"/>
    </row>
    <row r="17" spans="1:4" x14ac:dyDescent="0.2">
      <c r="A17" s="67">
        <v>3.2</v>
      </c>
      <c r="B17" s="60" t="s">
        <v>468</v>
      </c>
      <c r="C17" s="58">
        <v>0</v>
      </c>
      <c r="D17" s="97" t="s">
        <v>536</v>
      </c>
    </row>
    <row r="18" spans="1:4" x14ac:dyDescent="0.2">
      <c r="A18" s="67">
        <v>3.3</v>
      </c>
      <c r="B18" s="62" t="s">
        <v>469</v>
      </c>
      <c r="C18" s="68">
        <v>72315498.159999996</v>
      </c>
    </row>
    <row r="19" spans="1:4" x14ac:dyDescent="0.2">
      <c r="A19" s="54"/>
      <c r="B19" s="69"/>
      <c r="C19" s="70"/>
    </row>
    <row r="20" spans="1:4" x14ac:dyDescent="0.2">
      <c r="A20" s="71" t="s">
        <v>48</v>
      </c>
      <c r="B20" s="71"/>
      <c r="C20" s="53">
        <f>C5+C7-C15</f>
        <v>294267063.6400001</v>
      </c>
    </row>
    <row r="22" spans="1:4" x14ac:dyDescent="0.2">
      <c r="C22" s="97"/>
    </row>
    <row r="23" spans="1:4" x14ac:dyDescent="0.2">
      <c r="C23" s="97" t="s">
        <v>536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41"/>
  <sheetViews>
    <sheetView showGridLines="0" workbookViewId="0">
      <selection activeCell="G13" sqref="G13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24" t="s">
        <v>545</v>
      </c>
      <c r="B1" s="125"/>
      <c r="C1" s="126"/>
    </row>
    <row r="2" spans="1:3" s="38" customFormat="1" ht="18.95" customHeight="1" x14ac:dyDescent="0.25">
      <c r="A2" s="127" t="s">
        <v>431</v>
      </c>
      <c r="B2" s="128"/>
      <c r="C2" s="129"/>
    </row>
    <row r="3" spans="1:3" s="38" customFormat="1" ht="18.95" customHeight="1" x14ac:dyDescent="0.25">
      <c r="A3" s="127" t="s">
        <v>544</v>
      </c>
      <c r="B3" s="128"/>
      <c r="C3" s="129"/>
    </row>
    <row r="4" spans="1:3" x14ac:dyDescent="0.2">
      <c r="A4" s="121" t="s">
        <v>426</v>
      </c>
      <c r="B4" s="122"/>
      <c r="C4" s="123"/>
    </row>
    <row r="5" spans="1:3" x14ac:dyDescent="0.2">
      <c r="A5" s="82" t="s">
        <v>472</v>
      </c>
      <c r="B5" s="52"/>
      <c r="C5" s="75">
        <v>284382448.02999997</v>
      </c>
    </row>
    <row r="6" spans="1:3" x14ac:dyDescent="0.2">
      <c r="A6" s="76"/>
      <c r="B6" s="55"/>
      <c r="C6" s="77"/>
    </row>
    <row r="7" spans="1:3" x14ac:dyDescent="0.2">
      <c r="A7" s="65" t="s">
        <v>473</v>
      </c>
      <c r="B7" s="78"/>
      <c r="C7" s="57">
        <f>SUM(C8:C28)</f>
        <v>41436631.460000001</v>
      </c>
    </row>
    <row r="8" spans="1:3" x14ac:dyDescent="0.2">
      <c r="A8" s="83">
        <v>2.1</v>
      </c>
      <c r="B8" s="84" t="s">
        <v>303</v>
      </c>
      <c r="C8" s="85"/>
    </row>
    <row r="9" spans="1:3" x14ac:dyDescent="0.2">
      <c r="A9" s="83">
        <v>2.2000000000000002</v>
      </c>
      <c r="B9" s="84" t="s">
        <v>300</v>
      </c>
      <c r="C9" s="85"/>
    </row>
    <row r="10" spans="1:3" x14ac:dyDescent="0.2">
      <c r="A10" s="92">
        <v>2.2999999999999998</v>
      </c>
      <c r="B10" s="74" t="s">
        <v>169</v>
      </c>
      <c r="C10" s="85">
        <v>1021980.18</v>
      </c>
    </row>
    <row r="11" spans="1:3" x14ac:dyDescent="0.2">
      <c r="A11" s="92">
        <v>2.4</v>
      </c>
      <c r="B11" s="74" t="s">
        <v>170</v>
      </c>
      <c r="C11" s="85">
        <v>3936</v>
      </c>
    </row>
    <row r="12" spans="1:3" x14ac:dyDescent="0.2">
      <c r="A12" s="92">
        <v>2.5</v>
      </c>
      <c r="B12" s="74" t="s">
        <v>171</v>
      </c>
      <c r="C12" s="85">
        <v>2495295.9</v>
      </c>
    </row>
    <row r="13" spans="1:3" x14ac:dyDescent="0.2">
      <c r="A13" s="92">
        <v>2.6</v>
      </c>
      <c r="B13" s="74" t="s">
        <v>172</v>
      </c>
      <c r="C13" s="85">
        <v>80450</v>
      </c>
    </row>
    <row r="14" spans="1:3" x14ac:dyDescent="0.2">
      <c r="A14" s="92">
        <v>2.7</v>
      </c>
      <c r="B14" s="74" t="s">
        <v>173</v>
      </c>
      <c r="C14" s="85"/>
    </row>
    <row r="15" spans="1:3" x14ac:dyDescent="0.2">
      <c r="A15" s="92">
        <v>2.8</v>
      </c>
      <c r="B15" s="74" t="s">
        <v>174</v>
      </c>
      <c r="C15" s="85">
        <v>3388940.81</v>
      </c>
    </row>
    <row r="16" spans="1:3" x14ac:dyDescent="0.2">
      <c r="A16" s="92">
        <v>2.9</v>
      </c>
      <c r="B16" s="74" t="s">
        <v>176</v>
      </c>
      <c r="C16" s="85"/>
    </row>
    <row r="17" spans="1:3" x14ac:dyDescent="0.2">
      <c r="A17" s="92" t="s">
        <v>474</v>
      </c>
      <c r="B17" s="74" t="s">
        <v>475</v>
      </c>
      <c r="C17" s="85"/>
    </row>
    <row r="18" spans="1:3" x14ac:dyDescent="0.2">
      <c r="A18" s="92" t="s">
        <v>504</v>
      </c>
      <c r="B18" s="74" t="s">
        <v>178</v>
      </c>
      <c r="C18" s="85">
        <v>142046.70000000001</v>
      </c>
    </row>
    <row r="19" spans="1:3" x14ac:dyDescent="0.2">
      <c r="A19" s="92" t="s">
        <v>505</v>
      </c>
      <c r="B19" s="74" t="s">
        <v>476</v>
      </c>
      <c r="C19" s="85">
        <v>34303981.869999997</v>
      </c>
    </row>
    <row r="20" spans="1:3" x14ac:dyDescent="0.2">
      <c r="A20" s="92" t="s">
        <v>506</v>
      </c>
      <c r="B20" s="74" t="s">
        <v>477</v>
      </c>
      <c r="C20" s="85"/>
    </row>
    <row r="21" spans="1:3" x14ac:dyDescent="0.2">
      <c r="A21" s="92" t="s">
        <v>507</v>
      </c>
      <c r="B21" s="74" t="s">
        <v>478</v>
      </c>
      <c r="C21" s="85"/>
    </row>
    <row r="22" spans="1:3" x14ac:dyDescent="0.2">
      <c r="A22" s="92" t="s">
        <v>479</v>
      </c>
      <c r="B22" s="74" t="s">
        <v>480</v>
      </c>
      <c r="C22" s="85"/>
    </row>
    <row r="23" spans="1:3" x14ac:dyDescent="0.2">
      <c r="A23" s="92" t="s">
        <v>481</v>
      </c>
      <c r="B23" s="74" t="s">
        <v>482</v>
      </c>
      <c r="C23" s="85"/>
    </row>
    <row r="24" spans="1:3" x14ac:dyDescent="0.2">
      <c r="A24" s="92" t="s">
        <v>483</v>
      </c>
      <c r="B24" s="74" t="s">
        <v>484</v>
      </c>
      <c r="C24" s="85"/>
    </row>
    <row r="25" spans="1:3" x14ac:dyDescent="0.2">
      <c r="A25" s="92" t="s">
        <v>485</v>
      </c>
      <c r="B25" s="74" t="s">
        <v>486</v>
      </c>
      <c r="C25" s="85"/>
    </row>
    <row r="26" spans="1:3" x14ac:dyDescent="0.2">
      <c r="A26" s="92" t="s">
        <v>487</v>
      </c>
      <c r="B26" s="74" t="s">
        <v>488</v>
      </c>
      <c r="C26" s="85"/>
    </row>
    <row r="27" spans="1:3" x14ac:dyDescent="0.2">
      <c r="A27" s="92" t="s">
        <v>489</v>
      </c>
      <c r="B27" s="74" t="s">
        <v>490</v>
      </c>
      <c r="C27" s="85"/>
    </row>
    <row r="28" spans="1:3" x14ac:dyDescent="0.2">
      <c r="A28" s="92" t="s">
        <v>491</v>
      </c>
      <c r="B28" s="84" t="s">
        <v>492</v>
      </c>
      <c r="C28" s="85"/>
    </row>
    <row r="29" spans="1:3" x14ac:dyDescent="0.2">
      <c r="A29" s="93"/>
      <c r="B29" s="86"/>
      <c r="C29" s="87"/>
    </row>
    <row r="30" spans="1:3" x14ac:dyDescent="0.2">
      <c r="A30" s="88" t="s">
        <v>493</v>
      </c>
      <c r="B30" s="89"/>
      <c r="C30" s="90">
        <f>SUM(C31:C37)</f>
        <v>-17745663.580000002</v>
      </c>
    </row>
    <row r="31" spans="1:3" x14ac:dyDescent="0.2">
      <c r="A31" s="92" t="s">
        <v>494</v>
      </c>
      <c r="B31" s="74" t="s">
        <v>372</v>
      </c>
      <c r="C31" s="85"/>
    </row>
    <row r="32" spans="1:3" x14ac:dyDescent="0.2">
      <c r="A32" s="92" t="s">
        <v>495</v>
      </c>
      <c r="B32" s="74" t="s">
        <v>46</v>
      </c>
      <c r="C32" s="85"/>
    </row>
    <row r="33" spans="1:3" x14ac:dyDescent="0.2">
      <c r="A33" s="92" t="s">
        <v>496</v>
      </c>
      <c r="B33" s="74" t="s">
        <v>382</v>
      </c>
      <c r="C33" s="85"/>
    </row>
    <row r="34" spans="1:3" x14ac:dyDescent="0.2">
      <c r="A34" s="92" t="s">
        <v>497</v>
      </c>
      <c r="B34" s="74" t="s">
        <v>498</v>
      </c>
      <c r="C34" s="85"/>
    </row>
    <row r="35" spans="1:3" x14ac:dyDescent="0.2">
      <c r="A35" s="92" t="s">
        <v>499</v>
      </c>
      <c r="B35" s="74" t="s">
        <v>500</v>
      </c>
      <c r="C35" s="85"/>
    </row>
    <row r="36" spans="1:3" x14ac:dyDescent="0.2">
      <c r="A36" s="92" t="s">
        <v>501</v>
      </c>
      <c r="B36" s="74" t="s">
        <v>390</v>
      </c>
      <c r="C36" s="85">
        <v>4007.08</v>
      </c>
    </row>
    <row r="37" spans="1:3" x14ac:dyDescent="0.2">
      <c r="A37" s="92" t="s">
        <v>502</v>
      </c>
      <c r="B37" s="84" t="s">
        <v>503</v>
      </c>
      <c r="C37" s="91">
        <v>-17749670.66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v>225200152.99000001</v>
      </c>
    </row>
    <row r="40" spans="1:3" x14ac:dyDescent="0.2">
      <c r="C40" s="97"/>
    </row>
    <row r="41" spans="1:3" x14ac:dyDescent="0.2">
      <c r="C41" s="9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51"/>
  <sheetViews>
    <sheetView tabSelected="1" zoomScaleNormal="100" workbookViewId="0">
      <selection activeCell="B16" sqref="B16"/>
    </sheetView>
  </sheetViews>
  <sheetFormatPr baseColWidth="10" defaultColWidth="9.140625" defaultRowHeight="11.25" x14ac:dyDescent="0.2"/>
  <cols>
    <col min="1" max="1" width="10" style="27" customWidth="1"/>
    <col min="2" max="2" width="68.85546875" style="27" bestFit="1" customWidth="1"/>
    <col min="3" max="3" width="17.42578125" style="27" bestFit="1" customWidth="1"/>
    <col min="4" max="4" width="16.28515625" style="27" bestFit="1" customWidth="1"/>
    <col min="5" max="5" width="16.7109375" style="27" bestFit="1" customWidth="1"/>
    <col min="6" max="6" width="14.42578125" style="27" customWidth="1"/>
    <col min="7" max="7" width="13.7109375" style="27" customWidth="1"/>
    <col min="8" max="8" width="12.140625" style="27" customWidth="1"/>
    <col min="9" max="9" width="12.42578125" style="27" customWidth="1"/>
    <col min="10" max="10" width="20.28515625" style="27" customWidth="1"/>
    <col min="11" max="16384" width="9.140625" style="27"/>
  </cols>
  <sheetData>
    <row r="1" spans="1:10" ht="18.95" customHeight="1" x14ac:dyDescent="0.2">
      <c r="A1" s="114" t="str">
        <f>'[1]Notas a los Edos Financieros'!A1</f>
        <v>JUNTA MUNICIPAL DE AGUA POTABLE Y ALCANTARILLADO DE CELAYA , GUANAJUATO</v>
      </c>
      <c r="B1" s="130"/>
      <c r="C1" s="130"/>
      <c r="D1" s="130"/>
      <c r="E1" s="130"/>
      <c r="F1" s="130"/>
      <c r="G1" s="25" t="s">
        <v>122</v>
      </c>
      <c r="H1" s="26">
        <f>'[1]Notas a los Edos Financieros'!E1</f>
        <v>2019</v>
      </c>
    </row>
    <row r="2" spans="1:10" ht="18.95" customHeight="1" x14ac:dyDescent="0.2">
      <c r="A2" s="114" t="s">
        <v>432</v>
      </c>
      <c r="B2" s="130"/>
      <c r="C2" s="130"/>
      <c r="D2" s="130"/>
      <c r="E2" s="130"/>
      <c r="F2" s="130"/>
      <c r="G2" s="25" t="s">
        <v>124</v>
      </c>
      <c r="H2" s="26" t="str">
        <f>'[1]Notas a los Edos Financieros'!E2</f>
        <v>Trimestral</v>
      </c>
    </row>
    <row r="3" spans="1:10" ht="18.95" customHeight="1" x14ac:dyDescent="0.2">
      <c r="A3" s="131" t="str">
        <f>'[1]Notas a los Edos Financieros'!A3</f>
        <v>Correspondiente del 01 Enero al 30 de Septiembre del  2019</v>
      </c>
      <c r="B3" s="132"/>
      <c r="C3" s="132"/>
      <c r="D3" s="132"/>
      <c r="E3" s="132"/>
      <c r="F3" s="132"/>
      <c r="G3" s="25" t="s">
        <v>126</v>
      </c>
      <c r="H3" s="26">
        <f>'[1]Notas a los Edos Financieros'!E3</f>
        <v>3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8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8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8" s="40" customFormat="1" x14ac:dyDescent="0.2">
      <c r="A35" s="39">
        <v>8000</v>
      </c>
      <c r="B35" s="40" t="s">
        <v>63</v>
      </c>
    </row>
    <row r="36" spans="1:8" x14ac:dyDescent="0.2">
      <c r="A36" s="27">
        <v>8110</v>
      </c>
      <c r="B36" s="27" t="s">
        <v>62</v>
      </c>
      <c r="C36" s="32">
        <v>479341075</v>
      </c>
      <c r="D36" s="32">
        <v>0</v>
      </c>
      <c r="E36" s="32">
        <v>0</v>
      </c>
      <c r="F36" s="32">
        <f>+C36+D36-E36</f>
        <v>479341075</v>
      </c>
    </row>
    <row r="37" spans="1:8" x14ac:dyDescent="0.2">
      <c r="A37" s="27">
        <v>8120</v>
      </c>
      <c r="B37" s="27" t="s">
        <v>61</v>
      </c>
      <c r="C37" s="32">
        <v>0</v>
      </c>
      <c r="D37" s="32">
        <f>+C36</f>
        <v>479341075</v>
      </c>
      <c r="E37" s="32">
        <v>365420873.69000006</v>
      </c>
      <c r="F37" s="32">
        <f t="shared" ref="F37:F47" si="0">+C37+D37-E37</f>
        <v>113920201.30999994</v>
      </c>
    </row>
    <row r="38" spans="1:8" x14ac:dyDescent="0.2">
      <c r="A38" s="27">
        <v>8130</v>
      </c>
      <c r="B38" s="27" t="s">
        <v>60</v>
      </c>
      <c r="C38" s="32">
        <f>+C36</f>
        <v>479341075</v>
      </c>
      <c r="D38" s="32">
        <v>4311410.5599999996</v>
      </c>
      <c r="E38" s="32">
        <v>0</v>
      </c>
      <c r="F38" s="32">
        <f t="shared" si="0"/>
        <v>483652485.56</v>
      </c>
    </row>
    <row r="39" spans="1:8" x14ac:dyDescent="0.2">
      <c r="A39" s="27">
        <v>8140</v>
      </c>
      <c r="B39" s="27" t="s">
        <v>59</v>
      </c>
      <c r="C39" s="32">
        <v>0</v>
      </c>
      <c r="D39" s="105">
        <f>+E37</f>
        <v>365420873.69000006</v>
      </c>
      <c r="E39" s="105">
        <v>0</v>
      </c>
      <c r="F39" s="105">
        <f t="shared" si="0"/>
        <v>365420873.69000006</v>
      </c>
    </row>
    <row r="40" spans="1:8" x14ac:dyDescent="0.2">
      <c r="A40" s="27">
        <v>8150</v>
      </c>
      <c r="B40" s="27" t="s">
        <v>58</v>
      </c>
      <c r="C40" s="32">
        <v>0</v>
      </c>
      <c r="D40" s="105">
        <f>+E37</f>
        <v>365420873.69000006</v>
      </c>
      <c r="E40" s="105">
        <v>0</v>
      </c>
      <c r="F40" s="105">
        <f t="shared" si="0"/>
        <v>365420873.69000006</v>
      </c>
    </row>
    <row r="41" spans="1:8" x14ac:dyDescent="0.2">
      <c r="A41" s="27">
        <v>8210</v>
      </c>
      <c r="B41" s="27" t="s">
        <v>57</v>
      </c>
      <c r="C41" s="32">
        <v>479341075</v>
      </c>
      <c r="D41" s="105">
        <v>0</v>
      </c>
      <c r="E41" s="105">
        <v>0</v>
      </c>
      <c r="F41" s="105">
        <f t="shared" si="0"/>
        <v>479341075</v>
      </c>
      <c r="G41" s="32"/>
      <c r="H41" s="32"/>
    </row>
    <row r="42" spans="1:8" x14ac:dyDescent="0.2">
      <c r="A42" s="27">
        <v>8220</v>
      </c>
      <c r="B42" s="27" t="s">
        <v>56</v>
      </c>
      <c r="C42" s="32">
        <v>0</v>
      </c>
      <c r="D42" s="105">
        <f>+C41</f>
        <v>479341075</v>
      </c>
      <c r="E42" s="105">
        <v>284382448.02999997</v>
      </c>
      <c r="F42" s="105">
        <f t="shared" si="0"/>
        <v>194958626.97000003</v>
      </c>
      <c r="G42" s="32"/>
      <c r="H42" s="32"/>
    </row>
    <row r="43" spans="1:8" x14ac:dyDescent="0.2">
      <c r="A43" s="27">
        <v>8230</v>
      </c>
      <c r="B43" s="27" t="s">
        <v>55</v>
      </c>
      <c r="C43" s="32">
        <f>+C41</f>
        <v>479341075</v>
      </c>
      <c r="D43" s="105">
        <v>4311410.5599999987</v>
      </c>
      <c r="E43" s="105">
        <v>0</v>
      </c>
      <c r="F43" s="105">
        <f t="shared" si="0"/>
        <v>483652485.56</v>
      </c>
      <c r="G43" s="32"/>
      <c r="H43" s="32"/>
    </row>
    <row r="44" spans="1:8" x14ac:dyDescent="0.2">
      <c r="A44" s="27">
        <v>8240</v>
      </c>
      <c r="B44" s="27" t="s">
        <v>54</v>
      </c>
      <c r="C44" s="32">
        <v>0</v>
      </c>
      <c r="D44" s="105">
        <v>0</v>
      </c>
      <c r="E44" s="105">
        <v>0</v>
      </c>
      <c r="F44" s="105">
        <f t="shared" si="0"/>
        <v>0</v>
      </c>
      <c r="G44" s="32"/>
      <c r="H44" s="32"/>
    </row>
    <row r="45" spans="1:8" x14ac:dyDescent="0.2">
      <c r="A45" s="27">
        <v>8250</v>
      </c>
      <c r="B45" s="27" t="s">
        <v>53</v>
      </c>
      <c r="C45" s="32">
        <v>0</v>
      </c>
      <c r="D45" s="105">
        <v>6642640.4700000007</v>
      </c>
      <c r="E45" s="105">
        <v>0</v>
      </c>
      <c r="F45" s="105">
        <f t="shared" si="0"/>
        <v>6642640.4700000007</v>
      </c>
      <c r="G45" s="32"/>
      <c r="H45" s="32"/>
    </row>
    <row r="46" spans="1:8" x14ac:dyDescent="0.2">
      <c r="A46" s="27">
        <v>8260</v>
      </c>
      <c r="B46" s="27" t="s">
        <v>52</v>
      </c>
      <c r="C46" s="32">
        <v>0</v>
      </c>
      <c r="D46" s="105">
        <f>+E42</f>
        <v>284382448.02999997</v>
      </c>
      <c r="E46" s="105">
        <v>0</v>
      </c>
      <c r="F46" s="105">
        <f t="shared" si="0"/>
        <v>284382448.02999997</v>
      </c>
      <c r="G46" s="32"/>
      <c r="H46" s="32"/>
    </row>
    <row r="47" spans="1:8" x14ac:dyDescent="0.2">
      <c r="A47" s="27">
        <v>8270</v>
      </c>
      <c r="B47" s="27" t="s">
        <v>51</v>
      </c>
      <c r="C47" s="32">
        <v>0</v>
      </c>
      <c r="D47" s="105">
        <f>+E42</f>
        <v>284382448.02999997</v>
      </c>
      <c r="E47" s="105">
        <v>0</v>
      </c>
      <c r="F47" s="105">
        <f t="shared" si="0"/>
        <v>284382448.02999997</v>
      </c>
      <c r="G47" s="32"/>
      <c r="H47" s="32"/>
    </row>
    <row r="48" spans="1:8" x14ac:dyDescent="0.2">
      <c r="D48" s="105"/>
      <c r="E48" s="106"/>
      <c r="F48" s="106"/>
      <c r="G48" s="32"/>
    </row>
    <row r="49" spans="4:7" x14ac:dyDescent="0.2">
      <c r="D49" s="106"/>
      <c r="E49" s="106"/>
      <c r="F49" s="106"/>
      <c r="G49" s="32"/>
    </row>
    <row r="50" spans="4:7" x14ac:dyDescent="0.2">
      <c r="D50" s="104"/>
    </row>
    <row r="51" spans="4:7" x14ac:dyDescent="0.2">
      <c r="E51" s="32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2019-06-12T14:36:56Z</cp:lastPrinted>
  <dcterms:created xsi:type="dcterms:W3CDTF">2012-12-11T20:36:24Z</dcterms:created>
  <dcterms:modified xsi:type="dcterms:W3CDTF">2019-10-17T19:21:12Z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