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ITULO V 2019\"/>
    </mc:Choice>
  </mc:AlternateContent>
  <xr:revisionPtr revIDLastSave="0" documentId="8_{013A7E2A-36DB-43A7-A824-E00C6DC2EF52}" xr6:coauthVersionLast="40" xr6:coauthVersionMax="40" xr10:uidLastSave="{00000000-0000-0000-0000-000000000000}"/>
  <bookViews>
    <workbookView xWindow="0" yWindow="0" windowWidth="17970" windowHeight="5955" activeTab="5" xr2:uid="{00000000-000D-0000-FFFF-FFFF00000000}"/>
  </bookViews>
  <sheets>
    <sheet name="INGRESOS" sheetId="2" r:id="rId1"/>
    <sheet name="EGRESOS" sheetId="3" r:id="rId2"/>
    <sheet name="3" sheetId="5" r:id="rId3"/>
    <sheet name="6" sheetId="6" r:id="rId4"/>
    <sheet name="15" sheetId="7" r:id="rId5"/>
    <sheet name="16" sheetId="8" r:id="rId6"/>
  </sheets>
  <externalReferences>
    <externalReference r:id="rId7"/>
  </externalReferences>
  <definedNames>
    <definedName name="_xlnm._FilterDatabase" localSheetId="2" hidden="1">'3'!$A$2:$C$413</definedName>
    <definedName name="_xlnm._FilterDatabase" localSheetId="3" hidden="1">'6'!$A$4:$C$141</definedName>
    <definedName name="_ftn1">'[1]1'!#REF!</definedName>
    <definedName name="_ftn2">'[1]5'!#REF!</definedName>
    <definedName name="_ftnref2">'[1]5'!#REF!</definedName>
    <definedName name="_xlnm.Print_Titles" localSheetId="5">'16'!$A:$D</definedName>
    <definedName name="_xlnm.Print_Titles" localSheetId="2">'3'!$2:$2</definedName>
    <definedName name="_xlnm.Print_Titles" localSheetId="1">EGRESOS!$1:$3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" i="8" l="1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D9" i="8"/>
  <c r="AD8" i="8" s="1"/>
  <c r="AC9" i="8"/>
  <c r="AC8" i="8"/>
  <c r="AB9" i="8"/>
  <c r="AB8" i="8" s="1"/>
  <c r="AA9" i="8"/>
  <c r="AA8" i="8"/>
  <c r="Z9" i="8"/>
  <c r="Z8" i="8" s="1"/>
  <c r="Y9" i="8"/>
  <c r="Y8" i="8"/>
  <c r="X9" i="8"/>
  <c r="X8" i="8" s="1"/>
  <c r="W9" i="8"/>
  <c r="W8" i="8"/>
  <c r="V9" i="8"/>
  <c r="V8" i="8" s="1"/>
  <c r="U9" i="8"/>
  <c r="U8" i="8"/>
  <c r="T9" i="8"/>
  <c r="T8" i="8" s="1"/>
  <c r="S9" i="8"/>
  <c r="S8" i="8"/>
  <c r="R9" i="8"/>
  <c r="R8" i="8" s="1"/>
  <c r="Q9" i="8"/>
  <c r="Q8" i="8"/>
  <c r="P9" i="8"/>
  <c r="P8" i="8" s="1"/>
  <c r="O9" i="8"/>
  <c r="N9" i="8"/>
  <c r="N8" i="8"/>
  <c r="M9" i="8"/>
  <c r="M8" i="8" s="1"/>
  <c r="L9" i="8"/>
  <c r="L8" i="8"/>
  <c r="K9" i="8"/>
  <c r="K8" i="8" s="1"/>
  <c r="J9" i="8"/>
  <c r="J8" i="8"/>
  <c r="I9" i="8"/>
  <c r="I8" i="8" s="1"/>
  <c r="H9" i="8"/>
  <c r="H8" i="8"/>
  <c r="G9" i="8"/>
  <c r="G8" i="8" s="1"/>
  <c r="F9" i="8"/>
  <c r="F8" i="8"/>
  <c r="E9" i="8"/>
  <c r="E8" i="8" s="1"/>
  <c r="O8" i="8"/>
  <c r="AD5" i="8"/>
  <c r="AD3" i="8" s="1"/>
  <c r="AD1" i="8" s="1"/>
  <c r="AC5" i="8"/>
  <c r="AC3" i="8" s="1"/>
  <c r="AC1" i="8" s="1"/>
  <c r="AB5" i="8"/>
  <c r="AB3" i="8"/>
  <c r="AB1" i="8"/>
  <c r="AA5" i="8"/>
  <c r="AA3" i="8" s="1"/>
  <c r="AA1" i="8" s="1"/>
  <c r="Z5" i="8"/>
  <c r="Z3" i="8"/>
  <c r="Z1" i="8" s="1"/>
  <c r="Y5" i="8"/>
  <c r="Y3" i="8"/>
  <c r="Y1" i="8"/>
  <c r="X5" i="8"/>
  <c r="X3" i="8"/>
  <c r="X1" i="8"/>
  <c r="W5" i="8"/>
  <c r="W3" i="8" s="1"/>
  <c r="W1" i="8" s="1"/>
  <c r="V5" i="8"/>
  <c r="V3" i="8"/>
  <c r="V1" i="8" s="1"/>
  <c r="U5" i="8"/>
  <c r="U3" i="8"/>
  <c r="U1" i="8"/>
  <c r="T5" i="8"/>
  <c r="T3" i="8"/>
  <c r="T1" i="8"/>
  <c r="S5" i="8"/>
  <c r="S3" i="8" s="1"/>
  <c r="S1" i="8" s="1"/>
  <c r="R5" i="8"/>
  <c r="R3" i="8"/>
  <c r="R1" i="8" s="1"/>
  <c r="Q5" i="8"/>
  <c r="P5" i="8"/>
  <c r="P3" i="8"/>
  <c r="P1" i="8" s="1"/>
  <c r="O5" i="8"/>
  <c r="O3" i="8"/>
  <c r="O1" i="8"/>
  <c r="N5" i="8"/>
  <c r="N3" i="8"/>
  <c r="N1" i="8"/>
  <c r="M5" i="8"/>
  <c r="M3" i="8" s="1"/>
  <c r="M1" i="8" s="1"/>
  <c r="L5" i="8"/>
  <c r="L3" i="8"/>
  <c r="L1" i="8" s="1"/>
  <c r="K5" i="8"/>
  <c r="K3" i="8"/>
  <c r="K1" i="8"/>
  <c r="J5" i="8"/>
  <c r="J3" i="8"/>
  <c r="J1" i="8"/>
  <c r="I5" i="8"/>
  <c r="I3" i="8" s="1"/>
  <c r="I1" i="8" s="1"/>
  <c r="H5" i="8"/>
  <c r="H3" i="8"/>
  <c r="H1" i="8" s="1"/>
  <c r="G5" i="8"/>
  <c r="G3" i="8"/>
  <c r="G1" i="8"/>
  <c r="F5" i="8"/>
  <c r="F3" i="8"/>
  <c r="F1" i="8"/>
  <c r="E5" i="8"/>
  <c r="E3" i="8" s="1"/>
  <c r="E1" i="8" s="1"/>
  <c r="Q3" i="8"/>
  <c r="Q1" i="8"/>
  <c r="F31" i="7"/>
  <c r="E31" i="7"/>
  <c r="D31" i="7"/>
  <c r="C31" i="7"/>
  <c r="F24" i="7"/>
  <c r="E24" i="7"/>
  <c r="D24" i="7"/>
  <c r="C24" i="7"/>
  <c r="F21" i="7"/>
  <c r="E21" i="7"/>
  <c r="D21" i="7"/>
  <c r="C21" i="7"/>
  <c r="F18" i="7"/>
  <c r="E18" i="7"/>
  <c r="D18" i="7"/>
  <c r="D32" i="7" s="1"/>
  <c r="C18" i="7"/>
  <c r="F12" i="7"/>
  <c r="F32" i="7"/>
  <c r="E12" i="7"/>
  <c r="E32" i="7"/>
  <c r="D12" i="7"/>
  <c r="C12" i="7"/>
  <c r="C32" i="7"/>
  <c r="C62" i="6"/>
  <c r="C40" i="6"/>
  <c r="C141" i="6" s="1"/>
  <c r="C299" i="5"/>
  <c r="C294" i="5"/>
  <c r="C284" i="5"/>
  <c r="C275" i="5"/>
  <c r="C273" i="5"/>
  <c r="C266" i="5"/>
  <c r="C263" i="5"/>
  <c r="C258" i="5"/>
  <c r="C251" i="5"/>
  <c r="C250" i="5" s="1"/>
  <c r="C246" i="5"/>
  <c r="C240" i="5"/>
  <c r="C238" i="5"/>
  <c r="C230" i="5"/>
  <c r="C226" i="5"/>
  <c r="C217" i="5"/>
  <c r="C207" i="5"/>
  <c r="C201" i="5"/>
  <c r="C191" i="5"/>
  <c r="C190" i="5" s="1"/>
  <c r="C180" i="5"/>
  <c r="C174" i="5"/>
  <c r="C164" i="5"/>
  <c r="C156" i="5"/>
  <c r="C146" i="5"/>
  <c r="C136" i="5"/>
  <c r="C126" i="5"/>
  <c r="C116" i="5"/>
  <c r="C105" i="5" s="1"/>
  <c r="C106" i="5"/>
  <c r="C95" i="5"/>
  <c r="C91" i="5"/>
  <c r="C85" i="5"/>
  <c r="C82" i="5"/>
  <c r="C74" i="5"/>
  <c r="C64" i="5"/>
  <c r="C54" i="5"/>
  <c r="C40" i="5" s="1"/>
  <c r="C50" i="5"/>
  <c r="C41" i="5"/>
  <c r="C37" i="5"/>
  <c r="C35" i="5"/>
  <c r="C28" i="5"/>
  <c r="C23" i="5"/>
  <c r="C14" i="5"/>
  <c r="C9" i="5"/>
  <c r="C4" i="5"/>
  <c r="C3" i="5"/>
  <c r="C413" i="5" l="1"/>
</calcChain>
</file>

<file path=xl/sharedStrings.xml><?xml version="1.0" encoding="utf-8"?>
<sst xmlns="http://schemas.openxmlformats.org/spreadsheetml/2006/main" count="1226" uniqueCount="916">
  <si>
    <t>PARTICIPACIONES Y APORTACIONES</t>
  </si>
  <si>
    <t>SERVICIOS PERSONALES</t>
  </si>
  <si>
    <t>SERVICIOS GENERALES</t>
  </si>
  <si>
    <t>BIENES MUEBLES, INMUEBLES E INTANGIBLES</t>
  </si>
  <si>
    <t>SISTEMA DE CULTURA FÍSICA Y DEPORTE DEL MUNICIPIO DE CELAYA, GUANAJUATO</t>
  </si>
  <si>
    <t>ANALÍTICO DE INGRESOS</t>
  </si>
  <si>
    <t>CRI</t>
  </si>
  <si>
    <t>DENOMINACIÓN</t>
  </si>
  <si>
    <t>APROBADO</t>
  </si>
  <si>
    <t>F.F.</t>
  </si>
  <si>
    <t>Productos Financieros</t>
  </si>
  <si>
    <t>Admisión General</t>
  </si>
  <si>
    <t>Renta de Espacios</t>
  </si>
  <si>
    <t>Renta de Tendajon</t>
  </si>
  <si>
    <t>Estacionamiento</t>
  </si>
  <si>
    <t>Escuelas Deportivas</t>
  </si>
  <si>
    <t>Otros Ingresos</t>
  </si>
  <si>
    <t>Inscripción Curso de Verano</t>
  </si>
  <si>
    <t>Transferencias para Servicios Personales</t>
  </si>
  <si>
    <t>Transferencias para Materiales y Sumininistros</t>
  </si>
  <si>
    <t>Transferencias para Servicios Basicos</t>
  </si>
  <si>
    <t>Transferencias para Asignaciones, Subsidios y Otras Ayudas</t>
  </si>
  <si>
    <t>Transferencias para Bienes Muebles e Inmuebles</t>
  </si>
  <si>
    <t>Ayudas Sociales</t>
  </si>
  <si>
    <t>ANALÍTICO DE EGRESOS</t>
  </si>
  <si>
    <t>C.A/C.P/COG</t>
  </si>
  <si>
    <t>FF</t>
  </si>
  <si>
    <t>C.F/C.T.G</t>
  </si>
  <si>
    <t>C.E</t>
  </si>
  <si>
    <t>31120-8302-F0002-1131</t>
  </si>
  <si>
    <t>Sueldos Base</t>
  </si>
  <si>
    <t>2.4.1</t>
  </si>
  <si>
    <t>31120-8302-F0002-1221</t>
  </si>
  <si>
    <t>Remuneraciones para eventuales</t>
  </si>
  <si>
    <t>31120-8302-F0002-1312</t>
  </si>
  <si>
    <t>Antigüedad</t>
  </si>
  <si>
    <t>31120-8302-F0002-1321</t>
  </si>
  <si>
    <t>Prima Vacacional</t>
  </si>
  <si>
    <t>31120-8302-F0002-1323</t>
  </si>
  <si>
    <t>Gratificación de fin de año</t>
  </si>
  <si>
    <t>31120-8302-F0002-1331</t>
  </si>
  <si>
    <t>Remuneraciones por horas extraordinarias</t>
  </si>
  <si>
    <t>31120-8302-F0002-1413</t>
  </si>
  <si>
    <t>Aportaciones IMSS</t>
  </si>
  <si>
    <t>31120-8302-F0002-1421</t>
  </si>
  <si>
    <t>Aportaciones INFONAVIT</t>
  </si>
  <si>
    <t>31120-8302-F0002-1431</t>
  </si>
  <si>
    <t>Ahorro para el retiro</t>
  </si>
  <si>
    <t>31120-8302-F0002-1522</t>
  </si>
  <si>
    <t>Liquidaciones por indemnizaciones y por sueldos y salarios caídos</t>
  </si>
  <si>
    <t>31120-8302-F0002-2161</t>
  </si>
  <si>
    <t>Material de limpieza</t>
  </si>
  <si>
    <t>31120-8302-F0002-2212</t>
  </si>
  <si>
    <t>Productos alimenticios para el personal en las instalaciones de las dependencias y entidades</t>
  </si>
  <si>
    <t>31120-8302-F0002-2391</t>
  </si>
  <si>
    <t>Otros productos</t>
  </si>
  <si>
    <t>31120-8302-F0002-2421</t>
  </si>
  <si>
    <t>Materiales de construcción de concreto</t>
  </si>
  <si>
    <t>31120-8302-F0002-2461</t>
  </si>
  <si>
    <t>Material eléctrico y electrónico</t>
  </si>
  <si>
    <t>31120-8302-F0002-2491</t>
  </si>
  <si>
    <t>Materiales diversos</t>
  </si>
  <si>
    <t>31120-8302-F0002-2521</t>
  </si>
  <si>
    <t>Fertilizantes y abonos</t>
  </si>
  <si>
    <t>31120-8302-F0002-2612</t>
  </si>
  <si>
    <t>Combustibles, lubricantes y aditivos para vehículos terrestres, aéreos, marítimos, lacustres y fluviales asignados a servidores públicos</t>
  </si>
  <si>
    <t>31120-8302-F0002-2722</t>
  </si>
  <si>
    <t>Prendas de protección personal</t>
  </si>
  <si>
    <t>31120-8302-F0002-2911</t>
  </si>
  <si>
    <t>Herramientas menores</t>
  </si>
  <si>
    <t>31120-8302-F0002-2981</t>
  </si>
  <si>
    <t>Refacciones y accesorios menores de maquinaria y otros equipos</t>
  </si>
  <si>
    <t>31120-8302-F0002-3111</t>
  </si>
  <si>
    <t>Servicio de energía eléctrica</t>
  </si>
  <si>
    <t>31120-8302-F0002-3131</t>
  </si>
  <si>
    <t>Servicio de agua</t>
  </si>
  <si>
    <t>31120-8302-F0002-3261</t>
  </si>
  <si>
    <t xml:space="preserve">Arrendamiento de maquinaria y equipo </t>
  </si>
  <si>
    <t>31120-8302-F0002-3361</t>
  </si>
  <si>
    <t>Impresiones de documentos oficiales para la prestación de servicios públicos, identificación, formatos administrativos y fiscales, formas valoradas, certificados y títulos</t>
  </si>
  <si>
    <t>31120-8302-F0002-3381</t>
  </si>
  <si>
    <t xml:space="preserve">Servicios de vigilancia </t>
  </si>
  <si>
    <t>31120-8302-F0002-3391</t>
  </si>
  <si>
    <t>Servicios profesionales, científicos y técnicos integrales</t>
  </si>
  <si>
    <t>31120-8302-F0002-3511</t>
  </si>
  <si>
    <t>Conservación y mantenimiento de inmuebles</t>
  </si>
  <si>
    <t>31120-8302-F0002-3551</t>
  </si>
  <si>
    <t>Mantenimiento y conservación de vehículos terrestres, aéreos, marítimos, lacustres y fluviales</t>
  </si>
  <si>
    <t>31120-8302-F0002-3571</t>
  </si>
  <si>
    <t>Instalación, reparación y mantenimiento de maquinaria, otros equipos y herramienta</t>
  </si>
  <si>
    <t>31120-8302-F0002-3581</t>
  </si>
  <si>
    <t>Servicios de limpieza y manejo de desechos</t>
  </si>
  <si>
    <t>31120-8302-F0002-3611</t>
  </si>
  <si>
    <t>Difusión e información de mensajes y actividades gubernamentales</t>
  </si>
  <si>
    <t>31120-8302-F0002-3821</t>
  </si>
  <si>
    <t>Gastos de orden social y cultural</t>
  </si>
  <si>
    <t>31120-8302-F0002-5491</t>
  </si>
  <si>
    <t>Otro equipo de transporte</t>
  </si>
  <si>
    <t>31120-8302-F0002-5611</t>
  </si>
  <si>
    <t>Maquinaria y equipo agropecuario</t>
  </si>
  <si>
    <t>31120-8302-F0002-5671</t>
  </si>
  <si>
    <t>Herramientas y maquinas-herramienta</t>
  </si>
  <si>
    <t>31120-8303-F0003-1131</t>
  </si>
  <si>
    <t>31120-8303-F0003-1221</t>
  </si>
  <si>
    <t>31120-8303-F0003-1312</t>
  </si>
  <si>
    <t>31120-8303-F0003-1321</t>
  </si>
  <si>
    <t>31120-8303-F0003-1323</t>
  </si>
  <si>
    <t>31120-8303-F0003-1342</t>
  </si>
  <si>
    <t>Compensaciones por servicios</t>
  </si>
  <si>
    <t>31120-8303-F0003-1413</t>
  </si>
  <si>
    <t>31120-8303-F0003-1421</t>
  </si>
  <si>
    <t>31120-8303-F0003-1431</t>
  </si>
  <si>
    <t>31120-8303-F0003-1522</t>
  </si>
  <si>
    <t>31120-8303-F0003-2111</t>
  </si>
  <si>
    <t>Materiales y útiles de oficina</t>
  </si>
  <si>
    <t>31120-8303-F0003-2161</t>
  </si>
  <si>
    <t>31120-8303-F0003-2212</t>
  </si>
  <si>
    <t>31120-8303-F0003-2491</t>
  </si>
  <si>
    <t>31120-8303-F0003-2612</t>
  </si>
  <si>
    <t>31120-8303-F0003-2731</t>
  </si>
  <si>
    <t>Artículos deportivos</t>
  </si>
  <si>
    <t>31120-8303-F0003-3361</t>
  </si>
  <si>
    <t>31120-8303-F0003-3391</t>
  </si>
  <si>
    <t>31120-8303-F0003-3441</t>
  </si>
  <si>
    <t>Seguros de responsabilidad patrimonial y fianzas</t>
  </si>
  <si>
    <t>31120-8303-F0003-3551</t>
  </si>
  <si>
    <t>31120-8303-F0003-3581</t>
  </si>
  <si>
    <t>31120-8303-F0003-3611</t>
  </si>
  <si>
    <t>31120-8303-F0003-3751</t>
  </si>
  <si>
    <t>Viáticos nacionales para servidores públicos en el desempeño de funciones oficiales</t>
  </si>
  <si>
    <t>31120-8303-F0003-3821</t>
  </si>
  <si>
    <t>31120-8305-F0005-2421</t>
  </si>
  <si>
    <t>31120-8305-F0005-2461</t>
  </si>
  <si>
    <t>31120-8305-F0005-2491</t>
  </si>
  <si>
    <t>31120-8305-F0005-2731</t>
  </si>
  <si>
    <t>31120-8305-F0005-3511</t>
  </si>
  <si>
    <t>31120-8305-F0005-3821</t>
  </si>
  <si>
    <t>31120-8305-F0005-4411</t>
  </si>
  <si>
    <t>Gastos relacionados con actividades culturales, deportivas y de ayuda extraordinaria</t>
  </si>
  <si>
    <t>31120-8305-F0005-4421</t>
  </si>
  <si>
    <t xml:space="preserve">Becas </t>
  </si>
  <si>
    <t>31120-8306-F0006-1131</t>
  </si>
  <si>
    <t>31120-8306-F0006-1221</t>
  </si>
  <si>
    <t>31120-8306-F0006-1312</t>
  </si>
  <si>
    <t>31120-8306-F0006-1321</t>
  </si>
  <si>
    <t>31120-8306-F0006-1323</t>
  </si>
  <si>
    <t>31120-8306-F0006-1342</t>
  </si>
  <si>
    <t>31120-8306-F0006-1413</t>
  </si>
  <si>
    <t>31120-8306-F0006-1421</t>
  </si>
  <si>
    <t>31120-8306-F0006-1431</t>
  </si>
  <si>
    <t>31120-8306-F0006-1522</t>
  </si>
  <si>
    <t>31120-8306-F0006-2111</t>
  </si>
  <si>
    <t>31120-8306-F0006-2112</t>
  </si>
  <si>
    <t>Equipos menores de oficina</t>
  </si>
  <si>
    <t>31120-8306-F0006-2121</t>
  </si>
  <si>
    <t>Materiales y útiles de impresión y reproducción</t>
  </si>
  <si>
    <t>31120-8306-F0006-2212</t>
  </si>
  <si>
    <t>31120-8306-F0006-2491</t>
  </si>
  <si>
    <t>31120-8306-F0006-2612</t>
  </si>
  <si>
    <t>31120-8306-F0006-3141</t>
  </si>
  <si>
    <t>Servicio telefonía tradicional</t>
  </si>
  <si>
    <t>31120-8306-F0006-3152</t>
  </si>
  <si>
    <t>Radiolocalización</t>
  </si>
  <si>
    <t>31120-8306-F0006-3231</t>
  </si>
  <si>
    <t>Arrendamiento de mobiliario y equipo de administración</t>
  </si>
  <si>
    <t>31120-8306-F0006-3311</t>
  </si>
  <si>
    <t>Servicios legales</t>
  </si>
  <si>
    <t>31120-8306-F0006-3361</t>
  </si>
  <si>
    <t>31120-8306-F0006-3391</t>
  </si>
  <si>
    <t>31120-8306-F0006-3411</t>
  </si>
  <si>
    <t>Servicios financieros y bancarios</t>
  </si>
  <si>
    <t>31120-8306-F0006-3451</t>
  </si>
  <si>
    <t>Seguro de bienes patrimoniales</t>
  </si>
  <si>
    <t>31120-8306-F0006-3531</t>
  </si>
  <si>
    <t>Instalación, reparación y mantenimiento de bienes informáticos</t>
  </si>
  <si>
    <t>31120-8306-F0006-3551</t>
  </si>
  <si>
    <t>31120-8306-F0006-3611</t>
  </si>
  <si>
    <t>31120-8306-F0006-3751</t>
  </si>
  <si>
    <t>31120-8306-F0006-3781</t>
  </si>
  <si>
    <t>Servicios integrales de traslado y viáticos</t>
  </si>
  <si>
    <t>31120-8306-F0006-3821</t>
  </si>
  <si>
    <t>31120-8306-F0006-3852</t>
  </si>
  <si>
    <t>Gastos de las oficinas de servidores públicos superiores y mandos medios</t>
  </si>
  <si>
    <t>31120-8306-F0006-3921</t>
  </si>
  <si>
    <t>Otros impuestos y derechos</t>
  </si>
  <si>
    <t>31120-8306-F0006-3951</t>
  </si>
  <si>
    <t>Penas, multas, accesorios y actualizaciones</t>
  </si>
  <si>
    <t>31120-8306-F0006-3981</t>
  </si>
  <si>
    <t>Impuesto sobre nóminas</t>
  </si>
  <si>
    <t>31120-8306-F0006-3961</t>
  </si>
  <si>
    <t xml:space="preserve">Otros gastos por responsabilidades </t>
  </si>
  <si>
    <t>31120-8306-F0006-5111</t>
  </si>
  <si>
    <t>Muebles de Oficina y Estanteria</t>
  </si>
  <si>
    <t>31120-8306-F0006-5151</t>
  </si>
  <si>
    <t>Computadoras y equipo periférico</t>
  </si>
  <si>
    <t>Capítulo-Concepto-Partida genérica</t>
  </si>
  <si>
    <t>Presupuesto aprobado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</si>
  <si>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</si>
  <si>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</si>
  <si>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</si>
  <si>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</si>
  <si>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</si>
  <si>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</si>
  <si>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</si>
  <si>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</si>
  <si>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</si>
  <si>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</si>
  <si>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</si>
  <si>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</si>
  <si>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</si>
  <si>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</si>
  <si>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</si>
  <si>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</si>
  <si>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</si>
  <si>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</si>
  <si>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</si>
  <si>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</si>
  <si>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</si>
  <si>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</si>
  <si>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</si>
  <si>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</si>
  <si>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</si>
  <si>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</si>
  <si>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</si>
  <si>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</si>
  <si>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</si>
  <si>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</si>
  <si>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</si>
  <si>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</si>
  <si>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</si>
  <si>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</si>
  <si>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</si>
  <si>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</si>
  <si>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</si>
  <si>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</si>
  <si>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</si>
  <si>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 estadístico y geográfico</t>
  </si>
  <si>
    <t>Materiales, útiles y equipos menores de tecnologías de la información y comunicaciones</t>
  </si>
  <si>
    <t>Material impreso e información digital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</si>
  <si>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</si>
  <si>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</si>
  <si>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</si>
  <si>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</si>
  <si>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</si>
  <si>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</si>
  <si>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</si>
  <si>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</si>
  <si>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</si>
  <si>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</si>
  <si>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</si>
  <si>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</si>
  <si>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</si>
  <si>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</si>
  <si>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</si>
  <si>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</si>
  <si>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</si>
  <si>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</si>
  <si>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</si>
  <si>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</si>
  <si>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</si>
  <si>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</si>
  <si>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</si>
  <si>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</si>
  <si>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</si>
  <si>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</si>
  <si>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</si>
  <si>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</si>
  <si>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</si>
  <si>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</si>
  <si>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</si>
  <si>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</si>
  <si>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</si>
  <si>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</si>
  <si>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</si>
  <si>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</si>
  <si>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</si>
  <si>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</si>
  <si>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</si>
  <si>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</si>
  <si>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</si>
  <si>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</si>
  <si>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</si>
  <si>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</si>
  <si>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</si>
  <si>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</si>
  <si>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</si>
  <si>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</si>
  <si>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</si>
  <si>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</si>
  <si>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</si>
  <si>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</si>
  <si>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otros bienes muebles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</si>
  <si>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</si>
  <si>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</si>
  <si>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</si>
  <si>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</si>
  <si>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</si>
  <si>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</si>
  <si>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</si>
  <si>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</si>
  <si>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</si>
  <si>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</si>
  <si>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</si>
  <si>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</si>
  <si>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</si>
  <si>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</si>
  <si>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</si>
  <si>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</si>
  <si>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</si>
  <si>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</si>
  <si>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</si>
  <si>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</si>
  <si>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</si>
  <si>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</si>
  <si>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</si>
  <si>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</si>
  <si>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</si>
  <si>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</si>
  <si>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</si>
  <si>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</si>
  <si>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</si>
  <si>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FINANCIEROS, BANCARIOS Y COMERCIALES</t>
  </si>
  <si>
    <t>Servicios de cobranza, investigación crediticia y similar</t>
  </si>
  <si>
    <t>Servicios de recaudación, traslado y custodia de valores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</si>
  <si>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</si>
  <si>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</si>
  <si>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</si>
  <si>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</si>
  <si>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</si>
  <si>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</si>
  <si>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</si>
  <si>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</si>
  <si>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</si>
  <si>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</si>
  <si>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</si>
  <si>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Servicios de jardinería y fumigación</t>
  </si>
  <si>
    <t>SERVICIOS DE COMUNICACION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</si>
  <si>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</si>
  <si>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</si>
  <si>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</si>
  <si>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</si>
  <si>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</si>
  <si>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</si>
  <si>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</si>
  <si>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</si>
  <si>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</si>
  <si>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</si>
  <si>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</si>
  <si>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</si>
  <si>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</si>
  <si>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</si>
  <si>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</si>
  <si>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Otros servicios de traslado y hospedaje</t>
  </si>
  <si>
    <t>SERVICIOS OFICIALES</t>
  </si>
  <si>
    <t>Gastos de ceremonial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</si>
  <si>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</si>
  <si>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</si>
  <si>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</si>
  <si>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</si>
  <si>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</si>
  <si>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</si>
  <si>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</si>
  <si>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</si>
  <si>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Otros gastos por responsabilidades</t>
  </si>
  <si>
    <t>Utilidades</t>
  </si>
  <si>
    <t>Impuesto sobre nóminas y otros que se deriven de una relación laboral</t>
  </si>
  <si>
    <t>Otros servicios generales</t>
  </si>
  <si>
    <t>TRANSFERENCIAS, ASIGNACIONES, SUBSIDIOS Y OTRAS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</si>
  <si>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</si>
  <si>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</si>
  <si>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</si>
  <si>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</si>
  <si>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</si>
  <si>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</si>
  <si>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</si>
  <si>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</si>
  <si>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</si>
  <si>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</si>
  <si>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AL RESTO DEL SECTOR PÚBLICO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</si>
  <si>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</si>
  <si>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</si>
  <si>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</si>
  <si>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</si>
  <si>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</si>
  <si>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</si>
  <si>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</si>
  <si>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</si>
  <si>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</si>
  <si>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</si>
  <si>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</si>
  <si>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</si>
  <si>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</si>
  <si>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</si>
  <si>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</si>
  <si>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</si>
  <si>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</si>
  <si>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</si>
  <si>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</si>
  <si>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</si>
  <si>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</si>
  <si>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</si>
  <si>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</si>
  <si>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</si>
  <si>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</si>
  <si>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</si>
  <si>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</si>
  <si>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</si>
  <si>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</si>
  <si>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</si>
  <si>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</si>
  <si>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</si>
  <si>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</si>
  <si>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</si>
  <si>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</si>
  <si>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</si>
  <si>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</si>
  <si>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</si>
  <si>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</si>
  <si>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</si>
  <si>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</si>
  <si>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</si>
  <si>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</si>
  <si>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</si>
  <si>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</si>
  <si>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</si>
  <si>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</si>
  <si>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</si>
  <si>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</si>
  <si>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</si>
  <si>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</si>
  <si>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</si>
  <si>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</si>
  <si>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</si>
  <si>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</si>
  <si>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</si>
  <si>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</si>
  <si>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</si>
  <si>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</si>
  <si>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</si>
  <si>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MEDICO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</si>
  <si>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</si>
  <si>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</si>
  <si>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</si>
  <si>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</si>
  <si>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</si>
  <si>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</si>
  <si>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</si>
  <si>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</si>
  <si>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</si>
  <si>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</si>
  <si>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defensa y seguridad</t>
  </si>
  <si>
    <t>MAQUINARIA, OTROS EQUIPOS Y HERRAMIENTAS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</si>
  <si>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</si>
  <si>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</si>
  <si>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</si>
  <si>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</si>
  <si>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</si>
  <si>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</si>
  <si>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</si>
  <si>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</si>
  <si>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</si>
  <si>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</si>
  <si>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</si>
  <si>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</si>
  <si>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</si>
  <si>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</si>
  <si>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</si>
  <si>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</si>
  <si>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</si>
  <si>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</si>
  <si>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</si>
  <si>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</si>
  <si>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</si>
  <si>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</si>
  <si>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</si>
  <si>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</si>
  <si>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</si>
  <si>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</si>
  <si>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</si>
  <si>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</si>
  <si>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</si>
  <si>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</si>
  <si>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</si>
  <si>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</si>
  <si>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</si>
  <si>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</si>
  <si>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</si>
  <si>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</si>
  <si>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</si>
  <si>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</si>
  <si>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</si>
  <si>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</si>
  <si>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</si>
  <si>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</si>
  <si>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</si>
  <si>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</si>
  <si>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</si>
  <si>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</si>
  <si>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</si>
  <si>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</si>
  <si>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</si>
  <si>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</si>
  <si>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</si>
  <si>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</si>
  <si>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</si>
  <si>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</si>
  <si>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</si>
  <si>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</si>
  <si>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</si>
  <si>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</si>
  <si>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</si>
  <si>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</si>
  <si>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TÍTULOS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</si>
  <si>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</si>
  <si>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</si>
  <si>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</si>
  <si>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</si>
  <si>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</si>
  <si>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</si>
  <si>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</si>
  <si>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</si>
  <si>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</si>
  <si>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</si>
  <si>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</si>
  <si>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</si>
  <si>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</si>
  <si>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</si>
  <si>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</si>
  <si>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</si>
  <si>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</si>
  <si>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</si>
  <si>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</si>
  <si>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</si>
  <si>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</si>
  <si>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</si>
  <si>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</si>
  <si>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</si>
  <si>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</si>
  <si>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</si>
  <si>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</si>
  <si>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</si>
  <si>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</si>
  <si>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</si>
  <si>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</si>
  <si>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</si>
  <si>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</si>
  <si>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PARTICIPACIONES</t>
  </si>
  <si>
    <t> </t>
  </si>
  <si>
    <t>Fondo general de participaciones</t>
  </si>
  <si>
    <t>Fondo de fomento municipal</t>
  </si>
  <si>
    <t>Participaciones de las entidades federativas a los municipios</t>
  </si>
  <si>
    <t>Otros conceptos participables de la Federación a municipios</t>
  </si>
  <si>
    <t>APORTACIONES</t>
  </si>
  <si>
    <t>Aportaciones de la Federación a municipios</t>
  </si>
  <si>
    <t>Aportaciones de las entidades federativas a los municipios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</si>
  <si>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</si>
  <si>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</si>
  <si>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</si>
  <si>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</si>
  <si>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</si>
  <si>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</si>
  <si>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</si>
  <si>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</si>
  <si>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</si>
  <si>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</si>
  <si>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</si>
  <si>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</si>
  <si>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</si>
  <si>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</si>
  <si>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COMISIONES DE LA DEUDA PÚBLICA</t>
  </si>
  <si>
    <t>Comisiones de la deuda pública interna</t>
  </si>
  <si>
    <t>GASTOS DE LA DEUDA PÚBLICA</t>
  </si>
  <si>
    <t>Gastos de la deuda pública interna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</si>
  <si>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</si>
  <si>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</si>
  <si>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</si>
  <si>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</si>
  <si>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</si>
  <si>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</si>
  <si>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</si>
  <si>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presupuesto de egresos</t>
  </si>
  <si>
    <t>El presupuesto asignado para el concepto de comunicación social es de __________ y se desglosa en la partida 3600 “Servicios de comunicación social y publicidad” de la clasificación por objeto del gasto.</t>
  </si>
  <si>
    <t>El presupuesto asignado para el pago de pensiones y jubilaciones es de __________ y se desglosa en las partidas 451 “Pensiones”, 452 “Jubilaciones” y 459 “Otras pensiones y jubilaciones” de la clasificación por objeto del gasto.</t>
  </si>
  <si>
    <t>Clasificación Funcional del Gasto (Finalidad, función y subfunción)</t>
  </si>
  <si>
    <t>Finalidad-Función-Subfunción</t>
  </si>
  <si>
    <t>GOBIERNO</t>
  </si>
  <si>
    <t>1.1.</t>
  </si>
  <si>
    <t>LEGISLACIÓN</t>
  </si>
  <si>
    <t>1.1.1</t>
  </si>
  <si>
    <t>Legislación</t>
  </si>
  <si>
    <t>1.1.2</t>
  </si>
  <si>
    <t>Fiscalización</t>
  </si>
  <si>
    <t>1.2.</t>
  </si>
  <si>
    <t>JUSTICIA</t>
  </si>
  <si>
    <t>1.2.1</t>
  </si>
  <si>
    <t>Impartición de Justicia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</si>
  <si>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</si>
  <si>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</si>
  <si>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</si>
  <si>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</si>
  <si>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</si>
  <si>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</si>
  <si>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</t>
  </si>
  <si>
    <t>COORDINACIÓN DE LA POLÍTICA DE GOBIERNO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</si>
  <si>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</si>
  <si>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</si>
  <si>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</si>
  <si>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</si>
  <si>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</si>
  <si>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</si>
  <si>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</si>
  <si>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</si>
  <si>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</si>
  <si>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</si>
  <si>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</si>
  <si>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</si>
  <si>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</si>
  <si>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</si>
  <si>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</si>
  <si>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</si>
  <si>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</si>
  <si>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Otros</t>
  </si>
  <si>
    <t>1.4.</t>
  </si>
  <si>
    <t>RELACIONES EXTERIORES</t>
  </si>
  <si>
    <t>1.4.1</t>
  </si>
  <si>
    <t>Relaciones Exteriores</t>
  </si>
  <si>
    <t>1.5.</t>
  </si>
  <si>
    <t>ASUNTOS FINANCIEROS Y HACENDARIOS</t>
  </si>
  <si>
    <t>1.5.1</t>
  </si>
  <si>
    <t>Asuntos Financieros</t>
  </si>
  <si>
    <t>1.5.2</t>
  </si>
  <si>
    <t>Asuntos Hacendarios</t>
  </si>
  <si>
    <t>1.7.</t>
  </si>
  <si>
    <t>ASUNTOS DE ORDEN PÚBLICO Y DE SEGURIDAD INTERIOR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</si>
  <si>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</si>
  <si>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</si>
  <si>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</si>
  <si>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</si>
  <si>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</si>
  <si>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</si>
  <si>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</si>
  <si>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</si>
  <si>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</si>
  <si>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</si>
  <si>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</si>
  <si>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</si>
  <si>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</si>
  <si>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</si>
  <si>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</si>
  <si>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</si>
  <si>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</si>
  <si>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</si>
  <si>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DESARROLLO SOCIAL</t>
  </si>
  <si>
    <t>2.1.</t>
  </si>
  <si>
    <t>PROTECCIÓN AMBIENTAL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</si>
  <si>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</si>
  <si>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</si>
  <si>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</si>
  <si>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</si>
  <si>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</si>
  <si>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</si>
  <si>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</si>
  <si>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</si>
  <si>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</si>
  <si>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</si>
  <si>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</si>
  <si>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</si>
  <si>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</t>
  </si>
  <si>
    <t>VIVIENDA Y SERVICIOS A LA COMUNIDAD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</si>
  <si>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</si>
  <si>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</si>
  <si>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</si>
  <si>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</si>
  <si>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</si>
  <si>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</si>
  <si>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</si>
  <si>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</si>
  <si>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</si>
  <si>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</si>
  <si>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</si>
  <si>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</si>
  <si>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</si>
  <si>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</si>
  <si>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</t>
  </si>
  <si>
    <t>SALUD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</si>
  <si>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</si>
  <si>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</si>
  <si>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</si>
  <si>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</si>
  <si>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</si>
  <si>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</si>
  <si>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</si>
  <si>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</si>
  <si>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</si>
  <si>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</si>
  <si>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</t>
  </si>
  <si>
    <t>RECREACIÓN, CULTURA Y OTRAS MANIFESTACIONES SOCIALES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</si>
  <si>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</si>
  <si>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</si>
  <si>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</si>
  <si>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</si>
  <si>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</si>
  <si>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</si>
  <si>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</si>
  <si>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</t>
  </si>
  <si>
    <t>EDUCACIÓN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</si>
  <si>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</si>
  <si>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</si>
  <si>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</si>
  <si>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</si>
  <si>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</si>
  <si>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</si>
  <si>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</si>
  <si>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</si>
  <si>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</si>
  <si>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</si>
  <si>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</si>
  <si>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</si>
  <si>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</t>
  </si>
  <si>
    <t>PROTECCIÓN SOCIAL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</si>
  <si>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</si>
  <si>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</si>
  <si>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</si>
  <si>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</si>
  <si>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</si>
  <si>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</si>
  <si>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</si>
  <si>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</si>
  <si>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</si>
  <si>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</si>
  <si>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</si>
  <si>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</si>
  <si>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</si>
  <si>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</si>
  <si>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</si>
  <si>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</si>
  <si>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</si>
  <si>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</si>
  <si>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</t>
  </si>
  <si>
    <t>OTROS ASUNTOS SOCIALES</t>
  </si>
  <si>
    <t>2.7.1</t>
  </si>
  <si>
    <t>Otros Asuntos Sociales</t>
  </si>
  <si>
    <t>DESARROLLO ECONÓMICO</t>
  </si>
  <si>
    <t>3.1.</t>
  </si>
  <si>
    <t>ASUNTOS ECONÓMICOS, COMERCIALES Y LABORALES EN GENERAL</t>
  </si>
  <si>
    <t>3.1.1</t>
  </si>
  <si>
    <t>Asuntos Económicos y Comerciales en General</t>
  </si>
  <si>
    <t>3.1.2</t>
  </si>
  <si>
    <t>Asuntos Laborales Generales</t>
  </si>
  <si>
    <t>3.2.</t>
  </si>
  <si>
    <t>AGROPECUARIA, SILVICULTURA, PESCA Y CAZA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</si>
  <si>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</si>
  <si>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</si>
  <si>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</si>
  <si>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</si>
  <si>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</si>
  <si>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</si>
  <si>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</si>
  <si>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</si>
  <si>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</si>
  <si>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</si>
  <si>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</si>
  <si>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</si>
  <si>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</t>
  </si>
  <si>
    <t>COMBUSTIBLES Y ENERGÍA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</si>
  <si>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</si>
  <si>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</si>
  <si>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</si>
  <si>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</si>
  <si>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</si>
  <si>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</si>
  <si>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</si>
  <si>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</si>
  <si>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</si>
  <si>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</si>
  <si>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</si>
  <si>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</si>
  <si>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</t>
  </si>
  <si>
    <t>MINERÍA, MANUFACTURAS Y CONSTRUCCIÓN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</si>
  <si>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</si>
  <si>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</si>
  <si>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</si>
  <si>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</si>
  <si>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</si>
  <si>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</si>
  <si>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</t>
  </si>
  <si>
    <t>TRANSPORTE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</si>
  <si>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</si>
  <si>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</si>
  <si>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</si>
  <si>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</si>
  <si>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</si>
  <si>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</si>
  <si>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</si>
  <si>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</si>
  <si>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</si>
  <si>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</si>
  <si>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</si>
  <si>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</si>
  <si>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</t>
  </si>
  <si>
    <t>COMUNICACIONES</t>
  </si>
  <si>
    <t>3.6.1</t>
  </si>
  <si>
    <t>Comunicaciones</t>
  </si>
  <si>
    <t>3.7.</t>
  </si>
  <si>
    <t>TURISMO</t>
  </si>
  <si>
    <t>3.7.1</t>
  </si>
  <si>
    <t>Turismo</t>
  </si>
  <si>
    <t>3.7.2</t>
  </si>
  <si>
    <t>Hoteles y Restaurantes</t>
  </si>
  <si>
    <t>3.8.</t>
  </si>
  <si>
    <t>CIENCIA, TECNOLOGÍA E INNOVACIÓN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</si>
  <si>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</si>
  <si>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</si>
  <si>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</si>
  <si>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</si>
  <si>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</si>
  <si>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</si>
  <si>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</si>
  <si>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</si>
  <si>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</t>
  </si>
  <si>
    <t>OTRAS INDUSTRIAS Y OTROS ASUNTOS ECONÓMICOS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</si>
  <si>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</si>
  <si>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</si>
  <si>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</si>
  <si>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</si>
  <si>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</si>
  <si>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</si>
  <si>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OTRAS NO CLASIFICADAS EN FUNCIONES ANTERIORES</t>
  </si>
  <si>
    <t>4.1.</t>
  </si>
  <si>
    <t>TRANSACCIONES DE LA DEUDA PUBLICA / COSTO FINANCIERO DE LA DEUDA</t>
  </si>
  <si>
    <t>4.1.1</t>
  </si>
  <si>
    <t>Deuda Pública Interna</t>
  </si>
  <si>
    <t>4.2.</t>
  </si>
  <si>
    <t>TRANSFERENCIAS, PARTICIPACIONES Y APORTACIONES ENTRE DIFERENTES NIVELES Y ORDENES DE GOBIERNO</t>
  </si>
  <si>
    <t>4.2.1</t>
  </si>
  <si>
    <t>Transferencias entre Diferentes Niveles y Ordenes de Gobierno</t>
  </si>
  <si>
    <t>4.3.</t>
  </si>
  <si>
    <t>SANEAMIENTO DEL SISTEMA FINANCIERO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</si>
  <si>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</si>
  <si>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</si>
  <si>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</si>
  <si>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</si>
  <si>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</si>
  <si>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</si>
  <si>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</si>
  <si>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</si>
  <si>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</t>
  </si>
  <si>
    <t>ADEUDOS DE EJERCICIOS FISCALES ANTERIORES</t>
  </si>
  <si>
    <t>4.4.1</t>
  </si>
  <si>
    <t>Adeudos de Ejercicios Fiscales Anteriores</t>
  </si>
  <si>
    <t>Analítico de plazas de la Entidad</t>
  </si>
  <si>
    <t>Área/Departamento</t>
  </si>
  <si>
    <t>Plaza</t>
  </si>
  <si>
    <t>Número de plazas</t>
  </si>
  <si>
    <t>Confianza</t>
  </si>
  <si>
    <t>Base</t>
  </si>
  <si>
    <t>Honorarios</t>
  </si>
  <si>
    <t>COORDINACIÓN ADMINISTRATIVA</t>
  </si>
  <si>
    <t xml:space="preserve">DIRECTOR </t>
  </si>
  <si>
    <t xml:space="preserve">AUXILIAR </t>
  </si>
  <si>
    <t xml:space="preserve">SECRETARIA </t>
  </si>
  <si>
    <t xml:space="preserve">COORDINADOR </t>
  </si>
  <si>
    <t xml:space="preserve">ENCARGADO RELACIONES PUBLICAS </t>
  </si>
  <si>
    <t>MERCADOLOGO</t>
  </si>
  <si>
    <t>ASISTENTE</t>
  </si>
  <si>
    <t>Suma</t>
  </si>
  <si>
    <t>-</t>
  </si>
  <si>
    <t>JEFATURA DE DEPORTE</t>
  </si>
  <si>
    <t xml:space="preserve">PROMOTOR </t>
  </si>
  <si>
    <t>PROMOTOR</t>
  </si>
  <si>
    <t>JEFATURA DE CULTURA FÍSICA</t>
  </si>
  <si>
    <t>JEFATURA</t>
  </si>
  <si>
    <t xml:space="preserve">JEFATURA DE CAPACITACIÓN </t>
  </si>
  <si>
    <t>INFRAESTRUCTURA DEPORTIVA</t>
  </si>
  <si>
    <t>JARDINERO</t>
  </si>
  <si>
    <t xml:space="preserve">JEFATURA </t>
  </si>
  <si>
    <t>MANTENIMIENTO</t>
  </si>
  <si>
    <t>AUXILIAR</t>
  </si>
  <si>
    <t xml:space="preserve">SUPERVISOR INFRAESTRUCTURA </t>
  </si>
  <si>
    <r>
      <t>Tabulador de sueldos y salarios</t>
    </r>
    <r>
      <rPr>
        <b/>
        <sz val="10"/>
        <color rgb="FF595959"/>
        <rFont val="Arial"/>
        <family val="2"/>
      </rPr>
      <t xml:space="preserve"> </t>
    </r>
    <r>
      <rPr>
        <sz val="10"/>
        <color rgb="FF595959"/>
        <rFont val="Arial"/>
        <family val="2"/>
      </rPr>
      <t>(sin seguridad pública)</t>
    </r>
  </si>
  <si>
    <t>Costo anual bruto</t>
  </si>
  <si>
    <t>Costo mensual bruto</t>
  </si>
  <si>
    <t>Costo patronal</t>
  </si>
  <si>
    <t>X</t>
  </si>
  <si>
    <t>Impuesto sobre nómina</t>
  </si>
  <si>
    <t>Seguridad social</t>
  </si>
  <si>
    <t>Total percepción mensual neta más proporción de aguinaldo y prima vacacional</t>
  </si>
  <si>
    <t>Total percepción mensual neta</t>
  </si>
  <si>
    <t>Deducciones</t>
  </si>
  <si>
    <t>Total deducciones</t>
  </si>
  <si>
    <t>ISR</t>
  </si>
  <si>
    <t>Percepción mensual bruta</t>
  </si>
  <si>
    <t>Total percepción mensual bruta</t>
  </si>
  <si>
    <t>Prestaciones adicionales mensuales [1]</t>
  </si>
  <si>
    <t>Pasajes</t>
  </si>
  <si>
    <t>Despensa</t>
  </si>
  <si>
    <t>Sueldo base mensual</t>
  </si>
  <si>
    <t>DIRECTOR NIVEL 1</t>
  </si>
  <si>
    <t>AUXILIAR A NIVEL 2</t>
  </si>
  <si>
    <t>SECRETARIA A NIVEL 2</t>
  </si>
  <si>
    <t>COORDINADOR A NIVEL 1</t>
  </si>
  <si>
    <t>JEFATURA A NIVEL 3</t>
  </si>
  <si>
    <t>ENCARGADO RELACIONES PUBLICAS A NIVEL 1</t>
  </si>
  <si>
    <t>PROMOTOR C NIVEL 1</t>
  </si>
  <si>
    <t>COORDINADOR A NIVEL 2</t>
  </si>
  <si>
    <t>PROMOTOR A NIVEL 2</t>
  </si>
  <si>
    <t>JARDINERO B NIVEL 3</t>
  </si>
  <si>
    <t>JEFATURA A NIVEL 1</t>
  </si>
  <si>
    <t>MANTENIMIENTO A NIVEL 1</t>
  </si>
  <si>
    <t>AUXILIAR C NIVEL 3</t>
  </si>
  <si>
    <t>JARDINERO C NIVEL 3</t>
  </si>
  <si>
    <t>JARDINERO D NIVEL 1</t>
  </si>
  <si>
    <t>SUPERVISOR INFRAESTRUCTURA A NIVEL 1</t>
  </si>
  <si>
    <t>JARDINERO C NIVEL 2</t>
  </si>
  <si>
    <t>SUPERVISOR INFRAESTRUCTURA A NIVEL 2</t>
  </si>
  <si>
    <t>Los servidores públicos ocupantes de las plazas a que se refiere el analítico de plazas, percibirán las remuneraciones que se determinen en el Tabulador de sueldos y salarios, el cual se integra en el presente presupuesto de egresos con base en lo establecido en los artículos 115 fracción IV y 127 de la Constitución Política de los Estados Unidos Mexicanos; sin que el total de erogaciones por servicios personales exceda de los montos aprobados en este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</si>
</sst>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9"/>
      <color rgb="FF911844"/>
      <name val="Segoe UI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595959"/>
      <name val="Arial"/>
      <family val="2"/>
    </font>
    <font>
      <sz val="9"/>
      <color rgb="FF0070C0"/>
      <name val="Arial"/>
      <family val="2"/>
    </font>
    <font>
      <b/>
      <sz val="10"/>
      <color theme="0"/>
      <name val="Arial"/>
      <family val="2"/>
    </font>
    <font>
      <b/>
      <sz val="10"/>
      <color rgb="FF59595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vertAlign val="superscript"/>
      <sz val="9"/>
      <color rgb="FF595959"/>
      <name val="Calibri Light"/>
      <family val="2"/>
    </font>
    <font>
      <b/>
      <sz val="12"/>
      <color theme="4" tint="-0.499984740745262"/>
      <name val="Arial"/>
      <family val="2"/>
    </font>
    <font>
      <b/>
      <sz val="9"/>
      <color rgb="FF595959"/>
      <name val="Arial"/>
      <family val="2"/>
    </font>
    <font>
      <u/>
      <sz val="11"/>
      <color theme="10"/>
      <name val="Calibri"/>
      <family val="2"/>
      <scheme val="minor"/>
    </font>
    <font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7"/>
      <color rgb="FF0070C0"/>
      <name val="Arial"/>
      <family val="2"/>
    </font>
    <font>
      <sz val="8"/>
      <color rgb="FF595959"/>
      <name val="Arial"/>
      <family val="2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/>
        </stop>
      </gradientFill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4" tint="-0.499984740745262"/>
        <bgColor indexed="64"/>
      </patternFill>
    </fill>
    <fill>
      <gradientFill degree="45">
        <stop position="0">
          <color theme="4" tint="-0.25098422193060094"/>
        </stop>
        <stop position="0.5">
          <color theme="4"/>
        </stop>
        <stop position="1">
          <color theme="4" tint="-0.25098422193060094"/>
        </stop>
      </gradient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135">
        <stop position="0">
          <color theme="4" tint="0.40000610370189521"/>
        </stop>
        <stop position="0.5">
          <color theme="4" tint="0.80001220740379042"/>
        </stop>
        <stop position="1">
          <color theme="4" tint="0.40000610370189521"/>
        </stop>
      </gradientFill>
    </fill>
    <fill>
      <gradientFill degree="4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3" fillId="0" borderId="0" applyNumberFormat="0" applyFill="0" applyBorder="0" applyAlignment="0" applyProtection="0"/>
  </cellStyleXfs>
  <cellXfs count="102">
    <xf numFmtId="0" fontId="0" fillId="0" borderId="0" xfId="0"/>
    <xf numFmtId="43" fontId="0" fillId="0" borderId="0" xfId="0" applyNumberFormat="1"/>
    <xf numFmtId="43" fontId="0" fillId="0" borderId="0" xfId="1" applyFont="1"/>
    <xf numFmtId="0" fontId="5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0" fontId="14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wrapText="1"/>
    </xf>
    <xf numFmtId="43" fontId="11" fillId="5" borderId="3" xfId="1" applyFont="1" applyFill="1" applyBorder="1" applyAlignment="1">
      <alignment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wrapText="1"/>
    </xf>
    <xf numFmtId="43" fontId="2" fillId="6" borderId="6" xfId="1" applyFont="1" applyFill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43" fontId="0" fillId="0" borderId="6" xfId="1" applyFont="1" applyBorder="1" applyAlignment="1">
      <alignment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wrapText="1"/>
    </xf>
    <xf numFmtId="43" fontId="11" fillId="5" borderId="6" xfId="1" applyFont="1" applyFill="1" applyBorder="1" applyAlignment="1">
      <alignment wrapText="1"/>
    </xf>
    <xf numFmtId="43" fontId="16" fillId="6" borderId="6" xfId="1" applyFont="1" applyFill="1" applyBorder="1" applyAlignment="1">
      <alignment wrapText="1"/>
    </xf>
    <xf numFmtId="43" fontId="17" fillId="0" borderId="6" xfId="1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43" fontId="0" fillId="0" borderId="3" xfId="1" applyFont="1" applyBorder="1" applyAlignment="1">
      <alignment wrapText="1"/>
    </xf>
    <xf numFmtId="43" fontId="18" fillId="6" borderId="3" xfId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4" fillId="7" borderId="3" xfId="0" applyFont="1" applyFill="1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wrapText="1"/>
    </xf>
    <xf numFmtId="43" fontId="0" fillId="8" borderId="6" xfId="1" applyFont="1" applyFill="1" applyBorder="1" applyAlignment="1">
      <alignment wrapText="1"/>
    </xf>
    <xf numFmtId="43" fontId="0" fillId="6" borderId="6" xfId="1" applyFont="1" applyFill="1" applyBorder="1" applyAlignment="1">
      <alignment wrapText="1"/>
    </xf>
    <xf numFmtId="43" fontId="17" fillId="6" borderId="6" xfId="1" applyFont="1" applyFill="1" applyBorder="1" applyAlignment="1">
      <alignment wrapText="1"/>
    </xf>
    <xf numFmtId="43" fontId="14" fillId="7" borderId="3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4" fillId="9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43" fontId="25" fillId="0" borderId="6" xfId="0" applyNumberFormat="1" applyFont="1" applyBorder="1" applyAlignment="1">
      <alignment wrapText="1"/>
    </xf>
    <xf numFmtId="0" fontId="25" fillId="0" borderId="6" xfId="0" applyFont="1" applyBorder="1" applyAlignment="1">
      <alignment wrapText="1"/>
    </xf>
    <xf numFmtId="43" fontId="25" fillId="0" borderId="6" xfId="1" applyFont="1" applyBorder="1" applyAlignment="1">
      <alignment wrapText="1"/>
    </xf>
    <xf numFmtId="43" fontId="25" fillId="0" borderId="4" xfId="1" applyFont="1" applyBorder="1" applyAlignment="1">
      <alignment wrapText="1"/>
    </xf>
    <xf numFmtId="43" fontId="0" fillId="0" borderId="4" xfId="1" applyFont="1" applyBorder="1"/>
    <xf numFmtId="2" fontId="25" fillId="0" borderId="6" xfId="0" applyNumberFormat="1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0" fillId="0" borderId="15" xfId="0" applyBorder="1"/>
    <xf numFmtId="43" fontId="0" fillId="0" borderId="15" xfId="1" applyFont="1" applyBorder="1"/>
    <xf numFmtId="0" fontId="0" fillId="0" borderId="15" xfId="0" applyBorder="1" applyAlignment="1">
      <alignment horizontal="center"/>
    </xf>
    <xf numFmtId="43" fontId="14" fillId="4" borderId="6" xfId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8" fillId="0" borderId="15" xfId="2" applyFont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wrapText="1"/>
    </xf>
    <xf numFmtId="0" fontId="15" fillId="6" borderId="3" xfId="0" applyFont="1" applyFill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8" fillId="0" borderId="0" xfId="2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4" fillId="7" borderId="2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vertical="center" wrapText="1"/>
    </xf>
    <xf numFmtId="0" fontId="14" fillId="7" borderId="2" xfId="0" applyFont="1" applyFill="1" applyBorder="1" applyAlignment="1">
      <alignment wrapText="1"/>
    </xf>
    <xf numFmtId="0" fontId="14" fillId="7" borderId="3" xfId="0" applyFont="1" applyFill="1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29" fillId="0" borderId="16" xfId="2" applyFont="1" applyBorder="1" applyAlignment="1">
      <alignment horizontal="center" vertical="center"/>
    </xf>
    <xf numFmtId="0" fontId="29" fillId="0" borderId="17" xfId="2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7" xfId="0" applyFont="1" applyBorder="1" applyAlignment="1">
      <alignment horizontal="center" wrapText="1"/>
    </xf>
    <xf numFmtId="43" fontId="25" fillId="0" borderId="11" xfId="1" applyFont="1" applyBorder="1" applyAlignment="1">
      <alignment horizontal="center" wrapText="1"/>
    </xf>
    <xf numFmtId="43" fontId="25" fillId="0" borderId="5" xfId="1" applyFont="1" applyBorder="1" applyAlignment="1">
      <alignment horizontal="center" wrapText="1"/>
    </xf>
    <xf numFmtId="0" fontId="24" fillId="9" borderId="2" xfId="0" applyFont="1" applyFill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textRotation="90" wrapText="1"/>
    </xf>
    <xf numFmtId="0" fontId="24" fillId="9" borderId="9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24" fillId="9" borderId="12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26" fillId="9" borderId="11" xfId="3" applyFont="1" applyFill="1" applyBorder="1" applyAlignment="1">
      <alignment horizontal="center" vertical="center" wrapText="1"/>
    </xf>
    <xf numFmtId="0" fontId="26" fillId="9" borderId="14" xfId="3" applyFont="1" applyFill="1" applyBorder="1" applyAlignment="1">
      <alignment horizontal="center" vertical="center" wrapText="1"/>
    </xf>
    <xf numFmtId="0" fontId="26" fillId="9" borderId="5" xfId="3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Anexos%20Presupuesto%20Modelo%20(2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8"/>
      <sheetName val="19"/>
      <sheetName val="23"/>
      <sheetName val="26"/>
      <sheetName val="27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sqref="A1:D19"/>
    </sheetView>
  </sheetViews>
  <sheetFormatPr baseColWidth="10" defaultColWidth="11.42578125" defaultRowHeight="15" x14ac:dyDescent="0.25"/>
  <cols>
    <col min="1" max="1" width="7" bestFit="1" customWidth="1"/>
    <col min="2" max="2" width="54.140625" bestFit="1" customWidth="1"/>
    <col min="3" max="3" width="14.140625" bestFit="1" customWidth="1"/>
    <col min="4" max="4" width="8" bestFit="1" customWidth="1"/>
    <col min="6" max="6" width="11.7109375" bestFit="1" customWidth="1"/>
  </cols>
  <sheetData>
    <row r="1" spans="1:6" x14ac:dyDescent="0.25">
      <c r="A1" s="64" t="s">
        <v>4</v>
      </c>
      <c r="B1" s="64"/>
      <c r="C1" s="64"/>
      <c r="D1" s="64"/>
      <c r="E1" s="3"/>
    </row>
    <row r="2" spans="1:6" x14ac:dyDescent="0.25">
      <c r="A2" s="64" t="s">
        <v>5</v>
      </c>
      <c r="B2" s="64"/>
      <c r="C2" s="65"/>
      <c r="D2" s="65"/>
    </row>
    <row r="3" spans="1:6" x14ac:dyDescent="0.25">
      <c r="A3" s="4" t="s">
        <v>6</v>
      </c>
      <c r="B3" s="4" t="s">
        <v>7</v>
      </c>
      <c r="C3" s="4" t="s">
        <v>8</v>
      </c>
      <c r="D3" s="4" t="s">
        <v>9</v>
      </c>
    </row>
    <row r="4" spans="1:6" x14ac:dyDescent="0.25">
      <c r="A4" s="5">
        <v>511601</v>
      </c>
      <c r="B4" t="s">
        <v>10</v>
      </c>
      <c r="C4" s="2">
        <v>22.02</v>
      </c>
      <c r="D4" s="5">
        <v>1400319</v>
      </c>
    </row>
    <row r="5" spans="1:6" x14ac:dyDescent="0.25">
      <c r="A5" s="5">
        <v>511601</v>
      </c>
      <c r="B5" t="s">
        <v>10</v>
      </c>
      <c r="C5" s="2">
        <v>50.57</v>
      </c>
      <c r="D5" s="5">
        <v>1100119</v>
      </c>
    </row>
    <row r="6" spans="1:6" x14ac:dyDescent="0.25">
      <c r="A6" s="5">
        <v>711101</v>
      </c>
      <c r="B6" t="s">
        <v>11</v>
      </c>
      <c r="C6" s="2">
        <v>221254</v>
      </c>
      <c r="D6" s="5">
        <v>1400319</v>
      </c>
    </row>
    <row r="7" spans="1:6" x14ac:dyDescent="0.25">
      <c r="A7" s="5">
        <v>711102</v>
      </c>
      <c r="B7" t="s">
        <v>12</v>
      </c>
      <c r="C7" s="2">
        <v>2874957.75</v>
      </c>
      <c r="D7" s="5">
        <v>1400319</v>
      </c>
    </row>
    <row r="8" spans="1:6" x14ac:dyDescent="0.25">
      <c r="A8" s="5">
        <v>711103</v>
      </c>
      <c r="B8" t="s">
        <v>13</v>
      </c>
      <c r="C8" s="2">
        <v>132235.45000000001</v>
      </c>
      <c r="D8" s="5">
        <v>1400319</v>
      </c>
    </row>
    <row r="9" spans="1:6" x14ac:dyDescent="0.25">
      <c r="A9" s="5">
        <v>711104</v>
      </c>
      <c r="B9" t="s">
        <v>14</v>
      </c>
      <c r="C9" s="2">
        <v>705458.98</v>
      </c>
      <c r="D9" s="5">
        <v>1400319</v>
      </c>
    </row>
    <row r="10" spans="1:6" x14ac:dyDescent="0.25">
      <c r="A10" s="5">
        <v>711105</v>
      </c>
      <c r="B10" t="s">
        <v>15</v>
      </c>
      <c r="C10" s="2">
        <v>791525.74</v>
      </c>
      <c r="D10" s="5">
        <v>1400319</v>
      </c>
    </row>
    <row r="11" spans="1:6" x14ac:dyDescent="0.25">
      <c r="A11" s="5">
        <v>711106</v>
      </c>
      <c r="B11" t="s">
        <v>16</v>
      </c>
      <c r="C11" s="2">
        <v>5000</v>
      </c>
      <c r="D11" s="5">
        <v>1400319</v>
      </c>
    </row>
    <row r="12" spans="1:6" x14ac:dyDescent="0.25">
      <c r="A12" s="5">
        <v>711108</v>
      </c>
      <c r="B12" t="s">
        <v>17</v>
      </c>
      <c r="C12" s="2">
        <v>400000</v>
      </c>
      <c r="D12" s="5">
        <v>1400319</v>
      </c>
    </row>
    <row r="13" spans="1:6" x14ac:dyDescent="0.25">
      <c r="A13" s="5">
        <v>910100</v>
      </c>
      <c r="B13" t="s">
        <v>18</v>
      </c>
      <c r="C13" s="2">
        <v>12396092.050000001</v>
      </c>
      <c r="D13" s="5">
        <v>1100119</v>
      </c>
    </row>
    <row r="14" spans="1:6" x14ac:dyDescent="0.25">
      <c r="A14" s="5">
        <v>910200</v>
      </c>
      <c r="B14" t="s">
        <v>19</v>
      </c>
      <c r="C14" s="2">
        <v>1153120.97</v>
      </c>
      <c r="D14" s="5">
        <v>1100119</v>
      </c>
      <c r="E14" s="6"/>
      <c r="F14" s="6"/>
    </row>
    <row r="15" spans="1:6" x14ac:dyDescent="0.25">
      <c r="A15" s="5">
        <v>910300</v>
      </c>
      <c r="B15" t="s">
        <v>20</v>
      </c>
      <c r="C15" s="2">
        <v>1533600</v>
      </c>
      <c r="D15" s="5">
        <v>1100119</v>
      </c>
      <c r="E15" s="6"/>
      <c r="F15" s="6"/>
    </row>
    <row r="16" spans="1:6" x14ac:dyDescent="0.25">
      <c r="A16" s="5">
        <v>910400</v>
      </c>
      <c r="B16" t="s">
        <v>21</v>
      </c>
      <c r="C16" s="2">
        <v>1390000</v>
      </c>
      <c r="D16" s="5">
        <v>1100119</v>
      </c>
      <c r="E16" s="6"/>
      <c r="F16" s="6"/>
    </row>
    <row r="17" spans="1:4" x14ac:dyDescent="0.25">
      <c r="A17" s="5">
        <v>910500</v>
      </c>
      <c r="B17" t="s">
        <v>22</v>
      </c>
      <c r="C17" s="2">
        <v>98338.98</v>
      </c>
      <c r="D17" s="5">
        <v>1100119</v>
      </c>
    </row>
    <row r="18" spans="1:4" x14ac:dyDescent="0.25">
      <c r="A18" s="5">
        <v>940100</v>
      </c>
      <c r="B18" t="s">
        <v>23</v>
      </c>
      <c r="C18" s="2">
        <v>400000</v>
      </c>
      <c r="D18" s="5">
        <v>1400319</v>
      </c>
    </row>
    <row r="19" spans="1:4" x14ac:dyDescent="0.25">
      <c r="A19" s="5">
        <v>940100</v>
      </c>
      <c r="B19" t="s">
        <v>23</v>
      </c>
      <c r="C19" s="2">
        <v>700000</v>
      </c>
      <c r="D19" s="5">
        <v>2610719</v>
      </c>
    </row>
  </sheetData>
  <mergeCells count="2">
    <mergeCell ref="A1:D1"/>
    <mergeCell ref="A2:D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4"/>
  <sheetViews>
    <sheetView workbookViewId="0">
      <selection sqref="A1:XFD1"/>
    </sheetView>
  </sheetViews>
  <sheetFormatPr baseColWidth="10" defaultColWidth="11.42578125" defaultRowHeight="15" x14ac:dyDescent="0.25"/>
  <cols>
    <col min="1" max="1" width="21.42578125" bestFit="1" customWidth="1"/>
    <col min="2" max="2" width="23.140625" customWidth="1"/>
    <col min="3" max="3" width="23.42578125" customWidth="1"/>
    <col min="5" max="5" width="19.5703125" customWidth="1"/>
    <col min="6" max="6" width="14.5703125" customWidth="1"/>
  </cols>
  <sheetData>
    <row r="1" spans="1:6" x14ac:dyDescent="0.25">
      <c r="A1" s="66" t="s">
        <v>4</v>
      </c>
      <c r="B1" s="66"/>
      <c r="C1" s="66"/>
      <c r="D1" s="66"/>
      <c r="E1" s="66"/>
      <c r="F1" s="66"/>
    </row>
    <row r="2" spans="1:6" x14ac:dyDescent="0.25">
      <c r="A2" s="66" t="s">
        <v>24</v>
      </c>
      <c r="B2" s="66"/>
      <c r="C2" s="66"/>
      <c r="D2" s="66"/>
      <c r="E2" s="66"/>
      <c r="F2" s="66"/>
    </row>
    <row r="3" spans="1:6" x14ac:dyDescent="0.25">
      <c r="A3" s="54" t="s">
        <v>25</v>
      </c>
      <c r="B3" s="55" t="s">
        <v>7</v>
      </c>
      <c r="C3" s="54" t="s">
        <v>8</v>
      </c>
      <c r="D3" s="56" t="s">
        <v>26</v>
      </c>
      <c r="E3" s="57" t="s">
        <v>27</v>
      </c>
      <c r="F3" s="58" t="s">
        <v>28</v>
      </c>
    </row>
    <row r="4" spans="1:6" x14ac:dyDescent="0.25">
      <c r="A4" s="59" t="s">
        <v>29</v>
      </c>
      <c r="B4" s="59" t="s">
        <v>30</v>
      </c>
      <c r="C4" s="60">
        <v>1549434.54</v>
      </c>
      <c r="D4" s="61">
        <v>1100119</v>
      </c>
      <c r="E4" s="61" t="s">
        <v>31</v>
      </c>
      <c r="F4" s="61">
        <v>2.1</v>
      </c>
    </row>
    <row r="5" spans="1:6" x14ac:dyDescent="0.25">
      <c r="A5" s="59" t="s">
        <v>29</v>
      </c>
      <c r="B5" s="59" t="s">
        <v>30</v>
      </c>
      <c r="C5" s="60">
        <v>31898.16</v>
      </c>
      <c r="D5" s="61">
        <v>1400319</v>
      </c>
      <c r="E5" s="61" t="s">
        <v>31</v>
      </c>
      <c r="F5" s="61">
        <v>2.1</v>
      </c>
    </row>
    <row r="6" spans="1:6" x14ac:dyDescent="0.25">
      <c r="A6" s="59" t="s">
        <v>32</v>
      </c>
      <c r="B6" s="59" t="s">
        <v>33</v>
      </c>
      <c r="C6" s="60">
        <v>3202756.95</v>
      </c>
      <c r="D6" s="61">
        <v>1100119</v>
      </c>
      <c r="E6" s="61" t="s">
        <v>31</v>
      </c>
      <c r="F6" s="61">
        <v>2.1</v>
      </c>
    </row>
    <row r="7" spans="1:6" x14ac:dyDescent="0.25">
      <c r="A7" s="59" t="s">
        <v>32</v>
      </c>
      <c r="B7" s="59" t="s">
        <v>33</v>
      </c>
      <c r="C7" s="60">
        <v>409578</v>
      </c>
      <c r="D7" s="61">
        <v>1400319</v>
      </c>
      <c r="E7" s="61" t="s">
        <v>31</v>
      </c>
      <c r="F7" s="61">
        <v>2.1</v>
      </c>
    </row>
    <row r="8" spans="1:6" x14ac:dyDescent="0.25">
      <c r="A8" s="59" t="s">
        <v>34</v>
      </c>
      <c r="B8" s="59" t="s">
        <v>35</v>
      </c>
      <c r="C8" s="60">
        <v>70000</v>
      </c>
      <c r="D8" s="61">
        <v>1100119</v>
      </c>
      <c r="E8" s="61" t="s">
        <v>31</v>
      </c>
      <c r="F8" s="61">
        <v>2.1</v>
      </c>
    </row>
    <row r="9" spans="1:6" x14ac:dyDescent="0.25">
      <c r="A9" s="59" t="s">
        <v>36</v>
      </c>
      <c r="B9" s="59" t="s">
        <v>37</v>
      </c>
      <c r="C9" s="60">
        <v>175693.33</v>
      </c>
      <c r="D9" s="61">
        <v>1100119</v>
      </c>
      <c r="E9" s="61" t="s">
        <v>31</v>
      </c>
      <c r="F9" s="61">
        <v>2.1</v>
      </c>
    </row>
    <row r="10" spans="1:6" x14ac:dyDescent="0.25">
      <c r="A10" s="59" t="s">
        <v>36</v>
      </c>
      <c r="B10" s="59" t="s">
        <v>37</v>
      </c>
      <c r="C10" s="60">
        <v>12000</v>
      </c>
      <c r="D10" s="61">
        <v>1400319</v>
      </c>
      <c r="E10" s="61" t="s">
        <v>31</v>
      </c>
      <c r="F10" s="61">
        <v>2.1</v>
      </c>
    </row>
    <row r="11" spans="1:6" x14ac:dyDescent="0.25">
      <c r="A11" s="59" t="s">
        <v>38</v>
      </c>
      <c r="B11" s="59" t="s">
        <v>39</v>
      </c>
      <c r="C11" s="60">
        <v>815399.24</v>
      </c>
      <c r="D11" s="61">
        <v>1100119</v>
      </c>
      <c r="E11" s="61" t="s">
        <v>31</v>
      </c>
      <c r="F11" s="61">
        <v>2.1</v>
      </c>
    </row>
    <row r="12" spans="1:6" x14ac:dyDescent="0.25">
      <c r="A12" s="59" t="s">
        <v>38</v>
      </c>
      <c r="B12" s="59" t="s">
        <v>39</v>
      </c>
      <c r="C12" s="60">
        <v>28000</v>
      </c>
      <c r="D12" s="61">
        <v>1400319</v>
      </c>
      <c r="E12" s="61" t="s">
        <v>31</v>
      </c>
      <c r="F12" s="61">
        <v>2.1</v>
      </c>
    </row>
    <row r="13" spans="1:6" x14ac:dyDescent="0.25">
      <c r="A13" s="59" t="s">
        <v>40</v>
      </c>
      <c r="B13" s="59" t="s">
        <v>41</v>
      </c>
      <c r="C13" s="60">
        <v>473503</v>
      </c>
      <c r="D13" s="61">
        <v>1100119</v>
      </c>
      <c r="E13" s="61" t="s">
        <v>31</v>
      </c>
      <c r="F13" s="61">
        <v>2.1</v>
      </c>
    </row>
    <row r="14" spans="1:6" x14ac:dyDescent="0.25">
      <c r="A14" s="59" t="s">
        <v>40</v>
      </c>
      <c r="B14" s="59" t="s">
        <v>41</v>
      </c>
      <c r="C14" s="60">
        <v>36394.29</v>
      </c>
      <c r="D14" s="61">
        <v>1400319</v>
      </c>
      <c r="E14" s="61" t="s">
        <v>31</v>
      </c>
      <c r="F14" s="61">
        <v>2.1</v>
      </c>
    </row>
    <row r="15" spans="1:6" x14ac:dyDescent="0.25">
      <c r="A15" s="59" t="s">
        <v>42</v>
      </c>
      <c r="B15" s="59" t="s">
        <v>43</v>
      </c>
      <c r="C15" s="60">
        <v>854289.08</v>
      </c>
      <c r="D15" s="61">
        <v>1100119</v>
      </c>
      <c r="E15" s="61" t="s">
        <v>31</v>
      </c>
      <c r="F15" s="61">
        <v>2.1</v>
      </c>
    </row>
    <row r="16" spans="1:6" x14ac:dyDescent="0.25">
      <c r="A16" s="59" t="s">
        <v>44</v>
      </c>
      <c r="B16" s="59" t="s">
        <v>45</v>
      </c>
      <c r="C16" s="60">
        <v>347119.86</v>
      </c>
      <c r="D16" s="61">
        <v>1100119</v>
      </c>
      <c r="E16" s="61" t="s">
        <v>31</v>
      </c>
      <c r="F16" s="61">
        <v>2.1</v>
      </c>
    </row>
    <row r="17" spans="1:6" x14ac:dyDescent="0.25">
      <c r="A17" s="59" t="s">
        <v>46</v>
      </c>
      <c r="B17" s="59" t="s">
        <v>47</v>
      </c>
      <c r="C17" s="60">
        <v>355024.89</v>
      </c>
      <c r="D17" s="61">
        <v>1100119</v>
      </c>
      <c r="E17" s="61" t="s">
        <v>31</v>
      </c>
      <c r="F17" s="61">
        <v>2.1</v>
      </c>
    </row>
    <row r="18" spans="1:6" x14ac:dyDescent="0.25">
      <c r="A18" s="59" t="s">
        <v>48</v>
      </c>
      <c r="B18" s="59" t="s">
        <v>49</v>
      </c>
      <c r="C18" s="60">
        <v>150000</v>
      </c>
      <c r="D18" s="61">
        <v>1100119</v>
      </c>
      <c r="E18" s="61" t="s">
        <v>31</v>
      </c>
      <c r="F18" s="61">
        <v>2.1</v>
      </c>
    </row>
    <row r="19" spans="1:6" x14ac:dyDescent="0.25">
      <c r="A19" s="59" t="s">
        <v>50</v>
      </c>
      <c r="B19" s="59" t="s">
        <v>51</v>
      </c>
      <c r="C19" s="60">
        <v>70000</v>
      </c>
      <c r="D19" s="61">
        <v>1100119</v>
      </c>
      <c r="E19" s="61" t="s">
        <v>31</v>
      </c>
      <c r="F19" s="61">
        <v>2.1</v>
      </c>
    </row>
    <row r="20" spans="1:6" x14ac:dyDescent="0.25">
      <c r="A20" s="59" t="s">
        <v>50</v>
      </c>
      <c r="B20" s="59" t="s">
        <v>51</v>
      </c>
      <c r="C20" s="60">
        <v>200000</v>
      </c>
      <c r="D20" s="61">
        <v>1400319</v>
      </c>
      <c r="E20" s="61" t="s">
        <v>31</v>
      </c>
      <c r="F20" s="61">
        <v>2.1</v>
      </c>
    </row>
    <row r="21" spans="1:6" x14ac:dyDescent="0.25">
      <c r="A21" s="59" t="s">
        <v>52</v>
      </c>
      <c r="B21" s="59" t="s">
        <v>53</v>
      </c>
      <c r="C21" s="60">
        <v>35000</v>
      </c>
      <c r="D21" s="61">
        <v>1400319</v>
      </c>
      <c r="E21" s="61" t="s">
        <v>31</v>
      </c>
      <c r="F21" s="61">
        <v>2.1</v>
      </c>
    </row>
    <row r="22" spans="1:6" x14ac:dyDescent="0.25">
      <c r="A22" s="59" t="s">
        <v>54</v>
      </c>
      <c r="B22" s="59" t="s">
        <v>55</v>
      </c>
      <c r="C22" s="60">
        <v>80000</v>
      </c>
      <c r="D22" s="61">
        <v>1100119</v>
      </c>
      <c r="E22" s="61" t="s">
        <v>31</v>
      </c>
      <c r="F22" s="61">
        <v>2.1</v>
      </c>
    </row>
    <row r="23" spans="1:6" x14ac:dyDescent="0.25">
      <c r="A23" s="59" t="s">
        <v>56</v>
      </c>
      <c r="B23" s="59" t="s">
        <v>57</v>
      </c>
      <c r="C23" s="60">
        <v>10000</v>
      </c>
      <c r="D23" s="61">
        <v>1100119</v>
      </c>
      <c r="E23" s="61" t="s">
        <v>31</v>
      </c>
      <c r="F23" s="61">
        <v>2.1</v>
      </c>
    </row>
    <row r="24" spans="1:6" x14ac:dyDescent="0.25">
      <c r="A24" s="59" t="s">
        <v>56</v>
      </c>
      <c r="B24" s="59" t="s">
        <v>57</v>
      </c>
      <c r="C24" s="60">
        <v>35000</v>
      </c>
      <c r="D24" s="61">
        <v>1400319</v>
      </c>
      <c r="E24" s="61" t="s">
        <v>31</v>
      </c>
      <c r="F24" s="61">
        <v>2.1</v>
      </c>
    </row>
    <row r="25" spans="1:6" x14ac:dyDescent="0.25">
      <c r="A25" s="59" t="s">
        <v>58</v>
      </c>
      <c r="B25" s="59" t="s">
        <v>59</v>
      </c>
      <c r="C25" s="60">
        <v>50000</v>
      </c>
      <c r="D25" s="61">
        <v>1100119</v>
      </c>
      <c r="E25" s="61" t="s">
        <v>31</v>
      </c>
      <c r="F25" s="61">
        <v>2.1</v>
      </c>
    </row>
    <row r="26" spans="1:6" x14ac:dyDescent="0.25">
      <c r="A26" s="59" t="s">
        <v>58</v>
      </c>
      <c r="B26" s="59" t="s">
        <v>59</v>
      </c>
      <c r="C26" s="60">
        <v>160000</v>
      </c>
      <c r="D26" s="61">
        <v>1400319</v>
      </c>
      <c r="E26" s="61" t="s">
        <v>31</v>
      </c>
      <c r="F26" s="61">
        <v>2.1</v>
      </c>
    </row>
    <row r="27" spans="1:6" x14ac:dyDescent="0.25">
      <c r="A27" s="59" t="s">
        <v>60</v>
      </c>
      <c r="B27" s="59" t="s">
        <v>61</v>
      </c>
      <c r="C27" s="60">
        <v>150000</v>
      </c>
      <c r="D27" s="61">
        <v>1100119</v>
      </c>
      <c r="E27" s="61" t="s">
        <v>31</v>
      </c>
      <c r="F27" s="61">
        <v>2.1</v>
      </c>
    </row>
    <row r="28" spans="1:6" x14ac:dyDescent="0.25">
      <c r="A28" s="59" t="s">
        <v>60</v>
      </c>
      <c r="B28" s="59" t="s">
        <v>61</v>
      </c>
      <c r="C28" s="60">
        <v>425000</v>
      </c>
      <c r="D28" s="61">
        <v>1400319</v>
      </c>
      <c r="E28" s="61" t="s">
        <v>31</v>
      </c>
      <c r="F28" s="61">
        <v>2.1</v>
      </c>
    </row>
    <row r="29" spans="1:6" x14ac:dyDescent="0.25">
      <c r="A29" s="59" t="s">
        <v>62</v>
      </c>
      <c r="B29" s="59" t="s">
        <v>63</v>
      </c>
      <c r="C29" s="60">
        <v>25000</v>
      </c>
      <c r="D29" s="61">
        <v>1100119</v>
      </c>
      <c r="E29" s="61" t="s">
        <v>31</v>
      </c>
      <c r="F29" s="61">
        <v>2.1</v>
      </c>
    </row>
    <row r="30" spans="1:6" x14ac:dyDescent="0.25">
      <c r="A30" s="59" t="s">
        <v>62</v>
      </c>
      <c r="B30" s="59" t="s">
        <v>63</v>
      </c>
      <c r="C30" s="60">
        <v>60000</v>
      </c>
      <c r="D30" s="61">
        <v>1400319</v>
      </c>
      <c r="E30" s="61" t="s">
        <v>31</v>
      </c>
      <c r="F30" s="61">
        <v>2.1</v>
      </c>
    </row>
    <row r="31" spans="1:6" x14ac:dyDescent="0.25">
      <c r="A31" s="59" t="s">
        <v>64</v>
      </c>
      <c r="B31" s="59" t="s">
        <v>65</v>
      </c>
      <c r="C31" s="60">
        <v>340000</v>
      </c>
      <c r="D31" s="61">
        <v>1400319</v>
      </c>
      <c r="E31" s="61" t="s">
        <v>31</v>
      </c>
      <c r="F31" s="61">
        <v>2.1</v>
      </c>
    </row>
    <row r="32" spans="1:6" x14ac:dyDescent="0.25">
      <c r="A32" s="59" t="s">
        <v>66</v>
      </c>
      <c r="B32" s="59" t="s">
        <v>67</v>
      </c>
      <c r="C32" s="60">
        <v>30000</v>
      </c>
      <c r="D32" s="61">
        <v>1400319</v>
      </c>
      <c r="E32" s="61" t="s">
        <v>31</v>
      </c>
      <c r="F32" s="61">
        <v>2.1</v>
      </c>
    </row>
    <row r="33" spans="1:6" x14ac:dyDescent="0.25">
      <c r="A33" s="59" t="s">
        <v>68</v>
      </c>
      <c r="B33" s="59" t="s">
        <v>69</v>
      </c>
      <c r="C33" s="60">
        <v>40000</v>
      </c>
      <c r="D33" s="61">
        <v>1400319</v>
      </c>
      <c r="E33" s="61" t="s">
        <v>31</v>
      </c>
      <c r="F33" s="61">
        <v>2.1</v>
      </c>
    </row>
    <row r="34" spans="1:6" x14ac:dyDescent="0.25">
      <c r="A34" s="59" t="s">
        <v>70</v>
      </c>
      <c r="B34" s="59" t="s">
        <v>71</v>
      </c>
      <c r="C34" s="60">
        <v>25000</v>
      </c>
      <c r="D34" s="61">
        <v>1400319</v>
      </c>
      <c r="E34" s="61" t="s">
        <v>31</v>
      </c>
      <c r="F34" s="61">
        <v>2.1</v>
      </c>
    </row>
    <row r="35" spans="1:6" x14ac:dyDescent="0.25">
      <c r="A35" s="59" t="s">
        <v>72</v>
      </c>
      <c r="B35" s="59" t="s">
        <v>73</v>
      </c>
      <c r="C35" s="60">
        <v>140000</v>
      </c>
      <c r="D35" s="61">
        <v>1400319</v>
      </c>
      <c r="E35" s="61" t="s">
        <v>31</v>
      </c>
      <c r="F35" s="61">
        <v>2.1</v>
      </c>
    </row>
    <row r="36" spans="1:6" x14ac:dyDescent="0.25">
      <c r="A36" s="59" t="s">
        <v>74</v>
      </c>
      <c r="B36" s="59" t="s">
        <v>75</v>
      </c>
      <c r="C36" s="60">
        <v>110000</v>
      </c>
      <c r="D36" s="61">
        <v>1400319</v>
      </c>
      <c r="E36" s="61" t="s">
        <v>31</v>
      </c>
      <c r="F36" s="61">
        <v>2.1</v>
      </c>
    </row>
    <row r="37" spans="1:6" x14ac:dyDescent="0.25">
      <c r="A37" s="59" t="s">
        <v>76</v>
      </c>
      <c r="B37" s="59" t="s">
        <v>77</v>
      </c>
      <c r="C37" s="60">
        <v>25000</v>
      </c>
      <c r="D37" s="61">
        <v>1400319</v>
      </c>
      <c r="E37" s="61" t="s">
        <v>31</v>
      </c>
      <c r="F37" s="61">
        <v>2.1</v>
      </c>
    </row>
    <row r="38" spans="1:6" x14ac:dyDescent="0.25">
      <c r="A38" s="59" t="s">
        <v>78</v>
      </c>
      <c r="B38" s="59" t="s">
        <v>79</v>
      </c>
      <c r="C38" s="60">
        <v>100000</v>
      </c>
      <c r="D38" s="61">
        <v>1400319</v>
      </c>
      <c r="E38" s="61" t="s">
        <v>31</v>
      </c>
      <c r="F38" s="61">
        <v>2.1</v>
      </c>
    </row>
    <row r="39" spans="1:6" x14ac:dyDescent="0.25">
      <c r="A39" s="59" t="s">
        <v>80</v>
      </c>
      <c r="B39" s="59" t="s">
        <v>81</v>
      </c>
      <c r="C39" s="60">
        <v>50000</v>
      </c>
      <c r="D39" s="61">
        <v>1400319</v>
      </c>
      <c r="E39" s="61" t="s">
        <v>31</v>
      </c>
      <c r="F39" s="61">
        <v>2.1</v>
      </c>
    </row>
    <row r="40" spans="1:6" x14ac:dyDescent="0.25">
      <c r="A40" s="59" t="s">
        <v>82</v>
      </c>
      <c r="B40" s="59" t="s">
        <v>83</v>
      </c>
      <c r="C40" s="60">
        <v>115000</v>
      </c>
      <c r="D40" s="61">
        <v>1400319</v>
      </c>
      <c r="E40" s="61" t="s">
        <v>31</v>
      </c>
      <c r="F40" s="61">
        <v>2.1</v>
      </c>
    </row>
    <row r="41" spans="1:6" x14ac:dyDescent="0.25">
      <c r="A41" s="59" t="s">
        <v>84</v>
      </c>
      <c r="B41" s="59" t="s">
        <v>85</v>
      </c>
      <c r="C41" s="60">
        <v>193662.16</v>
      </c>
      <c r="D41" s="61">
        <v>1100119</v>
      </c>
      <c r="E41" s="61" t="s">
        <v>31</v>
      </c>
      <c r="F41" s="61">
        <v>2.1</v>
      </c>
    </row>
    <row r="42" spans="1:6" x14ac:dyDescent="0.25">
      <c r="A42" s="59" t="s">
        <v>84</v>
      </c>
      <c r="B42" s="59" t="s">
        <v>85</v>
      </c>
      <c r="C42" s="60">
        <v>950000</v>
      </c>
      <c r="D42" s="61">
        <v>1400319</v>
      </c>
      <c r="E42" s="61" t="s">
        <v>31</v>
      </c>
      <c r="F42" s="61">
        <v>2.1</v>
      </c>
    </row>
    <row r="43" spans="1:6" x14ac:dyDescent="0.25">
      <c r="A43" s="59" t="s">
        <v>86</v>
      </c>
      <c r="B43" s="59" t="s">
        <v>87</v>
      </c>
      <c r="C43" s="60">
        <v>30000</v>
      </c>
      <c r="D43" s="61">
        <v>1400319</v>
      </c>
      <c r="E43" s="61" t="s">
        <v>31</v>
      </c>
      <c r="F43" s="61">
        <v>2.1</v>
      </c>
    </row>
    <row r="44" spans="1:6" x14ac:dyDescent="0.25">
      <c r="A44" s="59" t="s">
        <v>88</v>
      </c>
      <c r="B44" s="59" t="s">
        <v>89</v>
      </c>
      <c r="C44" s="60">
        <v>75000</v>
      </c>
      <c r="D44" s="61">
        <v>1400319</v>
      </c>
      <c r="E44" s="61" t="s">
        <v>31</v>
      </c>
      <c r="F44" s="61">
        <v>2.1</v>
      </c>
    </row>
    <row r="45" spans="1:6" x14ac:dyDescent="0.25">
      <c r="A45" s="59" t="s">
        <v>90</v>
      </c>
      <c r="B45" s="59" t="s">
        <v>91</v>
      </c>
      <c r="C45" s="60">
        <v>63000</v>
      </c>
      <c r="D45" s="61">
        <v>1400319</v>
      </c>
      <c r="E45" s="61" t="s">
        <v>31</v>
      </c>
      <c r="F45" s="61">
        <v>2.1</v>
      </c>
    </row>
    <row r="46" spans="1:6" x14ac:dyDescent="0.25">
      <c r="A46" s="59" t="s">
        <v>92</v>
      </c>
      <c r="B46" s="59" t="s">
        <v>93</v>
      </c>
      <c r="C46" s="60">
        <v>35000</v>
      </c>
      <c r="D46" s="61">
        <v>1400319</v>
      </c>
      <c r="E46" s="61" t="s">
        <v>31</v>
      </c>
      <c r="F46" s="61">
        <v>2.1</v>
      </c>
    </row>
    <row r="47" spans="1:6" x14ac:dyDescent="0.25">
      <c r="A47" s="59" t="s">
        <v>94</v>
      </c>
      <c r="B47" s="59" t="s">
        <v>95</v>
      </c>
      <c r="C47" s="60">
        <v>25000</v>
      </c>
      <c r="D47" s="61">
        <v>1400319</v>
      </c>
      <c r="E47" s="61" t="s">
        <v>31</v>
      </c>
      <c r="F47" s="61">
        <v>2.1</v>
      </c>
    </row>
    <row r="48" spans="1:6" x14ac:dyDescent="0.25">
      <c r="A48" s="59" t="s">
        <v>96</v>
      </c>
      <c r="B48" s="59" t="s">
        <v>97</v>
      </c>
      <c r="C48" s="60">
        <v>50000</v>
      </c>
      <c r="D48" s="61">
        <v>1100119</v>
      </c>
      <c r="E48" s="61" t="s">
        <v>31</v>
      </c>
      <c r="F48" s="61">
        <v>2.2000000000000002</v>
      </c>
    </row>
    <row r="49" spans="1:6" x14ac:dyDescent="0.25">
      <c r="A49" s="59" t="s">
        <v>98</v>
      </c>
      <c r="B49" s="59" t="s">
        <v>99</v>
      </c>
      <c r="C49" s="60">
        <v>20000</v>
      </c>
      <c r="D49" s="61">
        <v>1400319</v>
      </c>
      <c r="E49" s="61" t="s">
        <v>31</v>
      </c>
      <c r="F49" s="61">
        <v>2.2000000000000002</v>
      </c>
    </row>
    <row r="50" spans="1:6" x14ac:dyDescent="0.25">
      <c r="A50" s="59" t="s">
        <v>100</v>
      </c>
      <c r="B50" s="59" t="s">
        <v>101</v>
      </c>
      <c r="C50" s="60">
        <v>48338.98</v>
      </c>
      <c r="D50" s="61">
        <v>1100119</v>
      </c>
      <c r="E50" s="61" t="s">
        <v>31</v>
      </c>
      <c r="F50" s="61">
        <v>2.2000000000000002</v>
      </c>
    </row>
    <row r="51" spans="1:6" x14ac:dyDescent="0.25">
      <c r="A51" s="59" t="s">
        <v>100</v>
      </c>
      <c r="B51" s="59" t="s">
        <v>101</v>
      </c>
      <c r="C51" s="60">
        <v>30000</v>
      </c>
      <c r="D51" s="61">
        <v>1400319</v>
      </c>
      <c r="E51" s="61" t="s">
        <v>31</v>
      </c>
      <c r="F51" s="61">
        <v>2.2000000000000002</v>
      </c>
    </row>
    <row r="52" spans="1:6" x14ac:dyDescent="0.25">
      <c r="A52" s="59" t="s">
        <v>102</v>
      </c>
      <c r="B52" s="59" t="s">
        <v>30</v>
      </c>
      <c r="C52" s="60">
        <v>668515.12</v>
      </c>
      <c r="D52" s="61">
        <v>1100119</v>
      </c>
      <c r="E52" s="61" t="s">
        <v>31</v>
      </c>
      <c r="F52" s="61">
        <v>2.1</v>
      </c>
    </row>
    <row r="53" spans="1:6" x14ac:dyDescent="0.25">
      <c r="A53" s="59" t="s">
        <v>103</v>
      </c>
      <c r="B53" s="59" t="s">
        <v>33</v>
      </c>
      <c r="C53" s="60">
        <v>459378.22</v>
      </c>
      <c r="D53" s="61">
        <v>1100119</v>
      </c>
      <c r="E53" s="61" t="s">
        <v>31</v>
      </c>
      <c r="F53" s="61">
        <v>2.1</v>
      </c>
    </row>
    <row r="54" spans="1:6" x14ac:dyDescent="0.25">
      <c r="A54" s="59" t="s">
        <v>104</v>
      </c>
      <c r="B54" s="59" t="s">
        <v>35</v>
      </c>
      <c r="C54" s="60">
        <v>12000</v>
      </c>
      <c r="D54" s="61">
        <v>1100119</v>
      </c>
      <c r="E54" s="61" t="s">
        <v>31</v>
      </c>
      <c r="F54" s="61">
        <v>2.1</v>
      </c>
    </row>
    <row r="55" spans="1:6" x14ac:dyDescent="0.25">
      <c r="A55" s="59" t="s">
        <v>105</v>
      </c>
      <c r="B55" s="59" t="s">
        <v>37</v>
      </c>
      <c r="C55" s="60">
        <v>29895.71</v>
      </c>
      <c r="D55" s="61">
        <v>1100119</v>
      </c>
      <c r="E55" s="61" t="s">
        <v>31</v>
      </c>
      <c r="F55" s="61">
        <v>2.1</v>
      </c>
    </row>
    <row r="56" spans="1:6" x14ac:dyDescent="0.25">
      <c r="A56" s="59" t="s">
        <v>106</v>
      </c>
      <c r="B56" s="59" t="s">
        <v>39</v>
      </c>
      <c r="C56" s="60">
        <v>146844.91</v>
      </c>
      <c r="D56" s="61">
        <v>1100119</v>
      </c>
      <c r="E56" s="61" t="s">
        <v>31</v>
      </c>
      <c r="F56" s="61">
        <v>2.1</v>
      </c>
    </row>
    <row r="57" spans="1:6" x14ac:dyDescent="0.25">
      <c r="A57" s="59" t="s">
        <v>107</v>
      </c>
      <c r="B57" s="59" t="s">
        <v>108</v>
      </c>
      <c r="C57" s="60">
        <v>12000</v>
      </c>
      <c r="D57" s="61">
        <v>1100119</v>
      </c>
      <c r="E57" s="61" t="s">
        <v>31</v>
      </c>
      <c r="F57" s="61">
        <v>2.1</v>
      </c>
    </row>
    <row r="58" spans="1:6" x14ac:dyDescent="0.25">
      <c r="A58" s="59" t="s">
        <v>109</v>
      </c>
      <c r="B58" s="59" t="s">
        <v>43</v>
      </c>
      <c r="C58" s="60">
        <v>144693.15</v>
      </c>
      <c r="D58" s="61">
        <v>1100119</v>
      </c>
      <c r="E58" s="61" t="s">
        <v>31</v>
      </c>
      <c r="F58" s="61">
        <v>2.1</v>
      </c>
    </row>
    <row r="59" spans="1:6" x14ac:dyDescent="0.25">
      <c r="A59" s="59" t="s">
        <v>110</v>
      </c>
      <c r="B59" s="59" t="s">
        <v>45</v>
      </c>
      <c r="C59" s="60">
        <v>64116.72</v>
      </c>
      <c r="D59" s="61">
        <v>1100119</v>
      </c>
      <c r="E59" s="61" t="s">
        <v>31</v>
      </c>
      <c r="F59" s="61">
        <v>2.1</v>
      </c>
    </row>
    <row r="60" spans="1:6" x14ac:dyDescent="0.25">
      <c r="A60" s="59" t="s">
        <v>111</v>
      </c>
      <c r="B60" s="59" t="s">
        <v>47</v>
      </c>
      <c r="C60" s="60">
        <v>66040.34</v>
      </c>
      <c r="D60" s="61">
        <v>1100119</v>
      </c>
      <c r="E60" s="61" t="s">
        <v>31</v>
      </c>
      <c r="F60" s="61">
        <v>2.1</v>
      </c>
    </row>
    <row r="61" spans="1:6" x14ac:dyDescent="0.25">
      <c r="A61" s="59" t="s">
        <v>112</v>
      </c>
      <c r="B61" s="59" t="s">
        <v>49</v>
      </c>
      <c r="C61" s="60">
        <v>65000</v>
      </c>
      <c r="D61" s="61">
        <v>1100119</v>
      </c>
      <c r="E61" s="61" t="s">
        <v>31</v>
      </c>
      <c r="F61" s="61">
        <v>2.1</v>
      </c>
    </row>
    <row r="62" spans="1:6" x14ac:dyDescent="0.25">
      <c r="A62" s="59" t="s">
        <v>113</v>
      </c>
      <c r="B62" s="59" t="s">
        <v>114</v>
      </c>
      <c r="C62" s="60">
        <v>1000</v>
      </c>
      <c r="D62" s="61">
        <v>1400319</v>
      </c>
      <c r="E62" s="61" t="s">
        <v>31</v>
      </c>
      <c r="F62" s="61">
        <v>2.1</v>
      </c>
    </row>
    <row r="63" spans="1:6" x14ac:dyDescent="0.25">
      <c r="A63" s="59" t="s">
        <v>115</v>
      </c>
      <c r="B63" s="59" t="s">
        <v>51</v>
      </c>
      <c r="C63" s="60">
        <v>8000</v>
      </c>
      <c r="D63" s="61">
        <v>1400319</v>
      </c>
      <c r="E63" s="61" t="s">
        <v>31</v>
      </c>
      <c r="F63" s="61">
        <v>2.1</v>
      </c>
    </row>
    <row r="64" spans="1:6" x14ac:dyDescent="0.25">
      <c r="A64" s="59" t="s">
        <v>116</v>
      </c>
      <c r="B64" s="59" t="s">
        <v>53</v>
      </c>
      <c r="C64" s="60">
        <v>4500</v>
      </c>
      <c r="D64" s="61">
        <v>1400319</v>
      </c>
      <c r="E64" s="61" t="s">
        <v>31</v>
      </c>
      <c r="F64" s="61">
        <v>2.1</v>
      </c>
    </row>
    <row r="65" spans="1:7" x14ac:dyDescent="0.25">
      <c r="A65" s="59" t="s">
        <v>117</v>
      </c>
      <c r="B65" s="59" t="s">
        <v>61</v>
      </c>
      <c r="C65" s="60">
        <v>3500</v>
      </c>
      <c r="D65" s="61">
        <v>1400319</v>
      </c>
      <c r="E65" s="61" t="s">
        <v>31</v>
      </c>
      <c r="F65" s="61">
        <v>2.1</v>
      </c>
    </row>
    <row r="66" spans="1:7" x14ac:dyDescent="0.25">
      <c r="A66" s="59" t="s">
        <v>118</v>
      </c>
      <c r="B66" s="59" t="s">
        <v>65</v>
      </c>
      <c r="C66" s="60">
        <v>65000</v>
      </c>
      <c r="D66" s="61">
        <v>1400319</v>
      </c>
      <c r="E66" s="61" t="s">
        <v>31</v>
      </c>
      <c r="F66" s="61">
        <v>2.1</v>
      </c>
    </row>
    <row r="67" spans="1:7" x14ac:dyDescent="0.25">
      <c r="A67" s="59" t="s">
        <v>119</v>
      </c>
      <c r="B67" s="59" t="s">
        <v>120</v>
      </c>
      <c r="C67" s="60">
        <v>768120.97</v>
      </c>
      <c r="D67" s="61">
        <v>1100119</v>
      </c>
      <c r="E67" s="61" t="s">
        <v>31</v>
      </c>
      <c r="F67" s="61">
        <v>2.1</v>
      </c>
      <c r="G67" s="1"/>
    </row>
    <row r="68" spans="1:7" x14ac:dyDescent="0.25">
      <c r="A68" s="59" t="s">
        <v>119</v>
      </c>
      <c r="B68" s="59" t="s">
        <v>120</v>
      </c>
      <c r="C68" s="60">
        <v>220000</v>
      </c>
      <c r="D68" s="61">
        <v>1400319</v>
      </c>
      <c r="E68" s="61" t="s">
        <v>31</v>
      </c>
      <c r="F68" s="61">
        <v>2.1</v>
      </c>
    </row>
    <row r="69" spans="1:7" x14ac:dyDescent="0.25">
      <c r="A69" s="59" t="s">
        <v>121</v>
      </c>
      <c r="B69" s="59" t="s">
        <v>79</v>
      </c>
      <c r="C69" s="60">
        <v>25000</v>
      </c>
      <c r="D69" s="61">
        <v>1400319</v>
      </c>
      <c r="E69" s="61" t="s">
        <v>31</v>
      </c>
      <c r="F69" s="61">
        <v>2.1</v>
      </c>
    </row>
    <row r="70" spans="1:7" x14ac:dyDescent="0.25">
      <c r="A70" s="59" t="s">
        <v>122</v>
      </c>
      <c r="B70" s="59" t="s">
        <v>83</v>
      </c>
      <c r="C70" s="60">
        <v>375000</v>
      </c>
      <c r="D70" s="61">
        <v>1400319</v>
      </c>
      <c r="E70" s="61" t="s">
        <v>31</v>
      </c>
      <c r="F70" s="61">
        <v>2.1</v>
      </c>
    </row>
    <row r="71" spans="1:7" x14ac:dyDescent="0.25">
      <c r="A71" s="59" t="s">
        <v>122</v>
      </c>
      <c r="B71" s="59" t="s">
        <v>83</v>
      </c>
      <c r="C71" s="60">
        <v>1080000</v>
      </c>
      <c r="D71" s="61">
        <v>1100119</v>
      </c>
      <c r="E71" s="61" t="s">
        <v>31</v>
      </c>
      <c r="F71" s="61">
        <v>2.1</v>
      </c>
    </row>
    <row r="72" spans="1:7" x14ac:dyDescent="0.25">
      <c r="A72" s="59" t="s">
        <v>123</v>
      </c>
      <c r="B72" s="59" t="s">
        <v>124</v>
      </c>
      <c r="C72" s="60">
        <v>40000</v>
      </c>
      <c r="D72" s="61">
        <v>1400319</v>
      </c>
      <c r="E72" s="61" t="s">
        <v>31</v>
      </c>
      <c r="F72" s="61">
        <v>2.1</v>
      </c>
    </row>
    <row r="73" spans="1:7" x14ac:dyDescent="0.25">
      <c r="A73" s="59" t="s">
        <v>125</v>
      </c>
      <c r="B73" s="59" t="s">
        <v>87</v>
      </c>
      <c r="C73" s="60">
        <v>10000</v>
      </c>
      <c r="D73" s="61">
        <v>1400319</v>
      </c>
      <c r="E73" s="61" t="s">
        <v>31</v>
      </c>
      <c r="F73" s="61">
        <v>2.1</v>
      </c>
    </row>
    <row r="74" spans="1:7" x14ac:dyDescent="0.25">
      <c r="A74" s="59" t="s">
        <v>126</v>
      </c>
      <c r="B74" s="59" t="s">
        <v>91</v>
      </c>
      <c r="C74" s="60">
        <v>5000</v>
      </c>
      <c r="D74" s="61">
        <v>1400319</v>
      </c>
      <c r="E74" s="61" t="s">
        <v>31</v>
      </c>
      <c r="F74" s="61">
        <v>2.1</v>
      </c>
    </row>
    <row r="75" spans="1:7" x14ac:dyDescent="0.25">
      <c r="A75" s="59" t="s">
        <v>127</v>
      </c>
      <c r="B75" s="59" t="s">
        <v>93</v>
      </c>
      <c r="C75" s="60">
        <v>25000</v>
      </c>
      <c r="D75" s="61">
        <v>1400319</v>
      </c>
      <c r="E75" s="61" t="s">
        <v>31</v>
      </c>
      <c r="F75" s="61">
        <v>2.1</v>
      </c>
    </row>
    <row r="76" spans="1:7" x14ac:dyDescent="0.25">
      <c r="A76" s="59" t="s">
        <v>128</v>
      </c>
      <c r="B76" s="59" t="s">
        <v>129</v>
      </c>
      <c r="C76" s="60">
        <v>2500</v>
      </c>
      <c r="D76" s="61">
        <v>1400319</v>
      </c>
      <c r="E76" s="61" t="s">
        <v>31</v>
      </c>
      <c r="F76" s="61">
        <v>2.1</v>
      </c>
    </row>
    <row r="77" spans="1:7" x14ac:dyDescent="0.25">
      <c r="A77" s="59" t="s">
        <v>130</v>
      </c>
      <c r="B77" s="59" t="s">
        <v>95</v>
      </c>
      <c r="C77" s="60">
        <v>70000</v>
      </c>
      <c r="D77" s="61">
        <v>1400319</v>
      </c>
      <c r="E77" s="61" t="s">
        <v>31</v>
      </c>
      <c r="F77" s="61">
        <v>2.1</v>
      </c>
    </row>
    <row r="78" spans="1:7" x14ac:dyDescent="0.25">
      <c r="A78" s="59" t="s">
        <v>131</v>
      </c>
      <c r="B78" s="59" t="s">
        <v>57</v>
      </c>
      <c r="C78" s="60">
        <v>45000</v>
      </c>
      <c r="D78" s="61">
        <v>2610719</v>
      </c>
      <c r="E78" s="61" t="s">
        <v>31</v>
      </c>
      <c r="F78" s="61">
        <v>2.1</v>
      </c>
    </row>
    <row r="79" spans="1:7" x14ac:dyDescent="0.25">
      <c r="A79" s="59" t="s">
        <v>132</v>
      </c>
      <c r="B79" s="59" t="s">
        <v>59</v>
      </c>
      <c r="C79" s="60">
        <v>70000</v>
      </c>
      <c r="D79" s="61">
        <v>2610719</v>
      </c>
      <c r="E79" s="61" t="s">
        <v>31</v>
      </c>
      <c r="F79" s="61">
        <v>2.1</v>
      </c>
    </row>
    <row r="80" spans="1:7" x14ac:dyDescent="0.25">
      <c r="A80" s="59" t="s">
        <v>133</v>
      </c>
      <c r="B80" s="59" t="s">
        <v>61</v>
      </c>
      <c r="C80" s="60">
        <v>120000</v>
      </c>
      <c r="D80" s="61">
        <v>2610719</v>
      </c>
      <c r="E80" s="61" t="s">
        <v>31</v>
      </c>
      <c r="F80" s="61">
        <v>2.1</v>
      </c>
    </row>
    <row r="81" spans="1:6" x14ac:dyDescent="0.25">
      <c r="A81" s="59" t="s">
        <v>134</v>
      </c>
      <c r="B81" s="59" t="s">
        <v>120</v>
      </c>
      <c r="C81" s="60">
        <v>170000</v>
      </c>
      <c r="D81" s="61">
        <v>2610719</v>
      </c>
      <c r="E81" s="61" t="s">
        <v>31</v>
      </c>
      <c r="F81" s="61">
        <v>2.1</v>
      </c>
    </row>
    <row r="82" spans="1:6" x14ac:dyDescent="0.25">
      <c r="A82" s="59" t="s">
        <v>135</v>
      </c>
      <c r="B82" s="59" t="s">
        <v>85</v>
      </c>
      <c r="C82" s="60">
        <v>250000</v>
      </c>
      <c r="D82" s="61">
        <v>2610719</v>
      </c>
      <c r="E82" s="61" t="s">
        <v>31</v>
      </c>
      <c r="F82" s="61">
        <v>2.1</v>
      </c>
    </row>
    <row r="83" spans="1:6" x14ac:dyDescent="0.25">
      <c r="A83" s="59" t="s">
        <v>136</v>
      </c>
      <c r="B83" s="59" t="s">
        <v>95</v>
      </c>
      <c r="C83" s="60">
        <v>45000</v>
      </c>
      <c r="D83" s="61">
        <v>2610719</v>
      </c>
      <c r="E83" s="61" t="s">
        <v>31</v>
      </c>
      <c r="F83" s="61">
        <v>2.1</v>
      </c>
    </row>
    <row r="84" spans="1:6" x14ac:dyDescent="0.25">
      <c r="A84" s="59" t="s">
        <v>137</v>
      </c>
      <c r="B84" s="59" t="s">
        <v>138</v>
      </c>
      <c r="C84" s="60">
        <v>130000</v>
      </c>
      <c r="D84" s="61">
        <v>1100119</v>
      </c>
      <c r="E84" s="61" t="s">
        <v>31</v>
      </c>
      <c r="F84" s="61">
        <v>2.1</v>
      </c>
    </row>
    <row r="85" spans="1:6" x14ac:dyDescent="0.25">
      <c r="A85" s="59" t="s">
        <v>137</v>
      </c>
      <c r="B85" s="59" t="s">
        <v>138</v>
      </c>
      <c r="C85" s="60">
        <v>400000</v>
      </c>
      <c r="D85" s="61">
        <v>1400319</v>
      </c>
      <c r="E85" s="61" t="s">
        <v>31</v>
      </c>
      <c r="F85" s="61">
        <v>2.1</v>
      </c>
    </row>
    <row r="86" spans="1:6" x14ac:dyDescent="0.25">
      <c r="A86" s="59" t="s">
        <v>139</v>
      </c>
      <c r="B86" s="59" t="s">
        <v>140</v>
      </c>
      <c r="C86" s="60">
        <v>1260000</v>
      </c>
      <c r="D86" s="61">
        <v>1100119</v>
      </c>
      <c r="E86" s="61" t="s">
        <v>31</v>
      </c>
      <c r="F86" s="61">
        <v>2.1</v>
      </c>
    </row>
    <row r="87" spans="1:6" x14ac:dyDescent="0.25">
      <c r="A87" s="59" t="s">
        <v>141</v>
      </c>
      <c r="B87" s="59" t="s">
        <v>30</v>
      </c>
      <c r="C87" s="60">
        <v>1566034.4</v>
      </c>
      <c r="D87" s="61">
        <v>1100119</v>
      </c>
      <c r="E87" s="61" t="s">
        <v>31</v>
      </c>
      <c r="F87" s="61">
        <v>2.1</v>
      </c>
    </row>
    <row r="88" spans="1:6" x14ac:dyDescent="0.25">
      <c r="A88" s="59" t="s">
        <v>142</v>
      </c>
      <c r="B88" s="59" t="s">
        <v>33</v>
      </c>
      <c r="C88" s="60">
        <v>245614.28</v>
      </c>
      <c r="D88" s="61">
        <v>1100119</v>
      </c>
      <c r="E88" s="61" t="s">
        <v>31</v>
      </c>
      <c r="F88" s="61">
        <v>2.1</v>
      </c>
    </row>
    <row r="89" spans="1:6" x14ac:dyDescent="0.25">
      <c r="A89" s="59" t="s">
        <v>143</v>
      </c>
      <c r="B89" s="59" t="s">
        <v>35</v>
      </c>
      <c r="C89" s="60">
        <v>25000</v>
      </c>
      <c r="D89" s="61">
        <v>1100119</v>
      </c>
      <c r="E89" s="61" t="s">
        <v>31</v>
      </c>
      <c r="F89" s="61">
        <v>2.1</v>
      </c>
    </row>
    <row r="90" spans="1:6" x14ac:dyDescent="0.25">
      <c r="A90" s="59" t="s">
        <v>144</v>
      </c>
      <c r="B90" s="59" t="s">
        <v>37</v>
      </c>
      <c r="C90" s="60">
        <v>55272.34</v>
      </c>
      <c r="D90" s="61">
        <v>1100119</v>
      </c>
      <c r="E90" s="61" t="s">
        <v>31</v>
      </c>
      <c r="F90" s="61">
        <v>2.1</v>
      </c>
    </row>
    <row r="91" spans="1:6" x14ac:dyDescent="0.25">
      <c r="A91" s="59" t="s">
        <v>145</v>
      </c>
      <c r="B91" s="59" t="s">
        <v>39</v>
      </c>
      <c r="C91" s="60">
        <v>272584.56</v>
      </c>
      <c r="D91" s="61">
        <v>1100119</v>
      </c>
      <c r="E91" s="61" t="s">
        <v>31</v>
      </c>
      <c r="F91" s="61">
        <v>2.1</v>
      </c>
    </row>
    <row r="92" spans="1:6" x14ac:dyDescent="0.25">
      <c r="A92" s="59" t="s">
        <v>146</v>
      </c>
      <c r="B92" s="59" t="s">
        <v>108</v>
      </c>
      <c r="C92" s="60">
        <v>16000</v>
      </c>
      <c r="D92" s="61">
        <v>1100119</v>
      </c>
      <c r="E92" s="61" t="s">
        <v>31</v>
      </c>
      <c r="F92" s="61">
        <v>2.1</v>
      </c>
    </row>
    <row r="93" spans="1:6" x14ac:dyDescent="0.25">
      <c r="A93" s="59" t="s">
        <v>147</v>
      </c>
      <c r="B93" s="59" t="s">
        <v>43</v>
      </c>
      <c r="C93" s="60">
        <v>188804.73</v>
      </c>
      <c r="D93" s="61">
        <v>1100119</v>
      </c>
      <c r="E93" s="61" t="s">
        <v>31</v>
      </c>
      <c r="F93" s="61">
        <v>2.1</v>
      </c>
    </row>
    <row r="94" spans="1:6" x14ac:dyDescent="0.25">
      <c r="A94" s="59" t="s">
        <v>148</v>
      </c>
      <c r="B94" s="59" t="s">
        <v>45</v>
      </c>
      <c r="C94" s="60">
        <v>104126.39999999999</v>
      </c>
      <c r="D94" s="61">
        <v>1100119</v>
      </c>
      <c r="E94" s="61" t="s">
        <v>31</v>
      </c>
      <c r="F94" s="61">
        <v>2.1</v>
      </c>
    </row>
    <row r="95" spans="1:6" x14ac:dyDescent="0.25">
      <c r="A95" s="59" t="s">
        <v>149</v>
      </c>
      <c r="B95" s="59" t="s">
        <v>47</v>
      </c>
      <c r="C95" s="60">
        <v>110950.28</v>
      </c>
      <c r="D95" s="61">
        <v>1100119</v>
      </c>
      <c r="E95" s="61" t="s">
        <v>31</v>
      </c>
      <c r="F95" s="61">
        <v>2.1</v>
      </c>
    </row>
    <row r="96" spans="1:6" x14ac:dyDescent="0.25">
      <c r="A96" s="59" t="s">
        <v>150</v>
      </c>
      <c r="B96" s="59" t="s">
        <v>49</v>
      </c>
      <c r="C96" s="60">
        <v>150000</v>
      </c>
      <c r="D96" s="61">
        <v>1100119</v>
      </c>
      <c r="E96" s="61" t="s">
        <v>31</v>
      </c>
      <c r="F96" s="61">
        <v>2.1</v>
      </c>
    </row>
    <row r="97" spans="1:6" x14ac:dyDescent="0.25">
      <c r="A97" s="59" t="s">
        <v>151</v>
      </c>
      <c r="B97" s="59" t="s">
        <v>114</v>
      </c>
      <c r="C97" s="60">
        <v>35000</v>
      </c>
      <c r="D97" s="61">
        <v>1400319</v>
      </c>
      <c r="E97" s="61" t="s">
        <v>31</v>
      </c>
      <c r="F97" s="61">
        <v>2.1</v>
      </c>
    </row>
    <row r="98" spans="1:6" x14ac:dyDescent="0.25">
      <c r="A98" s="59" t="s">
        <v>152</v>
      </c>
      <c r="B98" s="59" t="s">
        <v>153</v>
      </c>
      <c r="C98" s="60">
        <v>10000</v>
      </c>
      <c r="D98" s="61">
        <v>1400319</v>
      </c>
      <c r="E98" s="61" t="s">
        <v>31</v>
      </c>
      <c r="F98" s="61">
        <v>2.1</v>
      </c>
    </row>
    <row r="99" spans="1:6" x14ac:dyDescent="0.25">
      <c r="A99" s="59" t="s">
        <v>154</v>
      </c>
      <c r="B99" s="59" t="s">
        <v>155</v>
      </c>
      <c r="C99" s="60">
        <v>4500</v>
      </c>
      <c r="D99" s="61">
        <v>1400319</v>
      </c>
      <c r="E99" s="61" t="s">
        <v>31</v>
      </c>
      <c r="F99" s="61">
        <v>2.1</v>
      </c>
    </row>
    <row r="100" spans="1:6" x14ac:dyDescent="0.25">
      <c r="A100" s="59" t="s">
        <v>156</v>
      </c>
      <c r="B100" s="59" t="s">
        <v>53</v>
      </c>
      <c r="C100" s="60">
        <v>25000</v>
      </c>
      <c r="D100" s="61">
        <v>1400319</v>
      </c>
      <c r="E100" s="61" t="s">
        <v>31</v>
      </c>
      <c r="F100" s="61">
        <v>2.1</v>
      </c>
    </row>
    <row r="101" spans="1:6" x14ac:dyDescent="0.25">
      <c r="A101" s="59" t="s">
        <v>157</v>
      </c>
      <c r="B101" s="59" t="s">
        <v>61</v>
      </c>
      <c r="C101" s="60">
        <v>1000</v>
      </c>
      <c r="D101" s="61">
        <v>1400319</v>
      </c>
      <c r="E101" s="61" t="s">
        <v>31</v>
      </c>
      <c r="F101" s="61">
        <v>2.1</v>
      </c>
    </row>
    <row r="102" spans="1:6" x14ac:dyDescent="0.25">
      <c r="A102" s="59" t="s">
        <v>158</v>
      </c>
      <c r="B102" s="59" t="s">
        <v>65</v>
      </c>
      <c r="C102" s="60">
        <v>185000</v>
      </c>
      <c r="D102" s="61">
        <v>1400319</v>
      </c>
      <c r="E102" s="61" t="s">
        <v>31</v>
      </c>
      <c r="F102" s="61">
        <v>2.1</v>
      </c>
    </row>
    <row r="103" spans="1:6" x14ac:dyDescent="0.25">
      <c r="A103" s="59" t="s">
        <v>159</v>
      </c>
      <c r="B103" s="59" t="s">
        <v>160</v>
      </c>
      <c r="C103" s="60">
        <v>57156</v>
      </c>
      <c r="D103" s="61">
        <v>1100119</v>
      </c>
      <c r="E103" s="61" t="s">
        <v>31</v>
      </c>
      <c r="F103" s="61">
        <v>2.1</v>
      </c>
    </row>
    <row r="104" spans="1:6" x14ac:dyDescent="0.25">
      <c r="A104" s="59" t="s">
        <v>161</v>
      </c>
      <c r="B104" s="59" t="s">
        <v>162</v>
      </c>
      <c r="C104" s="60">
        <v>38064.720000000001</v>
      </c>
      <c r="D104" s="61">
        <v>1100119</v>
      </c>
      <c r="E104" s="61" t="s">
        <v>31</v>
      </c>
      <c r="F104" s="61">
        <v>2.1</v>
      </c>
    </row>
    <row r="105" spans="1:6" x14ac:dyDescent="0.25">
      <c r="A105" s="59" t="s">
        <v>163</v>
      </c>
      <c r="B105" s="59" t="s">
        <v>164</v>
      </c>
      <c r="C105" s="60">
        <v>43430.400000000001</v>
      </c>
      <c r="D105" s="61">
        <v>1100119</v>
      </c>
      <c r="E105" s="61" t="s">
        <v>31</v>
      </c>
      <c r="F105" s="61">
        <v>2.1</v>
      </c>
    </row>
    <row r="106" spans="1:6" x14ac:dyDescent="0.25">
      <c r="A106" s="59" t="s">
        <v>165</v>
      </c>
      <c r="B106" s="59" t="s">
        <v>166</v>
      </c>
      <c r="C106" s="60">
        <v>5000</v>
      </c>
      <c r="D106" s="61">
        <v>1400319</v>
      </c>
      <c r="E106" s="61" t="s">
        <v>31</v>
      </c>
      <c r="F106" s="61">
        <v>2.1</v>
      </c>
    </row>
    <row r="107" spans="1:6" x14ac:dyDescent="0.25">
      <c r="A107" s="59" t="s">
        <v>167</v>
      </c>
      <c r="B107" s="59" t="s">
        <v>79</v>
      </c>
      <c r="C107" s="60">
        <v>25000</v>
      </c>
      <c r="D107" s="61">
        <v>1400319</v>
      </c>
      <c r="E107" s="61" t="s">
        <v>31</v>
      </c>
      <c r="F107" s="61">
        <v>2.1</v>
      </c>
    </row>
    <row r="108" spans="1:6" x14ac:dyDescent="0.25">
      <c r="A108" s="59" t="s">
        <v>168</v>
      </c>
      <c r="B108" s="59" t="s">
        <v>83</v>
      </c>
      <c r="C108" s="60">
        <v>30000</v>
      </c>
      <c r="D108" s="61">
        <v>1400319</v>
      </c>
      <c r="E108" s="61" t="s">
        <v>31</v>
      </c>
      <c r="F108" s="61">
        <v>2.1</v>
      </c>
    </row>
    <row r="109" spans="1:6" x14ac:dyDescent="0.25">
      <c r="A109" s="59" t="s">
        <v>169</v>
      </c>
      <c r="B109" s="59" t="s">
        <v>170</v>
      </c>
      <c r="C109" s="60">
        <v>17731.72</v>
      </c>
      <c r="D109" s="61">
        <v>1100119</v>
      </c>
      <c r="E109" s="61" t="s">
        <v>31</v>
      </c>
      <c r="F109" s="61">
        <v>2.1</v>
      </c>
    </row>
    <row r="110" spans="1:6" x14ac:dyDescent="0.25">
      <c r="A110" s="59" t="s">
        <v>169</v>
      </c>
      <c r="B110" s="59" t="s">
        <v>170</v>
      </c>
      <c r="C110" s="60">
        <v>25000</v>
      </c>
      <c r="D110" s="61">
        <v>1400319</v>
      </c>
      <c r="E110" s="61" t="s">
        <v>31</v>
      </c>
      <c r="F110" s="61">
        <v>2.1</v>
      </c>
    </row>
    <row r="111" spans="1:6" x14ac:dyDescent="0.25">
      <c r="A111" s="59" t="s">
        <v>171</v>
      </c>
      <c r="B111" s="59" t="s">
        <v>172</v>
      </c>
      <c r="C111" s="60">
        <v>25000</v>
      </c>
      <c r="D111" s="61">
        <v>1400319</v>
      </c>
      <c r="E111" s="61" t="s">
        <v>31</v>
      </c>
      <c r="F111" s="61">
        <v>2.1</v>
      </c>
    </row>
    <row r="112" spans="1:6" x14ac:dyDescent="0.25">
      <c r="A112" s="59" t="s">
        <v>173</v>
      </c>
      <c r="B112" s="59" t="s">
        <v>174</v>
      </c>
      <c r="C112" s="60">
        <v>6500</v>
      </c>
      <c r="D112" s="61">
        <v>1400319</v>
      </c>
      <c r="E112" s="61" t="s">
        <v>31</v>
      </c>
      <c r="F112" s="61">
        <v>2.1</v>
      </c>
    </row>
    <row r="113" spans="1:6" x14ac:dyDescent="0.25">
      <c r="A113" s="59" t="s">
        <v>175</v>
      </c>
      <c r="B113" s="59" t="s">
        <v>87</v>
      </c>
      <c r="C113" s="60">
        <v>10000</v>
      </c>
      <c r="D113" s="61">
        <v>1400319</v>
      </c>
      <c r="E113" s="61" t="s">
        <v>31</v>
      </c>
      <c r="F113" s="61">
        <v>2.1</v>
      </c>
    </row>
    <row r="114" spans="1:6" x14ac:dyDescent="0.25">
      <c r="A114" s="59" t="s">
        <v>176</v>
      </c>
      <c r="B114" s="59" t="s">
        <v>93</v>
      </c>
      <c r="C114" s="60">
        <v>165583.49</v>
      </c>
      <c r="D114" s="61">
        <v>1400319</v>
      </c>
      <c r="E114" s="61" t="s">
        <v>31</v>
      </c>
      <c r="F114" s="61">
        <v>2.1</v>
      </c>
    </row>
    <row r="115" spans="1:6" x14ac:dyDescent="0.25">
      <c r="A115" s="59" t="s">
        <v>177</v>
      </c>
      <c r="B115" s="59" t="s">
        <v>129</v>
      </c>
      <c r="C115" s="60">
        <v>2500</v>
      </c>
      <c r="D115" s="61">
        <v>1400319</v>
      </c>
      <c r="E115" s="61" t="s">
        <v>31</v>
      </c>
      <c r="F115" s="61">
        <v>2.1</v>
      </c>
    </row>
    <row r="116" spans="1:6" x14ac:dyDescent="0.25">
      <c r="A116" s="59" t="s">
        <v>178</v>
      </c>
      <c r="B116" s="59" t="s">
        <v>179</v>
      </c>
      <c r="C116" s="60">
        <v>6500</v>
      </c>
      <c r="D116" s="61">
        <v>1400319</v>
      </c>
      <c r="E116" s="61" t="s">
        <v>31</v>
      </c>
      <c r="F116" s="61">
        <v>2.1</v>
      </c>
    </row>
    <row r="117" spans="1:6" x14ac:dyDescent="0.25">
      <c r="A117" s="59" t="s">
        <v>180</v>
      </c>
      <c r="B117" s="59" t="s">
        <v>95</v>
      </c>
      <c r="C117" s="60">
        <v>15000</v>
      </c>
      <c r="D117" s="61">
        <v>1400319</v>
      </c>
      <c r="E117" s="61" t="s">
        <v>31</v>
      </c>
      <c r="F117" s="61">
        <v>2.1</v>
      </c>
    </row>
    <row r="118" spans="1:6" x14ac:dyDescent="0.25">
      <c r="A118" s="59" t="s">
        <v>181</v>
      </c>
      <c r="B118" s="59" t="s">
        <v>182</v>
      </c>
      <c r="C118" s="60">
        <v>7500</v>
      </c>
      <c r="D118" s="61">
        <v>1400319</v>
      </c>
      <c r="E118" s="61" t="s">
        <v>31</v>
      </c>
      <c r="F118" s="61">
        <v>2.1</v>
      </c>
    </row>
    <row r="119" spans="1:6" x14ac:dyDescent="0.25">
      <c r="A119" s="59" t="s">
        <v>183</v>
      </c>
      <c r="B119" s="59" t="s">
        <v>184</v>
      </c>
      <c r="C119" s="60">
        <v>6000</v>
      </c>
      <c r="D119" s="61">
        <v>1400319</v>
      </c>
      <c r="E119" s="61" t="s">
        <v>31</v>
      </c>
      <c r="F119" s="61">
        <v>2.1</v>
      </c>
    </row>
    <row r="120" spans="1:6" x14ac:dyDescent="0.25">
      <c r="A120" s="59" t="s">
        <v>185</v>
      </c>
      <c r="B120" s="59" t="s">
        <v>186</v>
      </c>
      <c r="C120" s="60">
        <v>10000</v>
      </c>
      <c r="D120" s="61">
        <v>1400319</v>
      </c>
      <c r="E120" s="61" t="s">
        <v>31</v>
      </c>
      <c r="F120" s="61">
        <v>2.1</v>
      </c>
    </row>
    <row r="121" spans="1:6" x14ac:dyDescent="0.25">
      <c r="A121" s="59" t="s">
        <v>187</v>
      </c>
      <c r="B121" s="59" t="s">
        <v>188</v>
      </c>
      <c r="C121" s="60">
        <v>103605.57</v>
      </c>
      <c r="D121" s="61">
        <v>1100119</v>
      </c>
      <c r="E121" s="61" t="s">
        <v>31</v>
      </c>
      <c r="F121" s="61">
        <v>2.1</v>
      </c>
    </row>
    <row r="122" spans="1:6" x14ac:dyDescent="0.25">
      <c r="A122" s="59" t="s">
        <v>189</v>
      </c>
      <c r="B122" s="59" t="s">
        <v>190</v>
      </c>
      <c r="C122" s="60">
        <v>10000</v>
      </c>
      <c r="D122" s="61">
        <v>1400319</v>
      </c>
      <c r="E122" s="61" t="s">
        <v>31</v>
      </c>
      <c r="F122" s="61">
        <v>2.1</v>
      </c>
    </row>
    <row r="123" spans="1:6" x14ac:dyDescent="0.25">
      <c r="A123" s="59" t="s">
        <v>191</v>
      </c>
      <c r="B123" s="59" t="s">
        <v>192</v>
      </c>
      <c r="C123" s="60">
        <v>10000</v>
      </c>
      <c r="D123" s="61">
        <v>1400319</v>
      </c>
      <c r="E123" s="61" t="s">
        <v>31</v>
      </c>
      <c r="F123" s="61">
        <v>2.2000000000000002</v>
      </c>
    </row>
    <row r="124" spans="1:6" x14ac:dyDescent="0.25">
      <c r="A124" s="59" t="s">
        <v>193</v>
      </c>
      <c r="B124" s="59" t="s">
        <v>194</v>
      </c>
      <c r="C124" s="60">
        <v>20000</v>
      </c>
      <c r="D124" s="61">
        <v>1400319</v>
      </c>
      <c r="E124" s="61" t="s">
        <v>31</v>
      </c>
      <c r="F124" s="61">
        <v>2.2000000000000002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scale="79" fitToHeight="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F417"/>
  <sheetViews>
    <sheetView workbookViewId="0">
      <pane ySplit="2" topLeftCell="A3" activePane="bottomLeft" state="frozen"/>
      <selection activeCell="A2" sqref="A2:F19"/>
      <selection pane="bottomLeft" sqref="A1:C1"/>
    </sheetView>
  </sheetViews>
  <sheetFormatPr baseColWidth="10" defaultColWidth="11.42578125" defaultRowHeight="15" x14ac:dyDescent="0.25"/>
  <cols>
    <col min="1" max="1" width="16.7109375" customWidth="1"/>
    <col min="2" max="2" width="90.42578125" customWidth="1"/>
    <col min="3" max="3" width="19.7109375" style="2" bestFit="1" customWidth="1"/>
    <col min="4" max="4" width="13.140625" bestFit="1" customWidth="1"/>
  </cols>
  <sheetData>
    <row r="1" spans="1:6" x14ac:dyDescent="0.25">
      <c r="A1" s="72" t="s">
        <v>4</v>
      </c>
      <c r="B1" s="72"/>
      <c r="C1" s="72"/>
      <c r="D1" s="63"/>
      <c r="E1" s="63"/>
      <c r="F1" s="63"/>
    </row>
    <row r="2" spans="1:6" ht="25.5" x14ac:dyDescent="0.25">
      <c r="A2" s="67" t="s">
        <v>195</v>
      </c>
      <c r="B2" s="68"/>
      <c r="C2" s="62" t="s">
        <v>196</v>
      </c>
    </row>
    <row r="3" spans="1:6" x14ac:dyDescent="0.25">
      <c r="A3" s="7">
        <v>1000</v>
      </c>
      <c r="B3" s="8" t="s">
        <v>1</v>
      </c>
      <c r="C3" s="9">
        <f>+C4+C9+C14+C23+C28+C35+C37</f>
        <v>12913962.5</v>
      </c>
    </row>
    <row r="4" spans="1:6" x14ac:dyDescent="0.25">
      <c r="A4" s="10">
        <v>1100</v>
      </c>
      <c r="B4" s="11" t="s">
        <v>197</v>
      </c>
      <c r="C4" s="12">
        <f>SUM(C5:C8)</f>
        <v>3815882.2199999997</v>
      </c>
    </row>
    <row r="5" spans="1:6" hidden="1" x14ac:dyDescent="0.25">
      <c r="A5" s="13">
        <v>111</v>
      </c>
      <c r="B5" s="14" t="s">
        <v>198</v>
      </c>
      <c r="C5" s="15">
        <v>0</v>
      </c>
    </row>
    <row r="6" spans="1:6" hidden="1" x14ac:dyDescent="0.25">
      <c r="A6" s="13">
        <v>112</v>
      </c>
      <c r="B6" s="14" t="s">
        <v>199</v>
      </c>
      <c r="C6" s="15">
        <v>0</v>
      </c>
    </row>
    <row r="7" spans="1:6" x14ac:dyDescent="0.25">
      <c r="A7" s="13">
        <v>113</v>
      </c>
      <c r="B7" s="14" t="s">
        <v>200</v>
      </c>
      <c r="C7" s="15">
        <v>3815882.2199999997</v>
      </c>
    </row>
    <row r="8" spans="1:6" hidden="1" x14ac:dyDescent="0.25">
      <c r="A8" s="13">
        <v>114</v>
      </c>
      <c r="B8" s="14" t="s">
        <v>201</v>
      </c>
      <c r="C8" s="15">
        <v>0</v>
      </c>
    </row>
    <row r="9" spans="1:6" x14ac:dyDescent="0.25">
      <c r="A9" s="10">
        <v>1200</v>
      </c>
      <c r="B9" s="11" t="s">
        <v>202</v>
      </c>
      <c r="C9" s="12">
        <f>SUM(C10:C13)</f>
        <v>4317327.45</v>
      </c>
    </row>
    <row r="10" spans="1:6" hidden="1" x14ac:dyDescent="0.25">
      <c r="A10" s="13">
        <v>121</v>
      </c>
      <c r="B10" s="14" t="s">
        <v>203</v>
      </c>
      <c r="C10" s="15">
        <v>0</v>
      </c>
    </row>
    <row r="11" spans="1:6" x14ac:dyDescent="0.25">
      <c r="A11" s="13">
        <v>122</v>
      </c>
      <c r="B11" s="14" t="s">
        <v>204</v>
      </c>
      <c r="C11" s="15">
        <v>4317327.45</v>
      </c>
    </row>
    <row r="12" spans="1:6" hidden="1" x14ac:dyDescent="0.25">
      <c r="A12" s="13">
        <v>123</v>
      </c>
      <c r="B12" s="14" t="s">
        <v>205</v>
      </c>
      <c r="C12" s="15">
        <v>0</v>
      </c>
    </row>
    <row r="13" spans="1:6" ht="26.25" hidden="1" x14ac:dyDescent="0.25">
      <c r="A13" s="13">
        <v>124</v>
      </c>
      <c r="B13" s="14" t="s">
        <v>206</v>
      </c>
      <c r="C13" s="15">
        <v>0</v>
      </c>
    </row>
    <row r="14" spans="1:6" x14ac:dyDescent="0.25">
      <c r="A14" s="10">
        <v>1300</v>
      </c>
      <c r="B14" s="11" t="s">
        <v>207</v>
      </c>
      <c r="C14" s="12">
        <f>SUM(C15:C22)</f>
        <v>2180587.38</v>
      </c>
    </row>
    <row r="15" spans="1:6" x14ac:dyDescent="0.25">
      <c r="A15" s="13">
        <v>131</v>
      </c>
      <c r="B15" s="14" t="s">
        <v>208</v>
      </c>
      <c r="C15" s="15">
        <v>107000</v>
      </c>
    </row>
    <row r="16" spans="1:6" x14ac:dyDescent="0.25">
      <c r="A16" s="13">
        <v>132</v>
      </c>
      <c r="B16" s="14" t="s">
        <v>209</v>
      </c>
      <c r="C16" s="15">
        <v>1535690.09</v>
      </c>
    </row>
    <row r="17" spans="1:3" x14ac:dyDescent="0.25">
      <c r="A17" s="13">
        <v>133</v>
      </c>
      <c r="B17" s="14" t="s">
        <v>210</v>
      </c>
      <c r="C17" s="15">
        <v>509897.29</v>
      </c>
    </row>
    <row r="18" spans="1:3" x14ac:dyDescent="0.25">
      <c r="A18" s="13">
        <v>134</v>
      </c>
      <c r="B18" s="14" t="s">
        <v>211</v>
      </c>
      <c r="C18" s="15">
        <v>28000</v>
      </c>
    </row>
    <row r="19" spans="1:3" hidden="1" x14ac:dyDescent="0.25">
      <c r="A19" s="13">
        <v>135</v>
      </c>
      <c r="B19" s="14" t="s">
        <v>212</v>
      </c>
      <c r="C19" s="15">
        <v>0</v>
      </c>
    </row>
    <row r="20" spans="1:3" hidden="1" x14ac:dyDescent="0.25">
      <c r="A20" s="13">
        <v>136</v>
      </c>
      <c r="B20" s="14" t="s">
        <v>213</v>
      </c>
      <c r="C20" s="15">
        <v>0</v>
      </c>
    </row>
    <row r="21" spans="1:3" hidden="1" x14ac:dyDescent="0.25">
      <c r="A21" s="13">
        <v>137</v>
      </c>
      <c r="B21" s="14" t="s">
        <v>214</v>
      </c>
      <c r="C21" s="15">
        <v>0</v>
      </c>
    </row>
    <row r="22" spans="1:3" hidden="1" x14ac:dyDescent="0.25">
      <c r="A22" s="13">
        <v>138</v>
      </c>
      <c r="B22" s="14" t="s">
        <v>215</v>
      </c>
      <c r="C22" s="15">
        <v>0</v>
      </c>
    </row>
    <row r="23" spans="1:3" x14ac:dyDescent="0.25">
      <c r="A23" s="10">
        <v>1400</v>
      </c>
      <c r="B23" s="11" t="s">
        <v>216</v>
      </c>
      <c r="C23" s="12">
        <f>SUM(C24:C27)</f>
        <v>2235165.4500000002</v>
      </c>
    </row>
    <row r="24" spans="1:3" x14ac:dyDescent="0.25">
      <c r="A24" s="13">
        <v>141</v>
      </c>
      <c r="B24" s="14" t="s">
        <v>217</v>
      </c>
      <c r="C24" s="15">
        <v>1187786.96</v>
      </c>
    </row>
    <row r="25" spans="1:3" x14ac:dyDescent="0.25">
      <c r="A25" s="13">
        <v>142</v>
      </c>
      <c r="B25" s="14" t="s">
        <v>218</v>
      </c>
      <c r="C25" s="15">
        <v>515362.98</v>
      </c>
    </row>
    <row r="26" spans="1:3" x14ac:dyDescent="0.25">
      <c r="A26" s="13">
        <v>143</v>
      </c>
      <c r="B26" s="14" t="s">
        <v>219</v>
      </c>
      <c r="C26" s="15">
        <v>532015.51</v>
      </c>
    </row>
    <row r="27" spans="1:3" hidden="1" x14ac:dyDescent="0.25">
      <c r="A27" s="13">
        <v>144</v>
      </c>
      <c r="B27" s="14" t="s">
        <v>220</v>
      </c>
      <c r="C27" s="15">
        <v>0</v>
      </c>
    </row>
    <row r="28" spans="1:3" x14ac:dyDescent="0.25">
      <c r="A28" s="10">
        <v>1500</v>
      </c>
      <c r="B28" s="11" t="s">
        <v>221</v>
      </c>
      <c r="C28" s="12">
        <f>SUM(C29:C34)</f>
        <v>365000</v>
      </c>
    </row>
    <row r="29" spans="1:3" hidden="1" x14ac:dyDescent="0.25">
      <c r="A29" s="13">
        <v>151</v>
      </c>
      <c r="B29" s="14" t="s">
        <v>222</v>
      </c>
      <c r="C29" s="15">
        <v>0</v>
      </c>
    </row>
    <row r="30" spans="1:3" x14ac:dyDescent="0.25">
      <c r="A30" s="13">
        <v>152</v>
      </c>
      <c r="B30" s="14" t="s">
        <v>223</v>
      </c>
      <c r="C30" s="15">
        <v>365000</v>
      </c>
    </row>
    <row r="31" spans="1:3" hidden="1" x14ac:dyDescent="0.25">
      <c r="A31" s="13">
        <v>153</v>
      </c>
      <c r="B31" s="14" t="s">
        <v>224</v>
      </c>
      <c r="C31" s="15">
        <v>0</v>
      </c>
    </row>
    <row r="32" spans="1:3" hidden="1" x14ac:dyDescent="0.25">
      <c r="A32" s="13">
        <v>154</v>
      </c>
      <c r="B32" s="14" t="s">
        <v>225</v>
      </c>
      <c r="C32" s="15">
        <v>0</v>
      </c>
    </row>
    <row r="33" spans="1:3" hidden="1" x14ac:dyDescent="0.25">
      <c r="A33" s="13">
        <v>155</v>
      </c>
      <c r="B33" s="14" t="s">
        <v>226</v>
      </c>
      <c r="C33" s="15">
        <v>0</v>
      </c>
    </row>
    <row r="34" spans="1:3" hidden="1" x14ac:dyDescent="0.25">
      <c r="A34" s="13">
        <v>159</v>
      </c>
      <c r="B34" s="14" t="s">
        <v>227</v>
      </c>
      <c r="C34" s="15">
        <v>0</v>
      </c>
    </row>
    <row r="35" spans="1:3" hidden="1" x14ac:dyDescent="0.25">
      <c r="A35" s="10">
        <v>1600</v>
      </c>
      <c r="B35" s="11" t="s">
        <v>228</v>
      </c>
      <c r="C35" s="12">
        <f>+C36</f>
        <v>0</v>
      </c>
    </row>
    <row r="36" spans="1:3" hidden="1" x14ac:dyDescent="0.25">
      <c r="A36" s="13">
        <v>161</v>
      </c>
      <c r="B36" s="14" t="s">
        <v>229</v>
      </c>
      <c r="C36" s="15">
        <v>0</v>
      </c>
    </row>
    <row r="37" spans="1:3" hidden="1" x14ac:dyDescent="0.25">
      <c r="A37" s="10">
        <v>1700</v>
      </c>
      <c r="B37" s="11" t="s">
        <v>230</v>
      </c>
      <c r="C37" s="12">
        <f>SUM(C38:C39)</f>
        <v>0</v>
      </c>
    </row>
    <row r="38" spans="1:3" hidden="1" x14ac:dyDescent="0.25">
      <c r="A38" s="13">
        <v>171</v>
      </c>
      <c r="B38" s="14" t="s">
        <v>231</v>
      </c>
      <c r="C38" s="15">
        <v>0</v>
      </c>
    </row>
    <row r="39" spans="1:3" hidden="1" x14ac:dyDescent="0.25">
      <c r="A39" s="13">
        <v>172</v>
      </c>
      <c r="B39" s="14" t="s">
        <v>232</v>
      </c>
      <c r="C39" s="15">
        <v>0</v>
      </c>
    </row>
    <row r="40" spans="1:3" x14ac:dyDescent="0.25">
      <c r="A40" s="16">
        <v>2000</v>
      </c>
      <c r="B40" s="17" t="s">
        <v>233</v>
      </c>
      <c r="C40" s="18">
        <f>+C41+C50+C54+C64+C74+C82+C85+C91+C95</f>
        <v>3470620.9699999997</v>
      </c>
    </row>
    <row r="41" spans="1:3" x14ac:dyDescent="0.25">
      <c r="A41" s="10">
        <v>2100</v>
      </c>
      <c r="B41" s="11" t="s">
        <v>234</v>
      </c>
      <c r="C41" s="12">
        <f>SUM(C42:C49)</f>
        <v>328500</v>
      </c>
    </row>
    <row r="42" spans="1:3" x14ac:dyDescent="0.25">
      <c r="A42" s="13">
        <v>211</v>
      </c>
      <c r="B42" s="14" t="s">
        <v>235</v>
      </c>
      <c r="C42" s="15">
        <v>46000</v>
      </c>
    </row>
    <row r="43" spans="1:3" x14ac:dyDescent="0.25">
      <c r="A43" s="13">
        <v>212</v>
      </c>
      <c r="B43" s="14" t="s">
        <v>155</v>
      </c>
      <c r="C43" s="15">
        <v>4500</v>
      </c>
    </row>
    <row r="44" spans="1:3" hidden="1" x14ac:dyDescent="0.25">
      <c r="A44" s="13">
        <v>213</v>
      </c>
      <c r="B44" s="14" t="s">
        <v>236</v>
      </c>
      <c r="C44" s="15">
        <v>0</v>
      </c>
    </row>
    <row r="45" spans="1:3" hidden="1" x14ac:dyDescent="0.25">
      <c r="A45" s="13">
        <v>214</v>
      </c>
      <c r="B45" s="14" t="s">
        <v>237</v>
      </c>
      <c r="C45" s="15">
        <v>0</v>
      </c>
    </row>
    <row r="46" spans="1:3" hidden="1" x14ac:dyDescent="0.25">
      <c r="A46" s="13">
        <v>215</v>
      </c>
      <c r="B46" s="14" t="s">
        <v>238</v>
      </c>
      <c r="C46" s="15">
        <v>0</v>
      </c>
    </row>
    <row r="47" spans="1:3" x14ac:dyDescent="0.25">
      <c r="A47" s="13">
        <v>216</v>
      </c>
      <c r="B47" s="14" t="s">
        <v>51</v>
      </c>
      <c r="C47" s="15">
        <v>278000</v>
      </c>
    </row>
    <row r="48" spans="1:3" hidden="1" x14ac:dyDescent="0.25">
      <c r="A48" s="13">
        <v>217</v>
      </c>
      <c r="B48" s="14" t="s">
        <v>239</v>
      </c>
      <c r="C48" s="15">
        <v>0</v>
      </c>
    </row>
    <row r="49" spans="1:3" hidden="1" x14ac:dyDescent="0.25">
      <c r="A49" s="13">
        <v>218</v>
      </c>
      <c r="B49" s="14" t="s">
        <v>240</v>
      </c>
      <c r="C49" s="15">
        <v>0</v>
      </c>
    </row>
    <row r="50" spans="1:3" x14ac:dyDescent="0.25">
      <c r="A50" s="10">
        <v>2200</v>
      </c>
      <c r="B50" s="11" t="s">
        <v>241</v>
      </c>
      <c r="C50" s="12">
        <f>SUM(C51:C53)</f>
        <v>64500</v>
      </c>
    </row>
    <row r="51" spans="1:3" x14ac:dyDescent="0.25">
      <c r="A51" s="13">
        <v>221</v>
      </c>
      <c r="B51" s="14" t="s">
        <v>242</v>
      </c>
      <c r="C51" s="15">
        <v>64500</v>
      </c>
    </row>
    <row r="52" spans="1:3" hidden="1" x14ac:dyDescent="0.25">
      <c r="A52" s="13">
        <v>222</v>
      </c>
      <c r="B52" s="14" t="s">
        <v>243</v>
      </c>
      <c r="C52" s="15">
        <v>0</v>
      </c>
    </row>
    <row r="53" spans="1:3" hidden="1" x14ac:dyDescent="0.25">
      <c r="A53" s="13">
        <v>223</v>
      </c>
      <c r="B53" s="14" t="s">
        <v>244</v>
      </c>
      <c r="C53" s="15">
        <v>0</v>
      </c>
    </row>
    <row r="54" spans="1:3" x14ac:dyDescent="0.25">
      <c r="A54" s="10">
        <v>2300</v>
      </c>
      <c r="B54" s="11" t="s">
        <v>245</v>
      </c>
      <c r="C54" s="12">
        <f>SUM(C55:C63)</f>
        <v>80000</v>
      </c>
    </row>
    <row r="55" spans="1:3" hidden="1" x14ac:dyDescent="0.25">
      <c r="A55" s="13">
        <v>231</v>
      </c>
      <c r="B55" s="14" t="s">
        <v>246</v>
      </c>
      <c r="C55" s="15">
        <v>0</v>
      </c>
    </row>
    <row r="56" spans="1:3" hidden="1" x14ac:dyDescent="0.25">
      <c r="A56" s="13">
        <v>232</v>
      </c>
      <c r="B56" s="14" t="s">
        <v>247</v>
      </c>
      <c r="C56" s="15">
        <v>0</v>
      </c>
    </row>
    <row r="57" spans="1:3" hidden="1" x14ac:dyDescent="0.25">
      <c r="A57" s="13">
        <v>233</v>
      </c>
      <c r="B57" s="14" t="s">
        <v>248</v>
      </c>
      <c r="C57" s="15">
        <v>0</v>
      </c>
    </row>
    <row r="58" spans="1:3" hidden="1" x14ac:dyDescent="0.25">
      <c r="A58" s="13">
        <v>234</v>
      </c>
      <c r="B58" s="14" t="s">
        <v>249</v>
      </c>
      <c r="C58" s="15">
        <v>0</v>
      </c>
    </row>
    <row r="59" spans="1:3" hidden="1" x14ac:dyDescent="0.25">
      <c r="A59" s="13">
        <v>235</v>
      </c>
      <c r="B59" s="14" t="s">
        <v>250</v>
      </c>
      <c r="C59" s="15">
        <v>0</v>
      </c>
    </row>
    <row r="60" spans="1:3" hidden="1" x14ac:dyDescent="0.25">
      <c r="A60" s="13">
        <v>236</v>
      </c>
      <c r="B60" s="14" t="s">
        <v>251</v>
      </c>
      <c r="C60" s="15">
        <v>0</v>
      </c>
    </row>
    <row r="61" spans="1:3" hidden="1" x14ac:dyDescent="0.25">
      <c r="A61" s="13">
        <v>237</v>
      </c>
      <c r="B61" s="14" t="s">
        <v>252</v>
      </c>
      <c r="C61" s="15">
        <v>0</v>
      </c>
    </row>
    <row r="62" spans="1:3" hidden="1" x14ac:dyDescent="0.25">
      <c r="A62" s="13">
        <v>238</v>
      </c>
      <c r="B62" s="14" t="s">
        <v>253</v>
      </c>
      <c r="C62" s="15">
        <v>0</v>
      </c>
    </row>
    <row r="63" spans="1:3" x14ac:dyDescent="0.25">
      <c r="A63" s="13">
        <v>239</v>
      </c>
      <c r="B63" s="14" t="s">
        <v>254</v>
      </c>
      <c r="C63" s="15">
        <v>80000</v>
      </c>
    </row>
    <row r="64" spans="1:3" x14ac:dyDescent="0.25">
      <c r="A64" s="10">
        <v>2400</v>
      </c>
      <c r="B64" s="11" t="s">
        <v>255</v>
      </c>
      <c r="C64" s="12">
        <f>SUM(C65:C73)</f>
        <v>1069500</v>
      </c>
    </row>
    <row r="65" spans="1:3" hidden="1" x14ac:dyDescent="0.25">
      <c r="A65" s="13">
        <v>241</v>
      </c>
      <c r="B65" s="14" t="s">
        <v>256</v>
      </c>
      <c r="C65" s="15">
        <v>0</v>
      </c>
    </row>
    <row r="66" spans="1:3" x14ac:dyDescent="0.25">
      <c r="A66" s="13">
        <v>242</v>
      </c>
      <c r="B66" s="14" t="s">
        <v>257</v>
      </c>
      <c r="C66" s="15">
        <v>90000</v>
      </c>
    </row>
    <row r="67" spans="1:3" hidden="1" x14ac:dyDescent="0.25">
      <c r="A67" s="13">
        <v>243</v>
      </c>
      <c r="B67" s="14" t="s">
        <v>258</v>
      </c>
      <c r="C67" s="15">
        <v>0</v>
      </c>
    </row>
    <row r="68" spans="1:3" hidden="1" x14ac:dyDescent="0.25">
      <c r="A68" s="13">
        <v>244</v>
      </c>
      <c r="B68" s="14" t="s">
        <v>259</v>
      </c>
      <c r="C68" s="15">
        <v>0</v>
      </c>
    </row>
    <row r="69" spans="1:3" hidden="1" x14ac:dyDescent="0.25">
      <c r="A69" s="13">
        <v>245</v>
      </c>
      <c r="B69" s="14" t="s">
        <v>260</v>
      </c>
      <c r="C69" s="15">
        <v>0</v>
      </c>
    </row>
    <row r="70" spans="1:3" x14ac:dyDescent="0.25">
      <c r="A70" s="13">
        <v>246</v>
      </c>
      <c r="B70" s="14" t="s">
        <v>59</v>
      </c>
      <c r="C70" s="15">
        <v>280000</v>
      </c>
    </row>
    <row r="71" spans="1:3" hidden="1" x14ac:dyDescent="0.25">
      <c r="A71" s="13">
        <v>247</v>
      </c>
      <c r="B71" s="14" t="s">
        <v>261</v>
      </c>
      <c r="C71" s="15">
        <v>0</v>
      </c>
    </row>
    <row r="72" spans="1:3" hidden="1" x14ac:dyDescent="0.25">
      <c r="A72" s="13">
        <v>248</v>
      </c>
      <c r="B72" s="14" t="s">
        <v>262</v>
      </c>
      <c r="C72" s="15">
        <v>0</v>
      </c>
    </row>
    <row r="73" spans="1:3" x14ac:dyDescent="0.25">
      <c r="A73" s="13">
        <v>249</v>
      </c>
      <c r="B73" s="14" t="s">
        <v>263</v>
      </c>
      <c r="C73" s="15">
        <v>699500</v>
      </c>
    </row>
    <row r="74" spans="1:3" x14ac:dyDescent="0.25">
      <c r="A74" s="10">
        <v>2500</v>
      </c>
      <c r="B74" s="11" t="s">
        <v>264</v>
      </c>
      <c r="C74" s="12">
        <f>SUM(C75:C81)</f>
        <v>85000</v>
      </c>
    </row>
    <row r="75" spans="1:3" hidden="1" x14ac:dyDescent="0.25">
      <c r="A75" s="13">
        <v>251</v>
      </c>
      <c r="B75" s="14" t="s">
        <v>265</v>
      </c>
      <c r="C75" s="15">
        <v>0</v>
      </c>
    </row>
    <row r="76" spans="1:3" x14ac:dyDescent="0.25">
      <c r="A76" s="13">
        <v>252</v>
      </c>
      <c r="B76" s="14" t="s">
        <v>266</v>
      </c>
      <c r="C76" s="15">
        <v>85000</v>
      </c>
    </row>
    <row r="77" spans="1:3" hidden="1" x14ac:dyDescent="0.25">
      <c r="A77" s="13">
        <v>253</v>
      </c>
      <c r="B77" s="14" t="s">
        <v>267</v>
      </c>
      <c r="C77" s="15">
        <v>0</v>
      </c>
    </row>
    <row r="78" spans="1:3" hidden="1" x14ac:dyDescent="0.25">
      <c r="A78" s="13">
        <v>254</v>
      </c>
      <c r="B78" s="14" t="s">
        <v>268</v>
      </c>
      <c r="C78" s="15">
        <v>0</v>
      </c>
    </row>
    <row r="79" spans="1:3" hidden="1" x14ac:dyDescent="0.25">
      <c r="A79" s="13">
        <v>255</v>
      </c>
      <c r="B79" s="14" t="s">
        <v>269</v>
      </c>
      <c r="C79" s="15">
        <v>0</v>
      </c>
    </row>
    <row r="80" spans="1:3" hidden="1" x14ac:dyDescent="0.25">
      <c r="A80" s="13">
        <v>256</v>
      </c>
      <c r="B80" s="14" t="s">
        <v>270</v>
      </c>
      <c r="C80" s="15">
        <v>0</v>
      </c>
    </row>
    <row r="81" spans="1:4" hidden="1" x14ac:dyDescent="0.25">
      <c r="A81" s="13">
        <v>259</v>
      </c>
      <c r="B81" s="14" t="s">
        <v>271</v>
      </c>
      <c r="C81" s="15">
        <v>0</v>
      </c>
    </row>
    <row r="82" spans="1:4" x14ac:dyDescent="0.25">
      <c r="A82" s="10">
        <v>2600</v>
      </c>
      <c r="B82" s="11" t="s">
        <v>272</v>
      </c>
      <c r="C82" s="12">
        <f>SUM(C83:C84)</f>
        <v>590000</v>
      </c>
    </row>
    <row r="83" spans="1:4" x14ac:dyDescent="0.25">
      <c r="A83" s="13">
        <v>261</v>
      </c>
      <c r="B83" s="14" t="s">
        <v>273</v>
      </c>
      <c r="C83" s="15">
        <v>590000</v>
      </c>
    </row>
    <row r="84" spans="1:4" hidden="1" x14ac:dyDescent="0.25">
      <c r="A84" s="13">
        <v>262</v>
      </c>
      <c r="B84" s="14" t="s">
        <v>274</v>
      </c>
      <c r="C84" s="15">
        <v>0</v>
      </c>
    </row>
    <row r="85" spans="1:4" x14ac:dyDescent="0.25">
      <c r="A85" s="10">
        <v>2700</v>
      </c>
      <c r="B85" s="11" t="s">
        <v>275</v>
      </c>
      <c r="C85" s="12">
        <f>SUM(C86:C90)</f>
        <v>1188120.97</v>
      </c>
    </row>
    <row r="86" spans="1:4" hidden="1" x14ac:dyDescent="0.25">
      <c r="A86" s="13">
        <v>271</v>
      </c>
      <c r="B86" s="14" t="s">
        <v>276</v>
      </c>
      <c r="C86" s="15">
        <v>0</v>
      </c>
    </row>
    <row r="87" spans="1:4" x14ac:dyDescent="0.25">
      <c r="A87" s="13">
        <v>272</v>
      </c>
      <c r="B87" s="14" t="s">
        <v>277</v>
      </c>
      <c r="C87" s="15">
        <v>30000</v>
      </c>
    </row>
    <row r="88" spans="1:4" x14ac:dyDescent="0.25">
      <c r="A88" s="13">
        <v>273</v>
      </c>
      <c r="B88" s="14" t="s">
        <v>120</v>
      </c>
      <c r="C88" s="15">
        <v>1158120.97</v>
      </c>
      <c r="D88" s="1"/>
    </row>
    <row r="89" spans="1:4" hidden="1" x14ac:dyDescent="0.25">
      <c r="A89" s="13">
        <v>274</v>
      </c>
      <c r="B89" s="14" t="s">
        <v>278</v>
      </c>
      <c r="C89" s="15">
        <v>0</v>
      </c>
    </row>
    <row r="90" spans="1:4" hidden="1" x14ac:dyDescent="0.25">
      <c r="A90" s="13">
        <v>275</v>
      </c>
      <c r="B90" s="14" t="s">
        <v>279</v>
      </c>
      <c r="C90" s="15">
        <v>0</v>
      </c>
    </row>
    <row r="91" spans="1:4" hidden="1" x14ac:dyDescent="0.25">
      <c r="A91" s="10">
        <v>2800</v>
      </c>
      <c r="B91" s="11" t="s">
        <v>280</v>
      </c>
      <c r="C91" s="12">
        <f>SUM(C92:C94)</f>
        <v>0</v>
      </c>
    </row>
    <row r="92" spans="1:4" hidden="1" x14ac:dyDescent="0.25">
      <c r="A92" s="13">
        <v>281</v>
      </c>
      <c r="B92" s="14" t="s">
        <v>281</v>
      </c>
      <c r="C92" s="15">
        <v>0</v>
      </c>
    </row>
    <row r="93" spans="1:4" hidden="1" x14ac:dyDescent="0.25">
      <c r="A93" s="13">
        <v>282</v>
      </c>
      <c r="B93" s="14" t="s">
        <v>282</v>
      </c>
      <c r="C93" s="15">
        <v>0</v>
      </c>
    </row>
    <row r="94" spans="1:4" hidden="1" x14ac:dyDescent="0.25">
      <c r="A94" s="13">
        <v>283</v>
      </c>
      <c r="B94" s="14" t="s">
        <v>283</v>
      </c>
      <c r="C94" s="15">
        <v>0</v>
      </c>
    </row>
    <row r="95" spans="1:4" x14ac:dyDescent="0.25">
      <c r="A95" s="10">
        <v>2900</v>
      </c>
      <c r="B95" s="11" t="s">
        <v>284</v>
      </c>
      <c r="C95" s="12">
        <f>SUM(C96:C104)</f>
        <v>65000</v>
      </c>
    </row>
    <row r="96" spans="1:4" x14ac:dyDescent="0.25">
      <c r="A96" s="13">
        <v>291</v>
      </c>
      <c r="B96" s="14" t="s">
        <v>69</v>
      </c>
      <c r="C96" s="15">
        <v>40000</v>
      </c>
    </row>
    <row r="97" spans="1:3" hidden="1" x14ac:dyDescent="0.25">
      <c r="A97" s="13">
        <v>292</v>
      </c>
      <c r="B97" s="14" t="s">
        <v>285</v>
      </c>
      <c r="C97" s="15">
        <v>0</v>
      </c>
    </row>
    <row r="98" spans="1:3" hidden="1" x14ac:dyDescent="0.25">
      <c r="A98" s="13">
        <v>293</v>
      </c>
      <c r="B98" s="14" t="s">
        <v>286</v>
      </c>
      <c r="C98" s="15">
        <v>0</v>
      </c>
    </row>
    <row r="99" spans="1:3" hidden="1" x14ac:dyDescent="0.25">
      <c r="A99" s="13">
        <v>294</v>
      </c>
      <c r="B99" s="14" t="s">
        <v>287</v>
      </c>
      <c r="C99" s="15">
        <v>0</v>
      </c>
    </row>
    <row r="100" spans="1:3" x14ac:dyDescent="0.25">
      <c r="A100" s="13">
        <v>295</v>
      </c>
      <c r="B100" s="14" t="s">
        <v>288</v>
      </c>
      <c r="C100" s="15">
        <v>25000</v>
      </c>
    </row>
    <row r="101" spans="1:3" hidden="1" x14ac:dyDescent="0.25">
      <c r="A101" s="13">
        <v>296</v>
      </c>
      <c r="B101" s="14" t="s">
        <v>289</v>
      </c>
      <c r="C101" s="15">
        <v>0</v>
      </c>
    </row>
    <row r="102" spans="1:3" hidden="1" x14ac:dyDescent="0.25">
      <c r="A102" s="13">
        <v>297</v>
      </c>
      <c r="B102" s="14" t="s">
        <v>290</v>
      </c>
      <c r="C102" s="15">
        <v>0</v>
      </c>
    </row>
    <row r="103" spans="1:3" hidden="1" x14ac:dyDescent="0.25">
      <c r="A103" s="13">
        <v>298</v>
      </c>
      <c r="B103" s="14" t="s">
        <v>71</v>
      </c>
      <c r="C103" s="15">
        <v>0</v>
      </c>
    </row>
    <row r="104" spans="1:3" hidden="1" x14ac:dyDescent="0.25">
      <c r="A104" s="13">
        <v>299</v>
      </c>
      <c r="B104" s="14" t="s">
        <v>291</v>
      </c>
      <c r="C104" s="15">
        <v>0</v>
      </c>
    </row>
    <row r="105" spans="1:3" x14ac:dyDescent="0.25">
      <c r="A105" s="16">
        <v>3000</v>
      </c>
      <c r="B105" s="17" t="s">
        <v>2</v>
      </c>
      <c r="C105" s="18">
        <f>+C106+C116+C126+C136+C146+C156+C164+C174+C180</f>
        <v>4448734.0600000005</v>
      </c>
    </row>
    <row r="106" spans="1:3" x14ac:dyDescent="0.25">
      <c r="A106" s="10">
        <v>3100</v>
      </c>
      <c r="B106" s="11" t="s">
        <v>292</v>
      </c>
      <c r="C106" s="12">
        <f>SUM(C107:C115)</f>
        <v>345220.72</v>
      </c>
    </row>
    <row r="107" spans="1:3" x14ac:dyDescent="0.25">
      <c r="A107" s="13">
        <v>311</v>
      </c>
      <c r="B107" s="14" t="s">
        <v>293</v>
      </c>
      <c r="C107" s="15">
        <v>140000</v>
      </c>
    </row>
    <row r="108" spans="1:3" hidden="1" x14ac:dyDescent="0.25">
      <c r="A108" s="13">
        <v>312</v>
      </c>
      <c r="B108" s="14" t="s">
        <v>294</v>
      </c>
      <c r="C108" s="15">
        <v>0</v>
      </c>
    </row>
    <row r="109" spans="1:3" x14ac:dyDescent="0.25">
      <c r="A109" s="13">
        <v>313</v>
      </c>
      <c r="B109" s="14" t="s">
        <v>295</v>
      </c>
      <c r="C109" s="15">
        <v>110000</v>
      </c>
    </row>
    <row r="110" spans="1:3" x14ac:dyDescent="0.25">
      <c r="A110" s="13">
        <v>314</v>
      </c>
      <c r="B110" s="14" t="s">
        <v>296</v>
      </c>
      <c r="C110" s="15">
        <v>57156</v>
      </c>
    </row>
    <row r="111" spans="1:3" x14ac:dyDescent="0.25">
      <c r="A111" s="13">
        <v>315</v>
      </c>
      <c r="B111" s="14" t="s">
        <v>297</v>
      </c>
      <c r="C111" s="15">
        <v>38064.720000000001</v>
      </c>
    </row>
    <row r="112" spans="1:3" hidden="1" x14ac:dyDescent="0.25">
      <c r="A112" s="13">
        <v>316</v>
      </c>
      <c r="B112" s="14" t="s">
        <v>298</v>
      </c>
      <c r="C112" s="15">
        <v>0</v>
      </c>
    </row>
    <row r="113" spans="1:3" hidden="1" x14ac:dyDescent="0.25">
      <c r="A113" s="13">
        <v>317</v>
      </c>
      <c r="B113" s="14" t="s">
        <v>299</v>
      </c>
      <c r="C113" s="15">
        <v>0</v>
      </c>
    </row>
    <row r="114" spans="1:3" hidden="1" x14ac:dyDescent="0.25">
      <c r="A114" s="13">
        <v>318</v>
      </c>
      <c r="B114" s="14" t="s">
        <v>300</v>
      </c>
      <c r="C114" s="15">
        <v>0</v>
      </c>
    </row>
    <row r="115" spans="1:3" hidden="1" x14ac:dyDescent="0.25">
      <c r="A115" s="13">
        <v>319</v>
      </c>
      <c r="B115" s="14" t="s">
        <v>301</v>
      </c>
      <c r="C115" s="15">
        <v>0</v>
      </c>
    </row>
    <row r="116" spans="1:3" x14ac:dyDescent="0.25">
      <c r="A116" s="10">
        <v>3200</v>
      </c>
      <c r="B116" s="11" t="s">
        <v>302</v>
      </c>
      <c r="C116" s="12">
        <f>SUM(C117:C125)</f>
        <v>68430.399999999994</v>
      </c>
    </row>
    <row r="117" spans="1:3" hidden="1" x14ac:dyDescent="0.25">
      <c r="A117" s="13">
        <v>321</v>
      </c>
      <c r="B117" s="14" t="s">
        <v>303</v>
      </c>
      <c r="C117" s="15">
        <v>0</v>
      </c>
    </row>
    <row r="118" spans="1:3" hidden="1" x14ac:dyDescent="0.25">
      <c r="A118" s="13">
        <v>322</v>
      </c>
      <c r="B118" s="14" t="s">
        <v>304</v>
      </c>
      <c r="C118" s="15">
        <v>0</v>
      </c>
    </row>
    <row r="119" spans="1:3" x14ac:dyDescent="0.25">
      <c r="A119" s="13">
        <v>323</v>
      </c>
      <c r="B119" s="14" t="s">
        <v>305</v>
      </c>
      <c r="C119" s="15">
        <v>43430.400000000001</v>
      </c>
    </row>
    <row r="120" spans="1:3" hidden="1" x14ac:dyDescent="0.25">
      <c r="A120" s="13">
        <v>324</v>
      </c>
      <c r="B120" s="14" t="s">
        <v>306</v>
      </c>
      <c r="C120" s="15">
        <v>0</v>
      </c>
    </row>
    <row r="121" spans="1:3" hidden="1" x14ac:dyDescent="0.25">
      <c r="A121" s="13">
        <v>325</v>
      </c>
      <c r="B121" s="14" t="s">
        <v>307</v>
      </c>
      <c r="C121" s="15">
        <v>0</v>
      </c>
    </row>
    <row r="122" spans="1:3" x14ac:dyDescent="0.25">
      <c r="A122" s="13">
        <v>326</v>
      </c>
      <c r="B122" s="14" t="s">
        <v>308</v>
      </c>
      <c r="C122" s="15">
        <v>25000</v>
      </c>
    </row>
    <row r="123" spans="1:3" hidden="1" x14ac:dyDescent="0.25">
      <c r="A123" s="13">
        <v>327</v>
      </c>
      <c r="B123" s="14" t="s">
        <v>309</v>
      </c>
      <c r="C123" s="15">
        <v>0</v>
      </c>
    </row>
    <row r="124" spans="1:3" hidden="1" x14ac:dyDescent="0.25">
      <c r="A124" s="13">
        <v>328</v>
      </c>
      <c r="B124" s="14" t="s">
        <v>310</v>
      </c>
      <c r="C124" s="15">
        <v>0</v>
      </c>
    </row>
    <row r="125" spans="1:3" hidden="1" x14ac:dyDescent="0.25">
      <c r="A125" s="13">
        <v>329</v>
      </c>
      <c r="B125" s="14" t="s">
        <v>311</v>
      </c>
      <c r="C125" s="15">
        <v>0</v>
      </c>
    </row>
    <row r="126" spans="1:3" x14ac:dyDescent="0.25">
      <c r="A126" s="10">
        <v>3300</v>
      </c>
      <c r="B126" s="11" t="s">
        <v>312</v>
      </c>
      <c r="C126" s="12">
        <f>SUM(C127:C135)</f>
        <v>1805000</v>
      </c>
    </row>
    <row r="127" spans="1:3" x14ac:dyDescent="0.25">
      <c r="A127" s="13">
        <v>331</v>
      </c>
      <c r="B127" s="14" t="s">
        <v>313</v>
      </c>
      <c r="C127" s="15">
        <v>5000</v>
      </c>
    </row>
    <row r="128" spans="1:3" hidden="1" x14ac:dyDescent="0.25">
      <c r="A128" s="13">
        <v>332</v>
      </c>
      <c r="B128" s="14" t="s">
        <v>314</v>
      </c>
      <c r="C128" s="15">
        <v>0</v>
      </c>
    </row>
    <row r="129" spans="1:4" hidden="1" x14ac:dyDescent="0.25">
      <c r="A129" s="13">
        <v>333</v>
      </c>
      <c r="B129" s="14" t="s">
        <v>315</v>
      </c>
      <c r="C129" s="15">
        <v>0</v>
      </c>
    </row>
    <row r="130" spans="1:4" hidden="1" x14ac:dyDescent="0.25">
      <c r="A130" s="13">
        <v>334</v>
      </c>
      <c r="B130" s="14" t="s">
        <v>316</v>
      </c>
      <c r="C130" s="15">
        <v>0</v>
      </c>
    </row>
    <row r="131" spans="1:4" hidden="1" x14ac:dyDescent="0.25">
      <c r="A131" s="13">
        <v>335</v>
      </c>
      <c r="B131" s="14" t="s">
        <v>317</v>
      </c>
      <c r="C131" s="15">
        <v>0</v>
      </c>
    </row>
    <row r="132" spans="1:4" x14ac:dyDescent="0.25">
      <c r="A132" s="13">
        <v>336</v>
      </c>
      <c r="B132" s="14" t="s">
        <v>318</v>
      </c>
      <c r="C132" s="15">
        <v>150000</v>
      </c>
    </row>
    <row r="133" spans="1:4" hidden="1" x14ac:dyDescent="0.25">
      <c r="A133" s="13">
        <v>337</v>
      </c>
      <c r="B133" s="14" t="s">
        <v>319</v>
      </c>
      <c r="C133" s="15">
        <v>0</v>
      </c>
    </row>
    <row r="134" spans="1:4" x14ac:dyDescent="0.25">
      <c r="A134" s="13">
        <v>338</v>
      </c>
      <c r="B134" s="14" t="s">
        <v>320</v>
      </c>
      <c r="C134" s="15">
        <v>50000</v>
      </c>
    </row>
    <row r="135" spans="1:4" x14ac:dyDescent="0.25">
      <c r="A135" s="13">
        <v>339</v>
      </c>
      <c r="B135" s="14" t="s">
        <v>83</v>
      </c>
      <c r="C135" s="15">
        <v>1600000</v>
      </c>
      <c r="D135" s="1"/>
    </row>
    <row r="136" spans="1:4" x14ac:dyDescent="0.25">
      <c r="A136" s="10">
        <v>3400</v>
      </c>
      <c r="B136" s="11" t="s">
        <v>321</v>
      </c>
      <c r="C136" s="12">
        <f>SUM(C137:C145)</f>
        <v>107731.72</v>
      </c>
    </row>
    <row r="137" spans="1:4" x14ac:dyDescent="0.25">
      <c r="A137" s="13">
        <v>341</v>
      </c>
      <c r="B137" s="14" t="s">
        <v>170</v>
      </c>
      <c r="C137" s="15">
        <v>42731.72</v>
      </c>
    </row>
    <row r="138" spans="1:4" hidden="1" x14ac:dyDescent="0.25">
      <c r="A138" s="13">
        <v>342</v>
      </c>
      <c r="B138" s="14" t="s">
        <v>322</v>
      </c>
      <c r="C138" s="15">
        <v>0</v>
      </c>
    </row>
    <row r="139" spans="1:4" hidden="1" x14ac:dyDescent="0.25">
      <c r="A139" s="13">
        <v>343</v>
      </c>
      <c r="B139" s="14" t="s">
        <v>323</v>
      </c>
      <c r="C139" s="15">
        <v>0</v>
      </c>
    </row>
    <row r="140" spans="1:4" x14ac:dyDescent="0.25">
      <c r="A140" s="13">
        <v>344</v>
      </c>
      <c r="B140" s="14" t="s">
        <v>124</v>
      </c>
      <c r="C140" s="15">
        <v>40000</v>
      </c>
    </row>
    <row r="141" spans="1:4" x14ac:dyDescent="0.25">
      <c r="A141" s="13">
        <v>345</v>
      </c>
      <c r="B141" s="14" t="s">
        <v>172</v>
      </c>
      <c r="C141" s="15">
        <v>25000</v>
      </c>
    </row>
    <row r="142" spans="1:4" hidden="1" x14ac:dyDescent="0.25">
      <c r="A142" s="13">
        <v>346</v>
      </c>
      <c r="B142" s="14" t="s">
        <v>324</v>
      </c>
      <c r="C142" s="15">
        <v>0</v>
      </c>
    </row>
    <row r="143" spans="1:4" hidden="1" x14ac:dyDescent="0.25">
      <c r="A143" s="13">
        <v>347</v>
      </c>
      <c r="B143" s="14" t="s">
        <v>325</v>
      </c>
      <c r="C143" s="15">
        <v>0</v>
      </c>
    </row>
    <row r="144" spans="1:4" hidden="1" x14ac:dyDescent="0.25">
      <c r="A144" s="13">
        <v>348</v>
      </c>
      <c r="B144" s="14" t="s">
        <v>326</v>
      </c>
      <c r="C144" s="15">
        <v>0</v>
      </c>
    </row>
    <row r="145" spans="1:3" hidden="1" x14ac:dyDescent="0.25">
      <c r="A145" s="13">
        <v>349</v>
      </c>
      <c r="B145" s="14" t="s">
        <v>327</v>
      </c>
      <c r="C145" s="15">
        <v>0</v>
      </c>
    </row>
    <row r="146" spans="1:3" x14ac:dyDescent="0.25">
      <c r="A146" s="10">
        <v>3500</v>
      </c>
      <c r="B146" s="11" t="s">
        <v>328</v>
      </c>
      <c r="C146" s="12">
        <f>SUM(C147:C155)</f>
        <v>1593162.16</v>
      </c>
    </row>
    <row r="147" spans="1:3" x14ac:dyDescent="0.25">
      <c r="A147" s="13">
        <v>351</v>
      </c>
      <c r="B147" s="14" t="s">
        <v>329</v>
      </c>
      <c r="C147" s="15">
        <v>1393662.16</v>
      </c>
    </row>
    <row r="148" spans="1:3" ht="26.25" hidden="1" x14ac:dyDescent="0.25">
      <c r="A148" s="13">
        <v>352</v>
      </c>
      <c r="B148" s="14" t="s">
        <v>330</v>
      </c>
      <c r="C148" s="15">
        <v>0</v>
      </c>
    </row>
    <row r="149" spans="1:3" x14ac:dyDescent="0.25">
      <c r="A149" s="13">
        <v>353</v>
      </c>
      <c r="B149" s="14" t="s">
        <v>331</v>
      </c>
      <c r="C149" s="15">
        <v>6500</v>
      </c>
    </row>
    <row r="150" spans="1:3" hidden="1" x14ac:dyDescent="0.25">
      <c r="A150" s="13">
        <v>354</v>
      </c>
      <c r="B150" s="14" t="s">
        <v>332</v>
      </c>
      <c r="C150" s="15">
        <v>0</v>
      </c>
    </row>
    <row r="151" spans="1:3" x14ac:dyDescent="0.25">
      <c r="A151" s="13">
        <v>355</v>
      </c>
      <c r="B151" s="14" t="s">
        <v>333</v>
      </c>
      <c r="C151" s="15">
        <v>50000</v>
      </c>
    </row>
    <row r="152" spans="1:3" hidden="1" x14ac:dyDescent="0.25">
      <c r="A152" s="13">
        <v>356</v>
      </c>
      <c r="B152" s="14" t="s">
        <v>334</v>
      </c>
      <c r="C152" s="15">
        <v>0</v>
      </c>
    </row>
    <row r="153" spans="1:3" x14ac:dyDescent="0.25">
      <c r="A153" s="13">
        <v>357</v>
      </c>
      <c r="B153" s="14" t="s">
        <v>89</v>
      </c>
      <c r="C153" s="15">
        <v>75000</v>
      </c>
    </row>
    <row r="154" spans="1:3" x14ac:dyDescent="0.25">
      <c r="A154" s="13">
        <v>358</v>
      </c>
      <c r="B154" s="14" t="s">
        <v>91</v>
      </c>
      <c r="C154" s="15">
        <v>68000</v>
      </c>
    </row>
    <row r="155" spans="1:3" hidden="1" x14ac:dyDescent="0.25">
      <c r="A155" s="13">
        <v>359</v>
      </c>
      <c r="B155" s="14" t="s">
        <v>335</v>
      </c>
      <c r="C155" s="15">
        <v>0</v>
      </c>
    </row>
    <row r="156" spans="1:3" x14ac:dyDescent="0.25">
      <c r="A156" s="10">
        <v>3600</v>
      </c>
      <c r="B156" s="11" t="s">
        <v>336</v>
      </c>
      <c r="C156" s="12">
        <f>SUM(C157:C163)</f>
        <v>225583.49</v>
      </c>
    </row>
    <row r="157" spans="1:3" ht="26.25" x14ac:dyDescent="0.25">
      <c r="A157" s="13">
        <v>361</v>
      </c>
      <c r="B157" s="14" t="s">
        <v>337</v>
      </c>
      <c r="C157" s="15">
        <v>225583.49</v>
      </c>
    </row>
    <row r="158" spans="1:3" ht="26.25" hidden="1" x14ac:dyDescent="0.25">
      <c r="A158" s="13">
        <v>362</v>
      </c>
      <c r="B158" s="14" t="s">
        <v>338</v>
      </c>
      <c r="C158" s="15">
        <v>0</v>
      </c>
    </row>
    <row r="159" spans="1:3" hidden="1" x14ac:dyDescent="0.25">
      <c r="A159" s="13">
        <v>363</v>
      </c>
      <c r="B159" s="14" t="s">
        <v>339</v>
      </c>
      <c r="C159" s="15">
        <v>0</v>
      </c>
    </row>
    <row r="160" spans="1:3" hidden="1" x14ac:dyDescent="0.25">
      <c r="A160" s="13">
        <v>364</v>
      </c>
      <c r="B160" s="14" t="s">
        <v>340</v>
      </c>
      <c r="C160" s="15">
        <v>0</v>
      </c>
    </row>
    <row r="161" spans="1:3" hidden="1" x14ac:dyDescent="0.25">
      <c r="A161" s="13">
        <v>365</v>
      </c>
      <c r="B161" s="14" t="s">
        <v>341</v>
      </c>
      <c r="C161" s="15">
        <v>0</v>
      </c>
    </row>
    <row r="162" spans="1:3" hidden="1" x14ac:dyDescent="0.25">
      <c r="A162" s="13">
        <v>366</v>
      </c>
      <c r="B162" s="14" t="s">
        <v>342</v>
      </c>
      <c r="C162" s="15">
        <v>0</v>
      </c>
    </row>
    <row r="163" spans="1:3" hidden="1" x14ac:dyDescent="0.25">
      <c r="A163" s="13">
        <v>369</v>
      </c>
      <c r="B163" s="14" t="s">
        <v>343</v>
      </c>
      <c r="C163" s="15">
        <v>0</v>
      </c>
    </row>
    <row r="164" spans="1:3" x14ac:dyDescent="0.25">
      <c r="A164" s="10">
        <v>3700</v>
      </c>
      <c r="B164" s="11" t="s">
        <v>344</v>
      </c>
      <c r="C164" s="12">
        <f>SUM(C165:C173)</f>
        <v>11500</v>
      </c>
    </row>
    <row r="165" spans="1:3" hidden="1" x14ac:dyDescent="0.25">
      <c r="A165" s="13">
        <v>371</v>
      </c>
      <c r="B165" s="14" t="s">
        <v>345</v>
      </c>
      <c r="C165" s="15">
        <v>0</v>
      </c>
    </row>
    <row r="166" spans="1:3" hidden="1" x14ac:dyDescent="0.25">
      <c r="A166" s="13">
        <v>372</v>
      </c>
      <c r="B166" s="14" t="s">
        <v>346</v>
      </c>
      <c r="C166" s="15">
        <v>0</v>
      </c>
    </row>
    <row r="167" spans="1:3" hidden="1" x14ac:dyDescent="0.25">
      <c r="A167" s="13">
        <v>373</v>
      </c>
      <c r="B167" s="14" t="s">
        <v>347</v>
      </c>
      <c r="C167" s="15">
        <v>0</v>
      </c>
    </row>
    <row r="168" spans="1:3" hidden="1" x14ac:dyDescent="0.25">
      <c r="A168" s="13">
        <v>374</v>
      </c>
      <c r="B168" s="14" t="s">
        <v>348</v>
      </c>
      <c r="C168" s="15">
        <v>0</v>
      </c>
    </row>
    <row r="169" spans="1:3" x14ac:dyDescent="0.25">
      <c r="A169" s="13">
        <v>375</v>
      </c>
      <c r="B169" s="14" t="s">
        <v>349</v>
      </c>
      <c r="C169" s="15">
        <v>5000</v>
      </c>
    </row>
    <row r="170" spans="1:3" hidden="1" x14ac:dyDescent="0.25">
      <c r="A170" s="13">
        <v>376</v>
      </c>
      <c r="B170" s="14" t="s">
        <v>350</v>
      </c>
      <c r="C170" s="15">
        <v>0</v>
      </c>
    </row>
    <row r="171" spans="1:3" hidden="1" x14ac:dyDescent="0.25">
      <c r="A171" s="13">
        <v>377</v>
      </c>
      <c r="B171" s="14" t="s">
        <v>351</v>
      </c>
      <c r="C171" s="15">
        <v>0</v>
      </c>
    </row>
    <row r="172" spans="1:3" x14ac:dyDescent="0.25">
      <c r="A172" s="13">
        <v>378</v>
      </c>
      <c r="B172" s="14" t="s">
        <v>179</v>
      </c>
      <c r="C172" s="15">
        <v>6500</v>
      </c>
    </row>
    <row r="173" spans="1:3" hidden="1" x14ac:dyDescent="0.25">
      <c r="A173" s="13">
        <v>379</v>
      </c>
      <c r="B173" s="14" t="s">
        <v>352</v>
      </c>
      <c r="C173" s="15">
        <v>0</v>
      </c>
    </row>
    <row r="174" spans="1:3" x14ac:dyDescent="0.25">
      <c r="A174" s="10">
        <v>3800</v>
      </c>
      <c r="B174" s="11" t="s">
        <v>353</v>
      </c>
      <c r="C174" s="12">
        <f>SUM(C175:C179)</f>
        <v>162500</v>
      </c>
    </row>
    <row r="175" spans="1:3" hidden="1" x14ac:dyDescent="0.25">
      <c r="A175" s="13">
        <v>381</v>
      </c>
      <c r="B175" s="14" t="s">
        <v>354</v>
      </c>
      <c r="C175" s="15">
        <v>0</v>
      </c>
    </row>
    <row r="176" spans="1:3" x14ac:dyDescent="0.25">
      <c r="A176" s="13">
        <v>382</v>
      </c>
      <c r="B176" s="14" t="s">
        <v>95</v>
      </c>
      <c r="C176" s="15">
        <v>155000</v>
      </c>
    </row>
    <row r="177" spans="1:3" hidden="1" x14ac:dyDescent="0.25">
      <c r="A177" s="13">
        <v>383</v>
      </c>
      <c r="B177" s="14" t="s">
        <v>355</v>
      </c>
      <c r="C177" s="15">
        <v>0</v>
      </c>
    </row>
    <row r="178" spans="1:3" hidden="1" x14ac:dyDescent="0.25">
      <c r="A178" s="13">
        <v>384</v>
      </c>
      <c r="B178" s="14" t="s">
        <v>356</v>
      </c>
      <c r="C178" s="15">
        <v>0</v>
      </c>
    </row>
    <row r="179" spans="1:3" x14ac:dyDescent="0.25">
      <c r="A179" s="13">
        <v>385</v>
      </c>
      <c r="B179" s="14" t="s">
        <v>357</v>
      </c>
      <c r="C179" s="15">
        <v>7500</v>
      </c>
    </row>
    <row r="180" spans="1:3" x14ac:dyDescent="0.25">
      <c r="A180" s="10">
        <v>3900</v>
      </c>
      <c r="B180" s="11" t="s">
        <v>358</v>
      </c>
      <c r="C180" s="12">
        <f>SUM(C181:C189)</f>
        <v>129605.57</v>
      </c>
    </row>
    <row r="181" spans="1:3" hidden="1" x14ac:dyDescent="0.25">
      <c r="A181" s="13">
        <v>391</v>
      </c>
      <c r="B181" s="14" t="s">
        <v>359</v>
      </c>
      <c r="C181" s="15">
        <v>0</v>
      </c>
    </row>
    <row r="182" spans="1:3" x14ac:dyDescent="0.25">
      <c r="A182" s="13">
        <v>392</v>
      </c>
      <c r="B182" s="14" t="s">
        <v>360</v>
      </c>
      <c r="C182" s="15">
        <v>6000</v>
      </c>
    </row>
    <row r="183" spans="1:3" hidden="1" x14ac:dyDescent="0.25">
      <c r="A183" s="13">
        <v>393</v>
      </c>
      <c r="B183" s="14" t="s">
        <v>361</v>
      </c>
      <c r="C183" s="15">
        <v>0</v>
      </c>
    </row>
    <row r="184" spans="1:3" hidden="1" x14ac:dyDescent="0.25">
      <c r="A184" s="13">
        <v>394</v>
      </c>
      <c r="B184" s="14" t="s">
        <v>362</v>
      </c>
      <c r="C184" s="15">
        <v>0</v>
      </c>
    </row>
    <row r="185" spans="1:3" x14ac:dyDescent="0.25">
      <c r="A185" s="13">
        <v>395</v>
      </c>
      <c r="B185" s="14" t="s">
        <v>186</v>
      </c>
      <c r="C185" s="15">
        <v>10000</v>
      </c>
    </row>
    <row r="186" spans="1:3" x14ac:dyDescent="0.25">
      <c r="A186" s="13">
        <v>396</v>
      </c>
      <c r="B186" s="14" t="s">
        <v>363</v>
      </c>
      <c r="C186" s="15">
        <v>10000</v>
      </c>
    </row>
    <row r="187" spans="1:3" hidden="1" x14ac:dyDescent="0.25">
      <c r="A187" s="13">
        <v>397</v>
      </c>
      <c r="B187" s="14" t="s">
        <v>364</v>
      </c>
      <c r="C187" s="15">
        <v>0</v>
      </c>
    </row>
    <row r="188" spans="1:3" x14ac:dyDescent="0.25">
      <c r="A188" s="13">
        <v>398</v>
      </c>
      <c r="B188" s="14" t="s">
        <v>365</v>
      </c>
      <c r="C188" s="15">
        <v>103605.57</v>
      </c>
    </row>
    <row r="189" spans="1:3" hidden="1" x14ac:dyDescent="0.25">
      <c r="A189" s="13">
        <v>399</v>
      </c>
      <c r="B189" s="14" t="s">
        <v>366</v>
      </c>
      <c r="C189" s="15">
        <v>0</v>
      </c>
    </row>
    <row r="190" spans="1:3" x14ac:dyDescent="0.25">
      <c r="A190" s="16">
        <v>4000</v>
      </c>
      <c r="B190" s="17" t="s">
        <v>367</v>
      </c>
      <c r="C190" s="18">
        <f>+C191+C201+C207+C217+C226+C230+C238+C240+C246</f>
        <v>1790000</v>
      </c>
    </row>
    <row r="191" spans="1:3" hidden="1" x14ac:dyDescent="0.25">
      <c r="A191" s="10">
        <v>4100</v>
      </c>
      <c r="B191" s="11" t="s">
        <v>368</v>
      </c>
      <c r="C191" s="12">
        <f>SUM(C192:C200)</f>
        <v>0</v>
      </c>
    </row>
    <row r="192" spans="1:3" hidden="1" x14ac:dyDescent="0.25">
      <c r="A192" s="13">
        <v>411</v>
      </c>
      <c r="B192" s="14" t="s">
        <v>369</v>
      </c>
      <c r="C192" s="15">
        <v>0</v>
      </c>
    </row>
    <row r="193" spans="1:3" hidden="1" x14ac:dyDescent="0.25">
      <c r="A193" s="13">
        <v>412</v>
      </c>
      <c r="B193" s="14" t="s">
        <v>370</v>
      </c>
      <c r="C193" s="15">
        <v>0</v>
      </c>
    </row>
    <row r="194" spans="1:3" hidden="1" x14ac:dyDescent="0.25">
      <c r="A194" s="13">
        <v>413</v>
      </c>
      <c r="B194" s="14" t="s">
        <v>371</v>
      </c>
      <c r="C194" s="15">
        <v>0</v>
      </c>
    </row>
    <row r="195" spans="1:3" hidden="1" x14ac:dyDescent="0.25">
      <c r="A195" s="13">
        <v>414</v>
      </c>
      <c r="B195" s="14" t="s">
        <v>372</v>
      </c>
      <c r="C195" s="15">
        <v>0</v>
      </c>
    </row>
    <row r="196" spans="1:3" hidden="1" x14ac:dyDescent="0.25">
      <c r="A196" s="13">
        <v>415</v>
      </c>
      <c r="B196" s="14" t="s">
        <v>373</v>
      </c>
      <c r="C196" s="15">
        <v>0</v>
      </c>
    </row>
    <row r="197" spans="1:3" hidden="1" x14ac:dyDescent="0.25">
      <c r="A197" s="13">
        <v>416</v>
      </c>
      <c r="B197" s="14" t="s">
        <v>374</v>
      </c>
      <c r="C197" s="15">
        <v>0</v>
      </c>
    </row>
    <row r="198" spans="1:3" hidden="1" x14ac:dyDescent="0.25">
      <c r="A198" s="13">
        <v>417</v>
      </c>
      <c r="B198" s="14" t="s">
        <v>375</v>
      </c>
      <c r="C198" s="15">
        <v>0</v>
      </c>
    </row>
    <row r="199" spans="1:3" hidden="1" x14ac:dyDescent="0.25">
      <c r="A199" s="13">
        <v>418</v>
      </c>
      <c r="B199" s="14" t="s">
        <v>376</v>
      </c>
      <c r="C199" s="15">
        <v>0</v>
      </c>
    </row>
    <row r="200" spans="1:3" hidden="1" x14ac:dyDescent="0.25">
      <c r="A200" s="13">
        <v>419</v>
      </c>
      <c r="B200" s="14" t="s">
        <v>377</v>
      </c>
      <c r="C200" s="15">
        <v>0</v>
      </c>
    </row>
    <row r="201" spans="1:3" hidden="1" x14ac:dyDescent="0.25">
      <c r="A201" s="10">
        <v>4200</v>
      </c>
      <c r="B201" s="11" t="s">
        <v>378</v>
      </c>
      <c r="C201" s="12">
        <f>SUM(C202:C206)</f>
        <v>0</v>
      </c>
    </row>
    <row r="202" spans="1:3" hidden="1" x14ac:dyDescent="0.25">
      <c r="A202" s="13">
        <v>421</v>
      </c>
      <c r="B202" s="14" t="s">
        <v>379</v>
      </c>
      <c r="C202" s="15">
        <v>0</v>
      </c>
    </row>
    <row r="203" spans="1:3" hidden="1" x14ac:dyDescent="0.25">
      <c r="A203" s="13">
        <v>422</v>
      </c>
      <c r="B203" s="14" t="s">
        <v>380</v>
      </c>
      <c r="C203" s="15">
        <v>0</v>
      </c>
    </row>
    <row r="204" spans="1:3" hidden="1" x14ac:dyDescent="0.25">
      <c r="A204" s="13">
        <v>423</v>
      </c>
      <c r="B204" s="14" t="s">
        <v>381</v>
      </c>
      <c r="C204" s="15">
        <v>0</v>
      </c>
    </row>
    <row r="205" spans="1:3" hidden="1" x14ac:dyDescent="0.25">
      <c r="A205" s="13">
        <v>424</v>
      </c>
      <c r="B205" s="14" t="s">
        <v>382</v>
      </c>
      <c r="C205" s="15">
        <v>0</v>
      </c>
    </row>
    <row r="206" spans="1:3" hidden="1" x14ac:dyDescent="0.25">
      <c r="A206" s="13">
        <v>425</v>
      </c>
      <c r="B206" s="14" t="s">
        <v>383</v>
      </c>
      <c r="C206" s="15">
        <v>0</v>
      </c>
    </row>
    <row r="207" spans="1:3" hidden="1" x14ac:dyDescent="0.25">
      <c r="A207" s="10">
        <v>4300</v>
      </c>
      <c r="B207" s="11" t="s">
        <v>384</v>
      </c>
      <c r="C207" s="12">
        <f>SUM(C208:C216)</f>
        <v>0</v>
      </c>
    </row>
    <row r="208" spans="1:3" hidden="1" x14ac:dyDescent="0.25">
      <c r="A208" s="13">
        <v>431</v>
      </c>
      <c r="B208" s="14" t="s">
        <v>385</v>
      </c>
      <c r="C208" s="15">
        <v>0</v>
      </c>
    </row>
    <row r="209" spans="1:3" hidden="1" x14ac:dyDescent="0.25">
      <c r="A209" s="13">
        <v>432</v>
      </c>
      <c r="B209" s="14" t="s">
        <v>386</v>
      </c>
      <c r="C209" s="15">
        <v>0</v>
      </c>
    </row>
    <row r="210" spans="1:3" hidden="1" x14ac:dyDescent="0.25">
      <c r="A210" s="13">
        <v>433</v>
      </c>
      <c r="B210" s="14" t="s">
        <v>387</v>
      </c>
      <c r="C210" s="15">
        <v>0</v>
      </c>
    </row>
    <row r="211" spans="1:3" hidden="1" x14ac:dyDescent="0.25">
      <c r="A211" s="13">
        <v>434</v>
      </c>
      <c r="B211" s="14" t="s">
        <v>388</v>
      </c>
      <c r="C211" s="15">
        <v>0</v>
      </c>
    </row>
    <row r="212" spans="1:3" hidden="1" x14ac:dyDescent="0.25">
      <c r="A212" s="13">
        <v>435</v>
      </c>
      <c r="B212" s="14" t="s">
        <v>389</v>
      </c>
      <c r="C212" s="15">
        <v>0</v>
      </c>
    </row>
    <row r="213" spans="1:3" hidden="1" x14ac:dyDescent="0.25">
      <c r="A213" s="13">
        <v>436</v>
      </c>
      <c r="B213" s="14" t="s">
        <v>390</v>
      </c>
      <c r="C213" s="15">
        <v>0</v>
      </c>
    </row>
    <row r="214" spans="1:3" hidden="1" x14ac:dyDescent="0.25">
      <c r="A214" s="13">
        <v>437</v>
      </c>
      <c r="B214" s="14" t="s">
        <v>391</v>
      </c>
      <c r="C214" s="15">
        <v>0</v>
      </c>
    </row>
    <row r="215" spans="1:3" hidden="1" x14ac:dyDescent="0.25">
      <c r="A215" s="13">
        <v>438</v>
      </c>
      <c r="B215" s="14" t="s">
        <v>392</v>
      </c>
      <c r="C215" s="15">
        <v>0</v>
      </c>
    </row>
    <row r="216" spans="1:3" hidden="1" x14ac:dyDescent="0.25">
      <c r="A216" s="13">
        <v>439</v>
      </c>
      <c r="B216" s="14" t="s">
        <v>393</v>
      </c>
      <c r="C216" s="15">
        <v>0</v>
      </c>
    </row>
    <row r="217" spans="1:3" x14ac:dyDescent="0.25">
      <c r="A217" s="10">
        <v>4400</v>
      </c>
      <c r="B217" s="11" t="s">
        <v>394</v>
      </c>
      <c r="C217" s="12">
        <f>SUM(C218:C225)</f>
        <v>1790000</v>
      </c>
    </row>
    <row r="218" spans="1:3" x14ac:dyDescent="0.25">
      <c r="A218" s="13">
        <v>441</v>
      </c>
      <c r="B218" s="14" t="s">
        <v>395</v>
      </c>
      <c r="C218" s="15">
        <v>530000</v>
      </c>
    </row>
    <row r="219" spans="1:3" x14ac:dyDescent="0.25">
      <c r="A219" s="13">
        <v>442</v>
      </c>
      <c r="B219" s="14" t="s">
        <v>396</v>
      </c>
      <c r="C219" s="15">
        <v>1260000</v>
      </c>
    </row>
    <row r="220" spans="1:3" hidden="1" x14ac:dyDescent="0.25">
      <c r="A220" s="13">
        <v>443</v>
      </c>
      <c r="B220" s="14" t="s">
        <v>397</v>
      </c>
      <c r="C220" s="15">
        <v>0</v>
      </c>
    </row>
    <row r="221" spans="1:3" hidden="1" x14ac:dyDescent="0.25">
      <c r="A221" s="13">
        <v>444</v>
      </c>
      <c r="B221" s="14" t="s">
        <v>398</v>
      </c>
      <c r="C221" s="15">
        <v>0</v>
      </c>
    </row>
    <row r="222" spans="1:3" hidden="1" x14ac:dyDescent="0.25">
      <c r="A222" s="13">
        <v>445</v>
      </c>
      <c r="B222" s="14" t="s">
        <v>399</v>
      </c>
      <c r="C222" s="15">
        <v>0</v>
      </c>
    </row>
    <row r="223" spans="1:3" hidden="1" x14ac:dyDescent="0.25">
      <c r="A223" s="13">
        <v>446</v>
      </c>
      <c r="B223" s="14" t="s">
        <v>400</v>
      </c>
      <c r="C223" s="15">
        <v>0</v>
      </c>
    </row>
    <row r="224" spans="1:3" hidden="1" x14ac:dyDescent="0.25">
      <c r="A224" s="13">
        <v>447</v>
      </c>
      <c r="B224" s="14" t="s">
        <v>401</v>
      </c>
      <c r="C224" s="15">
        <v>0</v>
      </c>
    </row>
    <row r="225" spans="1:3" hidden="1" x14ac:dyDescent="0.25">
      <c r="A225" s="13">
        <v>448</v>
      </c>
      <c r="B225" s="14" t="s">
        <v>402</v>
      </c>
      <c r="C225" s="15">
        <v>0</v>
      </c>
    </row>
    <row r="226" spans="1:3" hidden="1" x14ac:dyDescent="0.25">
      <c r="A226" s="10">
        <v>4500</v>
      </c>
      <c r="B226" s="11" t="s">
        <v>403</v>
      </c>
      <c r="C226" s="12">
        <f>SUM(C227:C229)</f>
        <v>0</v>
      </c>
    </row>
    <row r="227" spans="1:3" hidden="1" x14ac:dyDescent="0.25">
      <c r="A227" s="13">
        <v>451</v>
      </c>
      <c r="B227" s="14" t="s">
        <v>404</v>
      </c>
      <c r="C227" s="15">
        <v>0</v>
      </c>
    </row>
    <row r="228" spans="1:3" hidden="1" x14ac:dyDescent="0.25">
      <c r="A228" s="13">
        <v>452</v>
      </c>
      <c r="B228" s="14" t="s">
        <v>405</v>
      </c>
      <c r="C228" s="15">
        <v>0</v>
      </c>
    </row>
    <row r="229" spans="1:3" hidden="1" x14ac:dyDescent="0.25">
      <c r="A229" s="13">
        <v>459</v>
      </c>
      <c r="B229" s="14" t="s">
        <v>406</v>
      </c>
      <c r="C229" s="15">
        <v>0</v>
      </c>
    </row>
    <row r="230" spans="1:3" hidden="1" x14ac:dyDescent="0.25">
      <c r="A230" s="10">
        <v>4600</v>
      </c>
      <c r="B230" s="11" t="s">
        <v>407</v>
      </c>
      <c r="C230" s="12">
        <f>SUM(C231:C237)</f>
        <v>0</v>
      </c>
    </row>
    <row r="231" spans="1:3" hidden="1" x14ac:dyDescent="0.25">
      <c r="A231" s="13">
        <v>461</v>
      </c>
      <c r="B231" s="14" t="s">
        <v>408</v>
      </c>
      <c r="C231" s="15">
        <v>0</v>
      </c>
    </row>
    <row r="232" spans="1:3" hidden="1" x14ac:dyDescent="0.25">
      <c r="A232" s="13">
        <v>462</v>
      </c>
      <c r="B232" s="14" t="s">
        <v>409</v>
      </c>
      <c r="C232" s="15">
        <v>0</v>
      </c>
    </row>
    <row r="233" spans="1:3" hidden="1" x14ac:dyDescent="0.25">
      <c r="A233" s="13">
        <v>463</v>
      </c>
      <c r="B233" s="14" t="s">
        <v>410</v>
      </c>
      <c r="C233" s="15">
        <v>0</v>
      </c>
    </row>
    <row r="234" spans="1:3" hidden="1" x14ac:dyDescent="0.25">
      <c r="A234" s="13">
        <v>464</v>
      </c>
      <c r="B234" s="14" t="s">
        <v>411</v>
      </c>
      <c r="C234" s="15">
        <v>0</v>
      </c>
    </row>
    <row r="235" spans="1:3" hidden="1" x14ac:dyDescent="0.25">
      <c r="A235" s="13">
        <v>465</v>
      </c>
      <c r="B235" s="14" t="s">
        <v>412</v>
      </c>
      <c r="C235" s="15">
        <v>0</v>
      </c>
    </row>
    <row r="236" spans="1:3" hidden="1" x14ac:dyDescent="0.25">
      <c r="A236" s="13">
        <v>466</v>
      </c>
      <c r="B236" s="14" t="s">
        <v>413</v>
      </c>
      <c r="C236" s="15">
        <v>0</v>
      </c>
    </row>
    <row r="237" spans="1:3" hidden="1" x14ac:dyDescent="0.25">
      <c r="A237" s="13">
        <v>469</v>
      </c>
      <c r="B237" s="14" t="s">
        <v>414</v>
      </c>
      <c r="C237" s="15">
        <v>0</v>
      </c>
    </row>
    <row r="238" spans="1:3" hidden="1" x14ac:dyDescent="0.25">
      <c r="A238" s="10">
        <v>4700</v>
      </c>
      <c r="B238" s="11" t="s">
        <v>415</v>
      </c>
      <c r="C238" s="12">
        <f>+C239</f>
        <v>0</v>
      </c>
    </row>
    <row r="239" spans="1:3" hidden="1" x14ac:dyDescent="0.25">
      <c r="A239" s="13">
        <v>471</v>
      </c>
      <c r="B239" s="14" t="s">
        <v>416</v>
      </c>
      <c r="C239" s="15">
        <v>0</v>
      </c>
    </row>
    <row r="240" spans="1:3" hidden="1" x14ac:dyDescent="0.25">
      <c r="A240" s="10">
        <v>4800</v>
      </c>
      <c r="B240" s="11" t="s">
        <v>417</v>
      </c>
      <c r="C240" s="12">
        <f>SUM(C241:C245)</f>
        <v>0</v>
      </c>
    </row>
    <row r="241" spans="1:3" hidden="1" x14ac:dyDescent="0.25">
      <c r="A241" s="13">
        <v>481</v>
      </c>
      <c r="B241" s="14" t="s">
        <v>418</v>
      </c>
      <c r="C241" s="15">
        <v>0</v>
      </c>
    </row>
    <row r="242" spans="1:3" hidden="1" x14ac:dyDescent="0.25">
      <c r="A242" s="13">
        <v>482</v>
      </c>
      <c r="B242" s="14" t="s">
        <v>419</v>
      </c>
      <c r="C242" s="15">
        <v>0</v>
      </c>
    </row>
    <row r="243" spans="1:3" hidden="1" x14ac:dyDescent="0.25">
      <c r="A243" s="13">
        <v>483</v>
      </c>
      <c r="B243" s="14" t="s">
        <v>420</v>
      </c>
      <c r="C243" s="15">
        <v>0</v>
      </c>
    </row>
    <row r="244" spans="1:3" hidden="1" x14ac:dyDescent="0.25">
      <c r="A244" s="13">
        <v>484</v>
      </c>
      <c r="B244" s="14" t="s">
        <v>421</v>
      </c>
      <c r="C244" s="15">
        <v>0</v>
      </c>
    </row>
    <row r="245" spans="1:3" hidden="1" x14ac:dyDescent="0.25">
      <c r="A245" s="13">
        <v>485</v>
      </c>
      <c r="B245" s="14" t="s">
        <v>422</v>
      </c>
      <c r="C245" s="15">
        <v>0</v>
      </c>
    </row>
    <row r="246" spans="1:3" hidden="1" x14ac:dyDescent="0.25">
      <c r="A246" s="10">
        <v>4900</v>
      </c>
      <c r="B246" s="11" t="s">
        <v>423</v>
      </c>
      <c r="C246" s="12">
        <f>SUM(C247:C249)</f>
        <v>0</v>
      </c>
    </row>
    <row r="247" spans="1:3" hidden="1" x14ac:dyDescent="0.25">
      <c r="A247" s="13">
        <v>491</v>
      </c>
      <c r="B247" s="14" t="s">
        <v>424</v>
      </c>
      <c r="C247" s="15">
        <v>0</v>
      </c>
    </row>
    <row r="248" spans="1:3" hidden="1" x14ac:dyDescent="0.25">
      <c r="A248" s="13">
        <v>492</v>
      </c>
      <c r="B248" s="14" t="s">
        <v>425</v>
      </c>
      <c r="C248" s="15">
        <v>0</v>
      </c>
    </row>
    <row r="249" spans="1:3" hidden="1" x14ac:dyDescent="0.25">
      <c r="A249" s="13">
        <v>493</v>
      </c>
      <c r="B249" s="14" t="s">
        <v>426</v>
      </c>
      <c r="C249" s="15">
        <v>0</v>
      </c>
    </row>
    <row r="250" spans="1:3" x14ac:dyDescent="0.25">
      <c r="A250" s="16">
        <v>5000</v>
      </c>
      <c r="B250" s="17" t="s">
        <v>3</v>
      </c>
      <c r="C250" s="18">
        <f>+C251+C258+C263+C266+C273+C275+C284+C294+C299</f>
        <v>178338.98</v>
      </c>
    </row>
    <row r="251" spans="1:3" x14ac:dyDescent="0.25">
      <c r="A251" s="10">
        <v>5100</v>
      </c>
      <c r="B251" s="11" t="s">
        <v>427</v>
      </c>
      <c r="C251" s="12">
        <f>SUM(C252:C257)</f>
        <v>30000</v>
      </c>
    </row>
    <row r="252" spans="1:3" x14ac:dyDescent="0.25">
      <c r="A252" s="13">
        <v>511</v>
      </c>
      <c r="B252" s="14" t="s">
        <v>428</v>
      </c>
      <c r="C252" s="15">
        <v>10000</v>
      </c>
    </row>
    <row r="253" spans="1:3" hidden="1" x14ac:dyDescent="0.25">
      <c r="A253" s="13">
        <v>512</v>
      </c>
      <c r="B253" s="14" t="s">
        <v>429</v>
      </c>
      <c r="C253" s="15">
        <v>0</v>
      </c>
    </row>
    <row r="254" spans="1:3" hidden="1" x14ac:dyDescent="0.25">
      <c r="A254" s="13">
        <v>513</v>
      </c>
      <c r="B254" s="14" t="s">
        <v>430</v>
      </c>
      <c r="C254" s="15">
        <v>0</v>
      </c>
    </row>
    <row r="255" spans="1:3" hidden="1" x14ac:dyDescent="0.25">
      <c r="A255" s="13">
        <v>514</v>
      </c>
      <c r="B255" s="14" t="s">
        <v>431</v>
      </c>
      <c r="C255" s="15">
        <v>0</v>
      </c>
    </row>
    <row r="256" spans="1:3" x14ac:dyDescent="0.25">
      <c r="A256" s="13">
        <v>515</v>
      </c>
      <c r="B256" s="14" t="s">
        <v>432</v>
      </c>
      <c r="C256" s="15">
        <v>20000</v>
      </c>
    </row>
    <row r="257" spans="1:3" hidden="1" x14ac:dyDescent="0.25">
      <c r="A257" s="13">
        <v>519</v>
      </c>
      <c r="B257" s="14" t="s">
        <v>433</v>
      </c>
      <c r="C257" s="15">
        <v>0</v>
      </c>
    </row>
    <row r="258" spans="1:3" hidden="1" x14ac:dyDescent="0.25">
      <c r="A258" s="10">
        <v>5200</v>
      </c>
      <c r="B258" s="11" t="s">
        <v>434</v>
      </c>
      <c r="C258" s="12">
        <f>SUM(C259:C262)</f>
        <v>0</v>
      </c>
    </row>
    <row r="259" spans="1:3" hidden="1" x14ac:dyDescent="0.25">
      <c r="A259" s="13">
        <v>521</v>
      </c>
      <c r="B259" s="14" t="s">
        <v>435</v>
      </c>
      <c r="C259" s="15">
        <v>0</v>
      </c>
    </row>
    <row r="260" spans="1:3" hidden="1" x14ac:dyDescent="0.25">
      <c r="A260" s="13">
        <v>522</v>
      </c>
      <c r="B260" s="14" t="s">
        <v>436</v>
      </c>
      <c r="C260" s="15">
        <v>0</v>
      </c>
    </row>
    <row r="261" spans="1:3" hidden="1" x14ac:dyDescent="0.25">
      <c r="A261" s="13">
        <v>523</v>
      </c>
      <c r="B261" s="14" t="s">
        <v>437</v>
      </c>
      <c r="C261" s="15">
        <v>0</v>
      </c>
    </row>
    <row r="262" spans="1:3" hidden="1" x14ac:dyDescent="0.25">
      <c r="A262" s="13">
        <v>529</v>
      </c>
      <c r="B262" s="14" t="s">
        <v>438</v>
      </c>
      <c r="C262" s="15">
        <v>0</v>
      </c>
    </row>
    <row r="263" spans="1:3" hidden="1" x14ac:dyDescent="0.25">
      <c r="A263" s="10">
        <v>5300</v>
      </c>
      <c r="B263" s="11" t="s">
        <v>439</v>
      </c>
      <c r="C263" s="12">
        <f>SUM(C264:C265)</f>
        <v>0</v>
      </c>
    </row>
    <row r="264" spans="1:3" hidden="1" x14ac:dyDescent="0.25">
      <c r="A264" s="13">
        <v>531</v>
      </c>
      <c r="B264" s="14" t="s">
        <v>440</v>
      </c>
      <c r="C264" s="15">
        <v>0</v>
      </c>
    </row>
    <row r="265" spans="1:3" hidden="1" x14ac:dyDescent="0.25">
      <c r="A265" s="13">
        <v>532</v>
      </c>
      <c r="B265" s="14" t="s">
        <v>441</v>
      </c>
      <c r="C265" s="15">
        <v>0</v>
      </c>
    </row>
    <row r="266" spans="1:3" x14ac:dyDescent="0.25">
      <c r="A266" s="10">
        <v>5400</v>
      </c>
      <c r="B266" s="11" t="s">
        <v>442</v>
      </c>
      <c r="C266" s="12">
        <f>SUM(C267:C272)</f>
        <v>50000</v>
      </c>
    </row>
    <row r="267" spans="1:3" hidden="1" x14ac:dyDescent="0.25">
      <c r="A267" s="13">
        <v>541</v>
      </c>
      <c r="B267" s="14" t="s">
        <v>443</v>
      </c>
      <c r="C267" s="15">
        <v>0</v>
      </c>
    </row>
    <row r="268" spans="1:3" hidden="1" x14ac:dyDescent="0.25">
      <c r="A268" s="13">
        <v>542</v>
      </c>
      <c r="B268" s="14" t="s">
        <v>444</v>
      </c>
      <c r="C268" s="15">
        <v>0</v>
      </c>
    </row>
    <row r="269" spans="1:3" hidden="1" x14ac:dyDescent="0.25">
      <c r="A269" s="13">
        <v>543</v>
      </c>
      <c r="B269" s="14" t="s">
        <v>445</v>
      </c>
      <c r="C269" s="15">
        <v>0</v>
      </c>
    </row>
    <row r="270" spans="1:3" hidden="1" x14ac:dyDescent="0.25">
      <c r="A270" s="13">
        <v>544</v>
      </c>
      <c r="B270" s="14" t="s">
        <v>446</v>
      </c>
      <c r="C270" s="15">
        <v>0</v>
      </c>
    </row>
    <row r="271" spans="1:3" hidden="1" x14ac:dyDescent="0.25">
      <c r="A271" s="13">
        <v>545</v>
      </c>
      <c r="B271" s="14" t="s">
        <v>447</v>
      </c>
      <c r="C271" s="15">
        <v>0</v>
      </c>
    </row>
    <row r="272" spans="1:3" x14ac:dyDescent="0.25">
      <c r="A272" s="13">
        <v>549</v>
      </c>
      <c r="B272" s="14" t="s">
        <v>448</v>
      </c>
      <c r="C272" s="15">
        <v>50000</v>
      </c>
    </row>
    <row r="273" spans="1:3" hidden="1" x14ac:dyDescent="0.25">
      <c r="A273" s="10">
        <v>5500</v>
      </c>
      <c r="B273" s="11" t="s">
        <v>449</v>
      </c>
      <c r="C273" s="12">
        <f>+C274</f>
        <v>0</v>
      </c>
    </row>
    <row r="274" spans="1:3" hidden="1" x14ac:dyDescent="0.25">
      <c r="A274" s="13">
        <v>551</v>
      </c>
      <c r="B274" s="14" t="s">
        <v>450</v>
      </c>
      <c r="C274" s="15">
        <v>0</v>
      </c>
    </row>
    <row r="275" spans="1:3" x14ac:dyDescent="0.25">
      <c r="A275" s="10">
        <v>5600</v>
      </c>
      <c r="B275" s="11" t="s">
        <v>451</v>
      </c>
      <c r="C275" s="12">
        <f>SUM(C276:C283)</f>
        <v>98338.98000000001</v>
      </c>
    </row>
    <row r="276" spans="1:3" x14ac:dyDescent="0.25">
      <c r="A276" s="13">
        <v>561</v>
      </c>
      <c r="B276" s="14" t="s">
        <v>99</v>
      </c>
      <c r="C276" s="15">
        <v>20000</v>
      </c>
    </row>
    <row r="277" spans="1:3" hidden="1" x14ac:dyDescent="0.25">
      <c r="A277" s="13">
        <v>562</v>
      </c>
      <c r="B277" s="14" t="s">
        <v>452</v>
      </c>
      <c r="C277" s="15">
        <v>0</v>
      </c>
    </row>
    <row r="278" spans="1:3" hidden="1" x14ac:dyDescent="0.25">
      <c r="A278" s="13">
        <v>563</v>
      </c>
      <c r="B278" s="14" t="s">
        <v>453</v>
      </c>
      <c r="C278" s="15">
        <v>0</v>
      </c>
    </row>
    <row r="279" spans="1:3" hidden="1" x14ac:dyDescent="0.25">
      <c r="A279" s="13">
        <v>564</v>
      </c>
      <c r="B279" s="14" t="s">
        <v>454</v>
      </c>
      <c r="C279" s="15">
        <v>0</v>
      </c>
    </row>
    <row r="280" spans="1:3" hidden="1" x14ac:dyDescent="0.25">
      <c r="A280" s="13">
        <v>565</v>
      </c>
      <c r="B280" s="14" t="s">
        <v>455</v>
      </c>
      <c r="C280" s="15">
        <v>0</v>
      </c>
    </row>
    <row r="281" spans="1:3" hidden="1" x14ac:dyDescent="0.25">
      <c r="A281" s="13">
        <v>566</v>
      </c>
      <c r="B281" s="14" t="s">
        <v>456</v>
      </c>
      <c r="C281" s="15">
        <v>0</v>
      </c>
    </row>
    <row r="282" spans="1:3" x14ac:dyDescent="0.25">
      <c r="A282" s="13">
        <v>567</v>
      </c>
      <c r="B282" s="14" t="s">
        <v>457</v>
      </c>
      <c r="C282" s="15">
        <v>78338.98000000001</v>
      </c>
    </row>
    <row r="283" spans="1:3" hidden="1" x14ac:dyDescent="0.25">
      <c r="A283" s="13">
        <v>569</v>
      </c>
      <c r="B283" s="14" t="s">
        <v>458</v>
      </c>
      <c r="C283" s="15">
        <v>0</v>
      </c>
    </row>
    <row r="284" spans="1:3" hidden="1" x14ac:dyDescent="0.25">
      <c r="A284" s="10">
        <v>5700</v>
      </c>
      <c r="B284" s="11" t="s">
        <v>459</v>
      </c>
      <c r="C284" s="12">
        <f>SUM(C285:C293)</f>
        <v>0</v>
      </c>
    </row>
    <row r="285" spans="1:3" hidden="1" x14ac:dyDescent="0.25">
      <c r="A285" s="13">
        <v>571</v>
      </c>
      <c r="B285" s="14" t="s">
        <v>460</v>
      </c>
      <c r="C285" s="15">
        <v>0</v>
      </c>
    </row>
    <row r="286" spans="1:3" hidden="1" x14ac:dyDescent="0.25">
      <c r="A286" s="13">
        <v>572</v>
      </c>
      <c r="B286" s="14" t="s">
        <v>461</v>
      </c>
      <c r="C286" s="15">
        <v>0</v>
      </c>
    </row>
    <row r="287" spans="1:3" hidden="1" x14ac:dyDescent="0.25">
      <c r="A287" s="13">
        <v>573</v>
      </c>
      <c r="B287" s="14" t="s">
        <v>462</v>
      </c>
      <c r="C287" s="15">
        <v>0</v>
      </c>
    </row>
    <row r="288" spans="1:3" hidden="1" x14ac:dyDescent="0.25">
      <c r="A288" s="13">
        <v>574</v>
      </c>
      <c r="B288" s="14" t="s">
        <v>463</v>
      </c>
      <c r="C288" s="15">
        <v>0</v>
      </c>
    </row>
    <row r="289" spans="1:3" hidden="1" x14ac:dyDescent="0.25">
      <c r="A289" s="13">
        <v>575</v>
      </c>
      <c r="B289" s="14" t="s">
        <v>464</v>
      </c>
      <c r="C289" s="15">
        <v>0</v>
      </c>
    </row>
    <row r="290" spans="1:3" hidden="1" x14ac:dyDescent="0.25">
      <c r="A290" s="13">
        <v>576</v>
      </c>
      <c r="B290" s="14" t="s">
        <v>465</v>
      </c>
      <c r="C290" s="15">
        <v>0</v>
      </c>
    </row>
    <row r="291" spans="1:3" hidden="1" x14ac:dyDescent="0.25">
      <c r="A291" s="13">
        <v>577</v>
      </c>
      <c r="B291" s="14" t="s">
        <v>466</v>
      </c>
      <c r="C291" s="15">
        <v>0</v>
      </c>
    </row>
    <row r="292" spans="1:3" hidden="1" x14ac:dyDescent="0.25">
      <c r="A292" s="13">
        <v>578</v>
      </c>
      <c r="B292" s="14" t="s">
        <v>467</v>
      </c>
      <c r="C292" s="15">
        <v>0</v>
      </c>
    </row>
    <row r="293" spans="1:3" hidden="1" x14ac:dyDescent="0.25">
      <c r="A293" s="13">
        <v>579</v>
      </c>
      <c r="B293" s="14" t="s">
        <v>468</v>
      </c>
      <c r="C293" s="15">
        <v>0</v>
      </c>
    </row>
    <row r="294" spans="1:3" hidden="1" x14ac:dyDescent="0.25">
      <c r="A294" s="10">
        <v>5800</v>
      </c>
      <c r="B294" s="11" t="s">
        <v>469</v>
      </c>
      <c r="C294" s="12">
        <f>SUM(C295:C298)</f>
        <v>0</v>
      </c>
    </row>
    <row r="295" spans="1:3" hidden="1" x14ac:dyDescent="0.25">
      <c r="A295" s="13">
        <v>581</v>
      </c>
      <c r="B295" s="14" t="s">
        <v>470</v>
      </c>
      <c r="C295" s="15">
        <v>0</v>
      </c>
    </row>
    <row r="296" spans="1:3" hidden="1" x14ac:dyDescent="0.25">
      <c r="A296" s="13">
        <v>582</v>
      </c>
      <c r="B296" s="14" t="s">
        <v>471</v>
      </c>
      <c r="C296" s="15">
        <v>0</v>
      </c>
    </row>
    <row r="297" spans="1:3" hidden="1" x14ac:dyDescent="0.25">
      <c r="A297" s="13">
        <v>583</v>
      </c>
      <c r="B297" s="14" t="s">
        <v>472</v>
      </c>
      <c r="C297" s="15">
        <v>0</v>
      </c>
    </row>
    <row r="298" spans="1:3" hidden="1" x14ac:dyDescent="0.25">
      <c r="A298" s="13">
        <v>589</v>
      </c>
      <c r="B298" s="14" t="s">
        <v>473</v>
      </c>
      <c r="C298" s="15">
        <v>0</v>
      </c>
    </row>
    <row r="299" spans="1:3" hidden="1" x14ac:dyDescent="0.25">
      <c r="A299" s="10">
        <v>5900</v>
      </c>
      <c r="B299" s="11" t="s">
        <v>474</v>
      </c>
      <c r="C299" s="12">
        <f>SUM(C300:C308)</f>
        <v>0</v>
      </c>
    </row>
    <row r="300" spans="1:3" hidden="1" x14ac:dyDescent="0.25">
      <c r="A300" s="13">
        <v>591</v>
      </c>
      <c r="B300" s="14" t="s">
        <v>475</v>
      </c>
      <c r="C300" s="15">
        <v>0</v>
      </c>
    </row>
    <row r="301" spans="1:3" hidden="1" x14ac:dyDescent="0.25">
      <c r="A301" s="13">
        <v>592</v>
      </c>
      <c r="B301" s="14" t="s">
        <v>476</v>
      </c>
      <c r="C301" s="15">
        <v>0</v>
      </c>
    </row>
    <row r="302" spans="1:3" hidden="1" x14ac:dyDescent="0.25">
      <c r="A302" s="13">
        <v>593</v>
      </c>
      <c r="B302" s="14" t="s">
        <v>477</v>
      </c>
      <c r="C302" s="15">
        <v>0</v>
      </c>
    </row>
    <row r="303" spans="1:3" hidden="1" x14ac:dyDescent="0.25">
      <c r="A303" s="13">
        <v>594</v>
      </c>
      <c r="B303" s="14" t="s">
        <v>478</v>
      </c>
      <c r="C303" s="15">
        <v>0</v>
      </c>
    </row>
    <row r="304" spans="1:3" hidden="1" x14ac:dyDescent="0.25">
      <c r="A304" s="13">
        <v>595</v>
      </c>
      <c r="B304" s="14" t="s">
        <v>479</v>
      </c>
      <c r="C304" s="15">
        <v>0</v>
      </c>
    </row>
    <row r="305" spans="1:3" hidden="1" x14ac:dyDescent="0.25">
      <c r="A305" s="13">
        <v>596</v>
      </c>
      <c r="B305" s="14" t="s">
        <v>480</v>
      </c>
      <c r="C305" s="15">
        <v>0</v>
      </c>
    </row>
    <row r="306" spans="1:3" hidden="1" x14ac:dyDescent="0.25">
      <c r="A306" s="13">
        <v>597</v>
      </c>
      <c r="B306" s="14" t="s">
        <v>481</v>
      </c>
      <c r="C306" s="15">
        <v>0</v>
      </c>
    </row>
    <row r="307" spans="1:3" hidden="1" x14ac:dyDescent="0.25">
      <c r="A307" s="13">
        <v>598</v>
      </c>
      <c r="B307" s="14" t="s">
        <v>482</v>
      </c>
      <c r="C307" s="15">
        <v>0</v>
      </c>
    </row>
    <row r="308" spans="1:3" hidden="1" x14ac:dyDescent="0.25">
      <c r="A308" s="13">
        <v>599</v>
      </c>
      <c r="B308" s="14" t="s">
        <v>483</v>
      </c>
      <c r="C308" s="15">
        <v>0</v>
      </c>
    </row>
    <row r="309" spans="1:3" hidden="1" x14ac:dyDescent="0.25">
      <c r="A309" s="16">
        <v>6000</v>
      </c>
      <c r="B309" s="17" t="s">
        <v>484</v>
      </c>
      <c r="C309" s="18">
        <v>0</v>
      </c>
    </row>
    <row r="310" spans="1:3" hidden="1" x14ac:dyDescent="0.25">
      <c r="A310" s="10">
        <v>6100</v>
      </c>
      <c r="B310" s="11" t="s">
        <v>485</v>
      </c>
      <c r="C310" s="12">
        <v>0</v>
      </c>
    </row>
    <row r="311" spans="1:3" hidden="1" x14ac:dyDescent="0.25">
      <c r="A311" s="13">
        <v>611</v>
      </c>
      <c r="B311" s="14" t="s">
        <v>486</v>
      </c>
      <c r="C311" s="15">
        <v>0</v>
      </c>
    </row>
    <row r="312" spans="1:3" hidden="1" x14ac:dyDescent="0.25">
      <c r="A312" s="13">
        <v>612</v>
      </c>
      <c r="B312" s="14" t="s">
        <v>487</v>
      </c>
      <c r="C312" s="15">
        <v>0</v>
      </c>
    </row>
    <row r="313" spans="1:3" hidden="1" x14ac:dyDescent="0.25">
      <c r="A313" s="13">
        <v>613</v>
      </c>
      <c r="B313" s="14" t="s">
        <v>488</v>
      </c>
      <c r="C313" s="15">
        <v>0</v>
      </c>
    </row>
    <row r="314" spans="1:3" hidden="1" x14ac:dyDescent="0.25">
      <c r="A314" s="13">
        <v>614</v>
      </c>
      <c r="B314" s="14" t="s">
        <v>489</v>
      </c>
      <c r="C314" s="15">
        <v>0</v>
      </c>
    </row>
    <row r="315" spans="1:3" hidden="1" x14ac:dyDescent="0.25">
      <c r="A315" s="13">
        <v>615</v>
      </c>
      <c r="B315" s="14" t="s">
        <v>490</v>
      </c>
      <c r="C315" s="15">
        <v>0</v>
      </c>
    </row>
    <row r="316" spans="1:3" hidden="1" x14ac:dyDescent="0.25">
      <c r="A316" s="13">
        <v>616</v>
      </c>
      <c r="B316" s="14" t="s">
        <v>491</v>
      </c>
      <c r="C316" s="15">
        <v>0</v>
      </c>
    </row>
    <row r="317" spans="1:3" hidden="1" x14ac:dyDescent="0.25">
      <c r="A317" s="13">
        <v>617</v>
      </c>
      <c r="B317" s="14" t="s">
        <v>492</v>
      </c>
      <c r="C317" s="15">
        <v>0</v>
      </c>
    </row>
    <row r="318" spans="1:3" hidden="1" x14ac:dyDescent="0.25">
      <c r="A318" s="13">
        <v>619</v>
      </c>
      <c r="B318" s="14" t="s">
        <v>493</v>
      </c>
      <c r="C318" s="15">
        <v>0</v>
      </c>
    </row>
    <row r="319" spans="1:3" hidden="1" x14ac:dyDescent="0.25">
      <c r="A319" s="10">
        <v>6200</v>
      </c>
      <c r="B319" s="11" t="s">
        <v>494</v>
      </c>
      <c r="C319" s="12">
        <v>0</v>
      </c>
    </row>
    <row r="320" spans="1:3" hidden="1" x14ac:dyDescent="0.25">
      <c r="A320" s="13">
        <v>621</v>
      </c>
      <c r="B320" s="14" t="s">
        <v>486</v>
      </c>
      <c r="C320" s="15">
        <v>0</v>
      </c>
    </row>
    <row r="321" spans="1:3" hidden="1" x14ac:dyDescent="0.25">
      <c r="A321" s="13">
        <v>622</v>
      </c>
      <c r="B321" s="14" t="s">
        <v>487</v>
      </c>
      <c r="C321" s="15">
        <v>0</v>
      </c>
    </row>
    <row r="322" spans="1:3" hidden="1" x14ac:dyDescent="0.25">
      <c r="A322" s="13">
        <v>623</v>
      </c>
      <c r="B322" s="14" t="s">
        <v>488</v>
      </c>
      <c r="C322" s="15">
        <v>0</v>
      </c>
    </row>
    <row r="323" spans="1:3" hidden="1" x14ac:dyDescent="0.25">
      <c r="A323" s="13">
        <v>624</v>
      </c>
      <c r="B323" s="14" t="s">
        <v>489</v>
      </c>
      <c r="C323" s="15">
        <v>0</v>
      </c>
    </row>
    <row r="324" spans="1:3" hidden="1" x14ac:dyDescent="0.25">
      <c r="A324" s="13">
        <v>625</v>
      </c>
      <c r="B324" s="14" t="s">
        <v>490</v>
      </c>
      <c r="C324" s="15">
        <v>0</v>
      </c>
    </row>
    <row r="325" spans="1:3" hidden="1" x14ac:dyDescent="0.25">
      <c r="A325" s="13">
        <v>626</v>
      </c>
      <c r="B325" s="14" t="s">
        <v>491</v>
      </c>
      <c r="C325" s="15">
        <v>0</v>
      </c>
    </row>
    <row r="326" spans="1:3" hidden="1" x14ac:dyDescent="0.25">
      <c r="A326" s="13">
        <v>627</v>
      </c>
      <c r="B326" s="14" t="s">
        <v>492</v>
      </c>
      <c r="C326" s="15">
        <v>0</v>
      </c>
    </row>
    <row r="327" spans="1:3" hidden="1" x14ac:dyDescent="0.25">
      <c r="A327" s="13">
        <v>629</v>
      </c>
      <c r="B327" s="14" t="s">
        <v>493</v>
      </c>
      <c r="C327" s="15">
        <v>0</v>
      </c>
    </row>
    <row r="328" spans="1:3" hidden="1" x14ac:dyDescent="0.25">
      <c r="A328" s="10">
        <v>6300</v>
      </c>
      <c r="B328" s="11" t="s">
        <v>495</v>
      </c>
      <c r="C328" s="12">
        <v>0</v>
      </c>
    </row>
    <row r="329" spans="1:3" ht="26.25" hidden="1" x14ac:dyDescent="0.25">
      <c r="A329" s="13">
        <v>631</v>
      </c>
      <c r="B329" s="14" t="s">
        <v>496</v>
      </c>
      <c r="C329" s="15">
        <v>0</v>
      </c>
    </row>
    <row r="330" spans="1:3" hidden="1" x14ac:dyDescent="0.25">
      <c r="A330" s="13">
        <v>632</v>
      </c>
      <c r="B330" s="14" t="s">
        <v>497</v>
      </c>
      <c r="C330" s="15">
        <v>0</v>
      </c>
    </row>
    <row r="331" spans="1:3" hidden="1" x14ac:dyDescent="0.25">
      <c r="A331" s="16">
        <v>7000</v>
      </c>
      <c r="B331" s="17" t="s">
        <v>498</v>
      </c>
      <c r="C331" s="18">
        <v>0</v>
      </c>
    </row>
    <row r="332" spans="1:3" hidden="1" x14ac:dyDescent="0.25">
      <c r="A332" s="10">
        <v>7100</v>
      </c>
      <c r="B332" s="11" t="s">
        <v>499</v>
      </c>
      <c r="C332" s="12">
        <v>0</v>
      </c>
    </row>
    <row r="333" spans="1:3" ht="26.25" hidden="1" x14ac:dyDescent="0.25">
      <c r="A333" s="13">
        <v>711</v>
      </c>
      <c r="B333" s="14" t="s">
        <v>500</v>
      </c>
      <c r="C333" s="15">
        <v>0</v>
      </c>
    </row>
    <row r="334" spans="1:3" hidden="1" x14ac:dyDescent="0.25">
      <c r="A334" s="13">
        <v>712</v>
      </c>
      <c r="B334" s="14" t="s">
        <v>501</v>
      </c>
      <c r="C334" s="15">
        <v>0</v>
      </c>
    </row>
    <row r="335" spans="1:3" hidden="1" x14ac:dyDescent="0.25">
      <c r="A335" s="10">
        <v>7200</v>
      </c>
      <c r="B335" s="11" t="s">
        <v>502</v>
      </c>
      <c r="C335" s="12">
        <v>0</v>
      </c>
    </row>
    <row r="336" spans="1:3" ht="26.25" hidden="1" x14ac:dyDescent="0.25">
      <c r="A336" s="13">
        <v>721</v>
      </c>
      <c r="B336" s="14" t="s">
        <v>503</v>
      </c>
      <c r="C336" s="15">
        <v>0</v>
      </c>
    </row>
    <row r="337" spans="1:3" ht="26.25" hidden="1" x14ac:dyDescent="0.25">
      <c r="A337" s="13">
        <v>722</v>
      </c>
      <c r="B337" s="14" t="s">
        <v>504</v>
      </c>
      <c r="C337" s="15">
        <v>0</v>
      </c>
    </row>
    <row r="338" spans="1:3" ht="26.25" hidden="1" x14ac:dyDescent="0.25">
      <c r="A338" s="13">
        <v>723</v>
      </c>
      <c r="B338" s="14" t="s">
        <v>505</v>
      </c>
      <c r="C338" s="15">
        <v>0</v>
      </c>
    </row>
    <row r="339" spans="1:3" hidden="1" x14ac:dyDescent="0.25">
      <c r="A339" s="13">
        <v>724</v>
      </c>
      <c r="B339" s="14" t="s">
        <v>506</v>
      </c>
      <c r="C339" s="15">
        <v>0</v>
      </c>
    </row>
    <row r="340" spans="1:3" hidden="1" x14ac:dyDescent="0.25">
      <c r="A340" s="13">
        <v>725</v>
      </c>
      <c r="B340" s="14" t="s">
        <v>507</v>
      </c>
      <c r="C340" s="15">
        <v>0</v>
      </c>
    </row>
    <row r="341" spans="1:3" hidden="1" x14ac:dyDescent="0.25">
      <c r="A341" s="13">
        <v>726</v>
      </c>
      <c r="B341" s="14" t="s">
        <v>508</v>
      </c>
      <c r="C341" s="15">
        <v>0</v>
      </c>
    </row>
    <row r="342" spans="1:3" hidden="1" x14ac:dyDescent="0.25">
      <c r="A342" s="13">
        <v>727</v>
      </c>
      <c r="B342" s="14" t="s">
        <v>509</v>
      </c>
      <c r="C342" s="15">
        <v>0</v>
      </c>
    </row>
    <row r="343" spans="1:3" hidden="1" x14ac:dyDescent="0.25">
      <c r="A343" s="13">
        <v>728</v>
      </c>
      <c r="B343" s="14" t="s">
        <v>510</v>
      </c>
      <c r="C343" s="15">
        <v>0</v>
      </c>
    </row>
    <row r="344" spans="1:3" hidden="1" x14ac:dyDescent="0.25">
      <c r="A344" s="13">
        <v>729</v>
      </c>
      <c r="B344" s="14" t="s">
        <v>511</v>
      </c>
      <c r="C344" s="15">
        <v>0</v>
      </c>
    </row>
    <row r="345" spans="1:3" hidden="1" x14ac:dyDescent="0.25">
      <c r="A345" s="10">
        <v>7300</v>
      </c>
      <c r="B345" s="11" t="s">
        <v>512</v>
      </c>
      <c r="C345" s="12">
        <v>0</v>
      </c>
    </row>
    <row r="346" spans="1:3" hidden="1" x14ac:dyDescent="0.25">
      <c r="A346" s="13">
        <v>731</v>
      </c>
      <c r="B346" s="14" t="s">
        <v>513</v>
      </c>
      <c r="C346" s="15">
        <v>0</v>
      </c>
    </row>
    <row r="347" spans="1:3" hidden="1" x14ac:dyDescent="0.25">
      <c r="A347" s="13">
        <v>732</v>
      </c>
      <c r="B347" s="14" t="s">
        <v>514</v>
      </c>
      <c r="C347" s="15">
        <v>0</v>
      </c>
    </row>
    <row r="348" spans="1:3" hidden="1" x14ac:dyDescent="0.25">
      <c r="A348" s="13">
        <v>733</v>
      </c>
      <c r="B348" s="14" t="s">
        <v>515</v>
      </c>
      <c r="C348" s="15">
        <v>0</v>
      </c>
    </row>
    <row r="349" spans="1:3" hidden="1" x14ac:dyDescent="0.25">
      <c r="A349" s="13">
        <v>734</v>
      </c>
      <c r="B349" s="14" t="s">
        <v>516</v>
      </c>
      <c r="C349" s="15">
        <v>0</v>
      </c>
    </row>
    <row r="350" spans="1:3" hidden="1" x14ac:dyDescent="0.25">
      <c r="A350" s="13">
        <v>735</v>
      </c>
      <c r="B350" s="14" t="s">
        <v>517</v>
      </c>
      <c r="C350" s="15">
        <v>0</v>
      </c>
    </row>
    <row r="351" spans="1:3" hidden="1" x14ac:dyDescent="0.25">
      <c r="A351" s="13">
        <v>739</v>
      </c>
      <c r="B351" s="14" t="s">
        <v>518</v>
      </c>
      <c r="C351" s="15">
        <v>0</v>
      </c>
    </row>
    <row r="352" spans="1:3" hidden="1" x14ac:dyDescent="0.25">
      <c r="A352" s="10">
        <v>7400</v>
      </c>
      <c r="B352" s="11" t="s">
        <v>519</v>
      </c>
      <c r="C352" s="12">
        <v>0</v>
      </c>
    </row>
    <row r="353" spans="1:3" ht="26.25" hidden="1" x14ac:dyDescent="0.25">
      <c r="A353" s="13">
        <v>741</v>
      </c>
      <c r="B353" s="14" t="s">
        <v>520</v>
      </c>
      <c r="C353" s="15">
        <v>0</v>
      </c>
    </row>
    <row r="354" spans="1:3" ht="26.25" hidden="1" x14ac:dyDescent="0.25">
      <c r="A354" s="13">
        <v>742</v>
      </c>
      <c r="B354" s="14" t="s">
        <v>521</v>
      </c>
      <c r="C354" s="15">
        <v>0</v>
      </c>
    </row>
    <row r="355" spans="1:3" ht="26.25" hidden="1" x14ac:dyDescent="0.25">
      <c r="A355" s="13">
        <v>743</v>
      </c>
      <c r="B355" s="14" t="s">
        <v>522</v>
      </c>
      <c r="C355" s="15">
        <v>0</v>
      </c>
    </row>
    <row r="356" spans="1:3" hidden="1" x14ac:dyDescent="0.25">
      <c r="A356" s="13">
        <v>744</v>
      </c>
      <c r="B356" s="14" t="s">
        <v>523</v>
      </c>
      <c r="C356" s="15">
        <v>0</v>
      </c>
    </row>
    <row r="357" spans="1:3" hidden="1" x14ac:dyDescent="0.25">
      <c r="A357" s="13">
        <v>745</v>
      </c>
      <c r="B357" s="14" t="s">
        <v>524</v>
      </c>
      <c r="C357" s="15">
        <v>0</v>
      </c>
    </row>
    <row r="358" spans="1:3" hidden="1" x14ac:dyDescent="0.25">
      <c r="A358" s="13">
        <v>746</v>
      </c>
      <c r="B358" s="14" t="s">
        <v>525</v>
      </c>
      <c r="C358" s="15">
        <v>0</v>
      </c>
    </row>
    <row r="359" spans="1:3" hidden="1" x14ac:dyDescent="0.25">
      <c r="A359" s="13">
        <v>747</v>
      </c>
      <c r="B359" s="14" t="s">
        <v>526</v>
      </c>
      <c r="C359" s="15">
        <v>0</v>
      </c>
    </row>
    <row r="360" spans="1:3" hidden="1" x14ac:dyDescent="0.25">
      <c r="A360" s="13">
        <v>748</v>
      </c>
      <c r="B360" s="14" t="s">
        <v>527</v>
      </c>
      <c r="C360" s="15">
        <v>0</v>
      </c>
    </row>
    <row r="361" spans="1:3" hidden="1" x14ac:dyDescent="0.25">
      <c r="A361" s="13">
        <v>749</v>
      </c>
      <c r="B361" s="14" t="s">
        <v>528</v>
      </c>
      <c r="C361" s="15">
        <v>0</v>
      </c>
    </row>
    <row r="362" spans="1:3" hidden="1" x14ac:dyDescent="0.25">
      <c r="A362" s="10">
        <v>7500</v>
      </c>
      <c r="B362" s="11" t="s">
        <v>529</v>
      </c>
      <c r="C362" s="12">
        <v>0</v>
      </c>
    </row>
    <row r="363" spans="1:3" hidden="1" x14ac:dyDescent="0.25">
      <c r="A363" s="13">
        <v>751</v>
      </c>
      <c r="B363" s="14" t="s">
        <v>530</v>
      </c>
      <c r="C363" s="15">
        <v>0</v>
      </c>
    </row>
    <row r="364" spans="1:3" hidden="1" x14ac:dyDescent="0.25">
      <c r="A364" s="13">
        <v>752</v>
      </c>
      <c r="B364" s="14" t="s">
        <v>531</v>
      </c>
      <c r="C364" s="15">
        <v>0</v>
      </c>
    </row>
    <row r="365" spans="1:3" hidden="1" x14ac:dyDescent="0.25">
      <c r="A365" s="13">
        <v>753</v>
      </c>
      <c r="B365" s="14" t="s">
        <v>532</v>
      </c>
      <c r="C365" s="15">
        <v>0</v>
      </c>
    </row>
    <row r="366" spans="1:3" hidden="1" x14ac:dyDescent="0.25">
      <c r="A366" s="13">
        <v>754</v>
      </c>
      <c r="B366" s="14" t="s">
        <v>533</v>
      </c>
      <c r="C366" s="15">
        <v>0</v>
      </c>
    </row>
    <row r="367" spans="1:3" hidden="1" x14ac:dyDescent="0.25">
      <c r="A367" s="13">
        <v>755</v>
      </c>
      <c r="B367" s="14" t="s">
        <v>534</v>
      </c>
      <c r="C367" s="15">
        <v>0</v>
      </c>
    </row>
    <row r="368" spans="1:3" hidden="1" x14ac:dyDescent="0.25">
      <c r="A368" s="13">
        <v>756</v>
      </c>
      <c r="B368" s="14" t="s">
        <v>535</v>
      </c>
      <c r="C368" s="15">
        <v>0</v>
      </c>
    </row>
    <row r="369" spans="1:3" hidden="1" x14ac:dyDescent="0.25">
      <c r="A369" s="13">
        <v>757</v>
      </c>
      <c r="B369" s="14" t="s">
        <v>536</v>
      </c>
      <c r="C369" s="15">
        <v>0</v>
      </c>
    </row>
    <row r="370" spans="1:3" hidden="1" x14ac:dyDescent="0.25">
      <c r="A370" s="13">
        <v>758</v>
      </c>
      <c r="B370" s="14" t="s">
        <v>537</v>
      </c>
      <c r="C370" s="15">
        <v>0</v>
      </c>
    </row>
    <row r="371" spans="1:3" hidden="1" x14ac:dyDescent="0.25">
      <c r="A371" s="13">
        <v>759</v>
      </c>
      <c r="B371" s="14" t="s">
        <v>538</v>
      </c>
      <c r="C371" s="15">
        <v>0</v>
      </c>
    </row>
    <row r="372" spans="1:3" hidden="1" x14ac:dyDescent="0.25">
      <c r="A372" s="10">
        <v>7600</v>
      </c>
      <c r="B372" s="11" t="s">
        <v>539</v>
      </c>
      <c r="C372" s="12">
        <v>0</v>
      </c>
    </row>
    <row r="373" spans="1:3" hidden="1" x14ac:dyDescent="0.25">
      <c r="A373" s="13">
        <v>761</v>
      </c>
      <c r="B373" s="14" t="s">
        <v>540</v>
      </c>
      <c r="C373" s="15">
        <v>0</v>
      </c>
    </row>
    <row r="374" spans="1:3" hidden="1" x14ac:dyDescent="0.25">
      <c r="A374" s="13">
        <v>762</v>
      </c>
      <c r="B374" s="14" t="s">
        <v>541</v>
      </c>
      <c r="C374" s="15">
        <v>0</v>
      </c>
    </row>
    <row r="375" spans="1:3" hidden="1" x14ac:dyDescent="0.25">
      <c r="A375" s="10">
        <v>7900</v>
      </c>
      <c r="B375" s="11" t="s">
        <v>542</v>
      </c>
      <c r="C375" s="12">
        <v>0</v>
      </c>
    </row>
    <row r="376" spans="1:3" hidden="1" x14ac:dyDescent="0.25">
      <c r="A376" s="13">
        <v>791</v>
      </c>
      <c r="B376" s="14" t="s">
        <v>543</v>
      </c>
      <c r="C376" s="15">
        <v>0</v>
      </c>
    </row>
    <row r="377" spans="1:3" hidden="1" x14ac:dyDescent="0.25">
      <c r="A377" s="13">
        <v>792</v>
      </c>
      <c r="B377" s="14" t="s">
        <v>544</v>
      </c>
      <c r="C377" s="15">
        <v>0</v>
      </c>
    </row>
    <row r="378" spans="1:3" hidden="1" x14ac:dyDescent="0.25">
      <c r="A378" s="13">
        <v>799</v>
      </c>
      <c r="B378" s="14" t="s">
        <v>545</v>
      </c>
      <c r="C378" s="15">
        <v>0</v>
      </c>
    </row>
    <row r="379" spans="1:3" hidden="1" x14ac:dyDescent="0.25">
      <c r="A379" s="16">
        <v>8000</v>
      </c>
      <c r="B379" s="17" t="s">
        <v>0</v>
      </c>
      <c r="C379" s="18">
        <v>0</v>
      </c>
    </row>
    <row r="380" spans="1:3" hidden="1" x14ac:dyDescent="0.25">
      <c r="A380" s="10">
        <v>8100</v>
      </c>
      <c r="B380" s="11" t="s">
        <v>546</v>
      </c>
      <c r="C380" s="19" t="s">
        <v>547</v>
      </c>
    </row>
    <row r="381" spans="1:3" hidden="1" x14ac:dyDescent="0.25">
      <c r="A381" s="13">
        <v>811</v>
      </c>
      <c r="B381" s="14" t="s">
        <v>548</v>
      </c>
      <c r="C381" s="20" t="s">
        <v>547</v>
      </c>
    </row>
    <row r="382" spans="1:3" hidden="1" x14ac:dyDescent="0.25">
      <c r="A382" s="13">
        <v>812</v>
      </c>
      <c r="B382" s="14" t="s">
        <v>549</v>
      </c>
      <c r="C382" s="20" t="s">
        <v>547</v>
      </c>
    </row>
    <row r="383" spans="1:3" hidden="1" x14ac:dyDescent="0.25">
      <c r="A383" s="13">
        <v>813</v>
      </c>
      <c r="B383" s="14" t="s">
        <v>550</v>
      </c>
      <c r="C383" s="20" t="s">
        <v>547</v>
      </c>
    </row>
    <row r="384" spans="1:3" hidden="1" x14ac:dyDescent="0.25">
      <c r="A384" s="13">
        <v>815</v>
      </c>
      <c r="B384" s="14" t="s">
        <v>551</v>
      </c>
      <c r="C384" s="20" t="s">
        <v>547</v>
      </c>
    </row>
    <row r="385" spans="1:3" hidden="1" x14ac:dyDescent="0.25">
      <c r="A385" s="10">
        <v>8300</v>
      </c>
      <c r="B385" s="11" t="s">
        <v>552</v>
      </c>
      <c r="C385" s="12">
        <v>0</v>
      </c>
    </row>
    <row r="386" spans="1:3" hidden="1" x14ac:dyDescent="0.25">
      <c r="A386" s="13">
        <v>832</v>
      </c>
      <c r="B386" s="14" t="s">
        <v>553</v>
      </c>
      <c r="C386" s="20" t="s">
        <v>547</v>
      </c>
    </row>
    <row r="387" spans="1:3" hidden="1" x14ac:dyDescent="0.25">
      <c r="A387" s="13">
        <v>833</v>
      </c>
      <c r="B387" s="14" t="s">
        <v>554</v>
      </c>
      <c r="C387" s="20" t="s">
        <v>547</v>
      </c>
    </row>
    <row r="388" spans="1:3" hidden="1" x14ac:dyDescent="0.25">
      <c r="A388" s="13">
        <v>835</v>
      </c>
      <c r="B388" s="14" t="s">
        <v>555</v>
      </c>
      <c r="C388" s="15">
        <v>0</v>
      </c>
    </row>
    <row r="389" spans="1:3" hidden="1" x14ac:dyDescent="0.25">
      <c r="A389" s="10">
        <v>8500</v>
      </c>
      <c r="B389" s="11" t="s">
        <v>556</v>
      </c>
      <c r="C389" s="12">
        <v>0</v>
      </c>
    </row>
    <row r="390" spans="1:3" hidden="1" x14ac:dyDescent="0.25">
      <c r="A390" s="13">
        <v>851</v>
      </c>
      <c r="B390" s="14" t="s">
        <v>557</v>
      </c>
      <c r="C390" s="15">
        <v>0</v>
      </c>
    </row>
    <row r="391" spans="1:3" hidden="1" x14ac:dyDescent="0.25">
      <c r="A391" s="13">
        <v>852</v>
      </c>
      <c r="B391" s="14" t="s">
        <v>558</v>
      </c>
      <c r="C391" s="15">
        <v>0</v>
      </c>
    </row>
    <row r="392" spans="1:3" hidden="1" x14ac:dyDescent="0.25">
      <c r="A392" s="13">
        <v>853</v>
      </c>
      <c r="B392" s="14" t="s">
        <v>559</v>
      </c>
      <c r="C392" s="15">
        <v>0</v>
      </c>
    </row>
    <row r="393" spans="1:3" hidden="1" x14ac:dyDescent="0.25">
      <c r="A393" s="16">
        <v>9000</v>
      </c>
      <c r="B393" s="17" t="s">
        <v>560</v>
      </c>
      <c r="C393" s="18">
        <v>0</v>
      </c>
    </row>
    <row r="394" spans="1:3" hidden="1" x14ac:dyDescent="0.25">
      <c r="A394" s="10">
        <v>9100</v>
      </c>
      <c r="B394" s="11" t="s">
        <v>561</v>
      </c>
      <c r="C394" s="12">
        <v>0</v>
      </c>
    </row>
    <row r="395" spans="1:3" hidden="1" x14ac:dyDescent="0.25">
      <c r="A395" s="13">
        <v>911</v>
      </c>
      <c r="B395" s="14" t="s">
        <v>562</v>
      </c>
      <c r="C395" s="15">
        <v>0</v>
      </c>
    </row>
    <row r="396" spans="1:3" hidden="1" x14ac:dyDescent="0.25">
      <c r="A396" s="13">
        <v>912</v>
      </c>
      <c r="B396" s="14" t="s">
        <v>563</v>
      </c>
      <c r="C396" s="15">
        <v>0</v>
      </c>
    </row>
    <row r="397" spans="1:3" hidden="1" x14ac:dyDescent="0.25">
      <c r="A397" s="13">
        <v>913</v>
      </c>
      <c r="B397" s="14" t="s">
        <v>564</v>
      </c>
      <c r="C397" s="15">
        <v>0</v>
      </c>
    </row>
    <row r="398" spans="1:3" hidden="1" x14ac:dyDescent="0.25">
      <c r="A398" s="10">
        <v>9200</v>
      </c>
      <c r="B398" s="11" t="s">
        <v>565</v>
      </c>
      <c r="C398" s="12">
        <v>0</v>
      </c>
    </row>
    <row r="399" spans="1:3" hidden="1" x14ac:dyDescent="0.25">
      <c r="A399" s="13">
        <v>921</v>
      </c>
      <c r="B399" s="14" t="s">
        <v>566</v>
      </c>
      <c r="C399" s="15">
        <v>0</v>
      </c>
    </row>
    <row r="400" spans="1:3" hidden="1" x14ac:dyDescent="0.25">
      <c r="A400" s="13">
        <v>922</v>
      </c>
      <c r="B400" s="14" t="s">
        <v>567</v>
      </c>
      <c r="C400" s="15">
        <v>0</v>
      </c>
    </row>
    <row r="401" spans="1:3" hidden="1" x14ac:dyDescent="0.25">
      <c r="A401" s="13">
        <v>923</v>
      </c>
      <c r="B401" s="14" t="s">
        <v>568</v>
      </c>
      <c r="C401" s="15">
        <v>0</v>
      </c>
    </row>
    <row r="402" spans="1:3" hidden="1" x14ac:dyDescent="0.25">
      <c r="A402" s="10">
        <v>9300</v>
      </c>
      <c r="B402" s="11" t="s">
        <v>569</v>
      </c>
      <c r="C402" s="12">
        <v>0</v>
      </c>
    </row>
    <row r="403" spans="1:3" hidden="1" x14ac:dyDescent="0.25">
      <c r="A403" s="13">
        <v>931</v>
      </c>
      <c r="B403" s="14" t="s">
        <v>570</v>
      </c>
      <c r="C403" s="15">
        <v>0</v>
      </c>
    </row>
    <row r="404" spans="1:3" hidden="1" x14ac:dyDescent="0.25">
      <c r="A404" s="10">
        <v>9400</v>
      </c>
      <c r="B404" s="11" t="s">
        <v>571</v>
      </c>
      <c r="C404" s="12">
        <v>0</v>
      </c>
    </row>
    <row r="405" spans="1:3" hidden="1" x14ac:dyDescent="0.25">
      <c r="A405" s="13">
        <v>941</v>
      </c>
      <c r="B405" s="14" t="s">
        <v>572</v>
      </c>
      <c r="C405" s="15">
        <v>0</v>
      </c>
    </row>
    <row r="406" spans="1:3" hidden="1" x14ac:dyDescent="0.25">
      <c r="A406" s="10">
        <v>9500</v>
      </c>
      <c r="B406" s="11" t="s">
        <v>573</v>
      </c>
      <c r="C406" s="12">
        <v>0</v>
      </c>
    </row>
    <row r="407" spans="1:3" hidden="1" x14ac:dyDescent="0.25">
      <c r="A407" s="13">
        <v>951</v>
      </c>
      <c r="B407" s="14" t="s">
        <v>574</v>
      </c>
      <c r="C407" s="15">
        <v>0</v>
      </c>
    </row>
    <row r="408" spans="1:3" hidden="1" x14ac:dyDescent="0.25">
      <c r="A408" s="10">
        <v>9600</v>
      </c>
      <c r="B408" s="11" t="s">
        <v>575</v>
      </c>
      <c r="C408" s="12">
        <v>0</v>
      </c>
    </row>
    <row r="409" spans="1:3" hidden="1" x14ac:dyDescent="0.25">
      <c r="A409" s="13">
        <v>961</v>
      </c>
      <c r="B409" s="14" t="s">
        <v>576</v>
      </c>
      <c r="C409" s="15">
        <v>0</v>
      </c>
    </row>
    <row r="410" spans="1:3" hidden="1" x14ac:dyDescent="0.25">
      <c r="A410" s="13">
        <v>962</v>
      </c>
      <c r="B410" s="14" t="s">
        <v>577</v>
      </c>
      <c r="C410" s="15">
        <v>0</v>
      </c>
    </row>
    <row r="411" spans="1:3" hidden="1" x14ac:dyDescent="0.25">
      <c r="A411" s="10">
        <v>9900</v>
      </c>
      <c r="B411" s="11" t="s">
        <v>578</v>
      </c>
      <c r="C411" s="12">
        <v>0</v>
      </c>
    </row>
    <row r="412" spans="1:3" hidden="1" x14ac:dyDescent="0.25">
      <c r="A412" s="21">
        <v>991</v>
      </c>
      <c r="B412" s="22" t="s">
        <v>579</v>
      </c>
      <c r="C412" s="23">
        <v>0</v>
      </c>
    </row>
    <row r="413" spans="1:3" x14ac:dyDescent="0.25">
      <c r="A413" s="69" t="s">
        <v>580</v>
      </c>
      <c r="B413" s="70"/>
      <c r="C413" s="24">
        <f>+C3+C40+C105+C190+C250+C309+C331+C379+C393</f>
        <v>22801656.510000002</v>
      </c>
    </row>
    <row r="415" spans="1:3" ht="35.25" customHeight="1" x14ac:dyDescent="0.25">
      <c r="A415" s="71" t="s">
        <v>581</v>
      </c>
      <c r="B415" s="71"/>
      <c r="C415" s="71"/>
    </row>
    <row r="416" spans="1:3" x14ac:dyDescent="0.25">
      <c r="A416" s="25" t="s">
        <v>547</v>
      </c>
    </row>
    <row r="417" spans="1:3" ht="46.5" customHeight="1" x14ac:dyDescent="0.25">
      <c r="A417" s="71" t="s">
        <v>582</v>
      </c>
      <c r="B417" s="71"/>
      <c r="C417" s="71"/>
    </row>
  </sheetData>
  <autoFilter ref="A2:C413" xr:uid="{00000000-0009-0000-0000-000002000000}">
    <filterColumn colId="0" showButton="0"/>
    <filterColumn colId="2">
      <filters>
        <filter val="1,069,500.00"/>
        <filter val="1,158,120.97"/>
        <filter val="1,187,786.96"/>
        <filter val="1,188,120.97"/>
        <filter val="1,260,000.00"/>
        <filter val="1,393,662.16"/>
        <filter val="1,535,690.09"/>
        <filter val="1,593,162.16"/>
        <filter val="1,600,000.00"/>
        <filter val="1,790,000.00"/>
        <filter val="1,805,000.00"/>
        <filter val="10,000.00"/>
        <filter val="103,605.57"/>
        <filter val="107,000.00"/>
        <filter val="107,731.72"/>
        <filter val="11,500.00"/>
        <filter val="110,000.00"/>
        <filter val="12,913,962.50"/>
        <filter val="129,605.57"/>
        <filter val="140,000.00"/>
        <filter val="150,000.00"/>
        <filter val="155,000.00"/>
        <filter val="162,500.00"/>
        <filter val="178,338.98"/>
        <filter val="2,180,587.38"/>
        <filter val="2,235,165.45"/>
        <filter val="20,000.00"/>
        <filter val="22,801,656.51"/>
        <filter val="225,583.49"/>
        <filter val="25,000.00"/>
        <filter val="278,000.00"/>
        <filter val="28,000.00"/>
        <filter val="280,000.00"/>
        <filter val="3,470,620.97"/>
        <filter val="3,815,882.22"/>
        <filter val="30,000.00"/>
        <filter val="328,500.00"/>
        <filter val="345,220.72"/>
        <filter val="365,000.00"/>
        <filter val="38,064.72"/>
        <filter val="4,317,327.45"/>
        <filter val="4,448,734.06"/>
        <filter val="4,500.00"/>
        <filter val="40,000.00"/>
        <filter val="42,731.72"/>
        <filter val="43,430.40"/>
        <filter val="46,000.00"/>
        <filter val="5,000.00"/>
        <filter val="50,000.00"/>
        <filter val="509,897.29"/>
        <filter val="515,362.98"/>
        <filter val="530,000.00"/>
        <filter val="532,015.51"/>
        <filter val="57,156.00"/>
        <filter val="590,000.00"/>
        <filter val="6,000.00"/>
        <filter val="6,500.00"/>
        <filter val="64,500.00"/>
        <filter val="65,000.00"/>
        <filter val="68,000.00"/>
        <filter val="68,430.40"/>
        <filter val="699,500.00"/>
        <filter val="7,500.00"/>
        <filter val="75,000.00"/>
        <filter val="78,338.98"/>
        <filter val="80,000.00"/>
        <filter val="85,000.00"/>
        <filter val="90,000.00"/>
        <filter val="98,338.98"/>
      </filters>
    </filterColumn>
  </autoFilter>
  <mergeCells count="5">
    <mergeCell ref="A2:B2"/>
    <mergeCell ref="A413:B413"/>
    <mergeCell ref="A415:C415"/>
    <mergeCell ref="A417:C417"/>
    <mergeCell ref="A1:C1"/>
  </mergeCells>
  <pageMargins left="0.70866141732283472" right="0.70866141732283472" top="0.74803149606299213" bottom="0.74803149606299213" header="0.31496062992125984" footer="0.31496062992125984"/>
  <pageSetup scale="71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C143"/>
  <sheetViews>
    <sheetView zoomScale="70" zoomScaleNormal="70" workbookViewId="0">
      <pane ySplit="4" topLeftCell="A5" activePane="bottomLeft" state="frozen"/>
      <selection activeCell="A2" sqref="A2:F19"/>
      <selection pane="bottomLeft" sqref="A1:C1"/>
    </sheetView>
  </sheetViews>
  <sheetFormatPr baseColWidth="10" defaultColWidth="11.42578125" defaultRowHeight="15" x14ac:dyDescent="0.25"/>
  <cols>
    <col min="1" max="1" width="24.85546875" customWidth="1"/>
    <col min="2" max="2" width="45.7109375" bestFit="1" customWidth="1"/>
    <col min="3" max="3" width="19.7109375" bestFit="1" customWidth="1"/>
  </cols>
  <sheetData>
    <row r="1" spans="1:3" x14ac:dyDescent="0.25">
      <c r="A1" s="79" t="s">
        <v>4</v>
      </c>
      <c r="B1" s="80"/>
      <c r="C1" s="80"/>
    </row>
    <row r="2" spans="1:3" ht="30" customHeight="1" x14ac:dyDescent="0.25">
      <c r="A2" s="73" t="s">
        <v>583</v>
      </c>
      <c r="B2" s="73"/>
      <c r="C2" s="73"/>
    </row>
    <row r="3" spans="1:3" x14ac:dyDescent="0.25">
      <c r="A3" s="25" t="s">
        <v>547</v>
      </c>
      <c r="B3" s="26"/>
      <c r="C3" s="26"/>
    </row>
    <row r="4" spans="1:3" ht="25.5" x14ac:dyDescent="0.25">
      <c r="A4" s="74" t="s">
        <v>584</v>
      </c>
      <c r="B4" s="75"/>
      <c r="C4" s="27" t="s">
        <v>196</v>
      </c>
    </row>
    <row r="5" spans="1:3" hidden="1" x14ac:dyDescent="0.25">
      <c r="A5" s="28">
        <v>1</v>
      </c>
      <c r="B5" s="29" t="s">
        <v>585</v>
      </c>
      <c r="C5" s="30">
        <v>0</v>
      </c>
    </row>
    <row r="6" spans="1:3" hidden="1" x14ac:dyDescent="0.25">
      <c r="A6" s="10" t="s">
        <v>586</v>
      </c>
      <c r="B6" s="11" t="s">
        <v>587</v>
      </c>
      <c r="C6" s="31">
        <v>0</v>
      </c>
    </row>
    <row r="7" spans="1:3" hidden="1" x14ac:dyDescent="0.25">
      <c r="A7" s="13" t="s">
        <v>588</v>
      </c>
      <c r="B7" s="14" t="s">
        <v>589</v>
      </c>
      <c r="C7" s="15">
        <v>0</v>
      </c>
    </row>
    <row r="8" spans="1:3" hidden="1" x14ac:dyDescent="0.25">
      <c r="A8" s="13" t="s">
        <v>590</v>
      </c>
      <c r="B8" s="14" t="s">
        <v>591</v>
      </c>
      <c r="C8" s="15">
        <v>0</v>
      </c>
    </row>
    <row r="9" spans="1:3" hidden="1" x14ac:dyDescent="0.25">
      <c r="A9" s="10" t="s">
        <v>592</v>
      </c>
      <c r="B9" s="11" t="s">
        <v>593</v>
      </c>
      <c r="C9" s="31">
        <v>0</v>
      </c>
    </row>
    <row r="10" spans="1:3" hidden="1" x14ac:dyDescent="0.25">
      <c r="A10" s="13" t="s">
        <v>594</v>
      </c>
      <c r="B10" s="14" t="s">
        <v>595</v>
      </c>
      <c r="C10" s="15">
        <v>0</v>
      </c>
    </row>
    <row r="11" spans="1:3" hidden="1" x14ac:dyDescent="0.25">
      <c r="A11" s="13" t="s">
        <v>596</v>
      </c>
      <c r="B11" s="14" t="s">
        <v>597</v>
      </c>
      <c r="C11" s="15">
        <v>0</v>
      </c>
    </row>
    <row r="12" spans="1:3" hidden="1" x14ac:dyDescent="0.25">
      <c r="A12" s="13" t="s">
        <v>598</v>
      </c>
      <c r="B12" s="14" t="s">
        <v>599</v>
      </c>
      <c r="C12" s="15">
        <v>0</v>
      </c>
    </row>
    <row r="13" spans="1:3" hidden="1" x14ac:dyDescent="0.25">
      <c r="A13" s="13" t="s">
        <v>600</v>
      </c>
      <c r="B13" s="14" t="s">
        <v>601</v>
      </c>
      <c r="C13" s="15">
        <v>0</v>
      </c>
    </row>
    <row r="14" spans="1:3" hidden="1" x14ac:dyDescent="0.25">
      <c r="A14" s="10" t="s">
        <v>602</v>
      </c>
      <c r="B14" s="11" t="s">
        <v>603</v>
      </c>
      <c r="C14" s="31">
        <v>0</v>
      </c>
    </row>
    <row r="15" spans="1:3" hidden="1" x14ac:dyDescent="0.25">
      <c r="A15" s="13" t="s">
        <v>604</v>
      </c>
      <c r="B15" s="14" t="s">
        <v>605</v>
      </c>
      <c r="C15" s="15">
        <v>0</v>
      </c>
    </row>
    <row r="16" spans="1:3" hidden="1" x14ac:dyDescent="0.25">
      <c r="A16" s="13" t="s">
        <v>606</v>
      </c>
      <c r="B16" s="14" t="s">
        <v>607</v>
      </c>
      <c r="C16" s="15">
        <v>0</v>
      </c>
    </row>
    <row r="17" spans="1:3" hidden="1" x14ac:dyDescent="0.25">
      <c r="A17" s="13" t="s">
        <v>608</v>
      </c>
      <c r="B17" s="14" t="s">
        <v>609</v>
      </c>
      <c r="C17" s="15">
        <v>0</v>
      </c>
    </row>
    <row r="18" spans="1:3" hidden="1" x14ac:dyDescent="0.25">
      <c r="A18" s="13" t="s">
        <v>610</v>
      </c>
      <c r="B18" s="14" t="s">
        <v>611</v>
      </c>
      <c r="C18" s="15">
        <v>0</v>
      </c>
    </row>
    <row r="19" spans="1:3" hidden="1" x14ac:dyDescent="0.25">
      <c r="A19" s="13" t="s">
        <v>612</v>
      </c>
      <c r="B19" s="14" t="s">
        <v>613</v>
      </c>
      <c r="C19" s="15">
        <v>0</v>
      </c>
    </row>
    <row r="20" spans="1:3" hidden="1" x14ac:dyDescent="0.25">
      <c r="A20" s="13" t="s">
        <v>614</v>
      </c>
      <c r="B20" s="14" t="s">
        <v>615</v>
      </c>
      <c r="C20" s="15">
        <v>0</v>
      </c>
    </row>
    <row r="21" spans="1:3" hidden="1" x14ac:dyDescent="0.25">
      <c r="A21" s="13" t="s">
        <v>616</v>
      </c>
      <c r="B21" s="14" t="s">
        <v>617</v>
      </c>
      <c r="C21" s="15">
        <v>0</v>
      </c>
    </row>
    <row r="22" spans="1:3" hidden="1" x14ac:dyDescent="0.25">
      <c r="A22" s="13" t="s">
        <v>618</v>
      </c>
      <c r="B22" s="14" t="s">
        <v>619</v>
      </c>
      <c r="C22" s="15">
        <v>0</v>
      </c>
    </row>
    <row r="23" spans="1:3" hidden="1" x14ac:dyDescent="0.25">
      <c r="A23" s="13" t="s">
        <v>620</v>
      </c>
      <c r="B23" s="14" t="s">
        <v>621</v>
      </c>
      <c r="C23" s="15">
        <v>0</v>
      </c>
    </row>
    <row r="24" spans="1:3" hidden="1" x14ac:dyDescent="0.25">
      <c r="A24" s="10" t="s">
        <v>622</v>
      </c>
      <c r="B24" s="11" t="s">
        <v>623</v>
      </c>
      <c r="C24" s="31">
        <v>0</v>
      </c>
    </row>
    <row r="25" spans="1:3" hidden="1" x14ac:dyDescent="0.25">
      <c r="A25" s="13" t="s">
        <v>624</v>
      </c>
      <c r="B25" s="14" t="s">
        <v>625</v>
      </c>
      <c r="C25" s="15">
        <v>0</v>
      </c>
    </row>
    <row r="26" spans="1:3" hidden="1" x14ac:dyDescent="0.25">
      <c r="A26" s="10" t="s">
        <v>626</v>
      </c>
      <c r="B26" s="11" t="s">
        <v>627</v>
      </c>
      <c r="C26" s="31">
        <v>0</v>
      </c>
    </row>
    <row r="27" spans="1:3" hidden="1" x14ac:dyDescent="0.25">
      <c r="A27" s="13" t="s">
        <v>628</v>
      </c>
      <c r="B27" s="14" t="s">
        <v>629</v>
      </c>
      <c r="C27" s="15">
        <v>0</v>
      </c>
    </row>
    <row r="28" spans="1:3" hidden="1" x14ac:dyDescent="0.25">
      <c r="A28" s="13" t="s">
        <v>630</v>
      </c>
      <c r="B28" s="14" t="s">
        <v>631</v>
      </c>
      <c r="C28" s="15">
        <v>0</v>
      </c>
    </row>
    <row r="29" spans="1:3" ht="26.25" hidden="1" x14ac:dyDescent="0.25">
      <c r="A29" s="10" t="s">
        <v>632</v>
      </c>
      <c r="B29" s="11" t="s">
        <v>633</v>
      </c>
      <c r="C29" s="31">
        <v>0</v>
      </c>
    </row>
    <row r="30" spans="1:3" hidden="1" x14ac:dyDescent="0.25">
      <c r="A30" s="13" t="s">
        <v>634</v>
      </c>
      <c r="B30" s="14" t="s">
        <v>635</v>
      </c>
      <c r="C30" s="15">
        <v>0</v>
      </c>
    </row>
    <row r="31" spans="1:3" hidden="1" x14ac:dyDescent="0.25">
      <c r="A31" s="13" t="s">
        <v>636</v>
      </c>
      <c r="B31" s="14" t="s">
        <v>637</v>
      </c>
      <c r="C31" s="15">
        <v>0</v>
      </c>
    </row>
    <row r="32" spans="1:3" hidden="1" x14ac:dyDescent="0.25">
      <c r="A32" s="13" t="s">
        <v>638</v>
      </c>
      <c r="B32" s="14" t="s">
        <v>639</v>
      </c>
      <c r="C32" s="15">
        <v>0</v>
      </c>
    </row>
    <row r="33" spans="1:3" hidden="1" x14ac:dyDescent="0.25">
      <c r="A33" s="13" t="s">
        <v>640</v>
      </c>
      <c r="B33" s="14" t="s">
        <v>641</v>
      </c>
      <c r="C33" s="15">
        <v>0</v>
      </c>
    </row>
    <row r="34" spans="1:3" hidden="1" x14ac:dyDescent="0.25">
      <c r="A34" s="10" t="s">
        <v>642</v>
      </c>
      <c r="B34" s="11" t="s">
        <v>358</v>
      </c>
      <c r="C34" s="31">
        <v>0</v>
      </c>
    </row>
    <row r="35" spans="1:3" ht="26.25" hidden="1" x14ac:dyDescent="0.25">
      <c r="A35" s="13" t="s">
        <v>643</v>
      </c>
      <c r="B35" s="14" t="s">
        <v>644</v>
      </c>
      <c r="C35" s="15">
        <v>0</v>
      </c>
    </row>
    <row r="36" spans="1:3" hidden="1" x14ac:dyDescent="0.25">
      <c r="A36" s="13" t="s">
        <v>645</v>
      </c>
      <c r="B36" s="14" t="s">
        <v>646</v>
      </c>
      <c r="C36" s="15">
        <v>0</v>
      </c>
    </row>
    <row r="37" spans="1:3" hidden="1" x14ac:dyDescent="0.25">
      <c r="A37" s="13" t="s">
        <v>647</v>
      </c>
      <c r="B37" s="14" t="s">
        <v>648</v>
      </c>
      <c r="C37" s="15">
        <v>0</v>
      </c>
    </row>
    <row r="38" spans="1:3" hidden="1" x14ac:dyDescent="0.25">
      <c r="A38" s="13" t="s">
        <v>649</v>
      </c>
      <c r="B38" s="14" t="s">
        <v>650</v>
      </c>
      <c r="C38" s="15">
        <v>0</v>
      </c>
    </row>
    <row r="39" spans="1:3" hidden="1" x14ac:dyDescent="0.25">
      <c r="A39" s="13" t="s">
        <v>651</v>
      </c>
      <c r="B39" s="14" t="s">
        <v>621</v>
      </c>
      <c r="C39" s="15">
        <v>0</v>
      </c>
    </row>
    <row r="40" spans="1:3" x14ac:dyDescent="0.25">
      <c r="A40" s="28">
        <v>2</v>
      </c>
      <c r="B40" s="29" t="s">
        <v>652</v>
      </c>
      <c r="C40" s="30">
        <f>+C62</f>
        <v>22801656.509999998</v>
      </c>
    </row>
    <row r="41" spans="1:3" hidden="1" x14ac:dyDescent="0.25">
      <c r="A41" s="10" t="s">
        <v>653</v>
      </c>
      <c r="B41" s="11" t="s">
        <v>654</v>
      </c>
      <c r="C41" s="31">
        <v>0</v>
      </c>
    </row>
    <row r="42" spans="1:3" hidden="1" x14ac:dyDescent="0.25">
      <c r="A42" s="13" t="s">
        <v>655</v>
      </c>
      <c r="B42" s="14" t="s">
        <v>656</v>
      </c>
      <c r="C42" s="15">
        <v>0</v>
      </c>
    </row>
    <row r="43" spans="1:3" hidden="1" x14ac:dyDescent="0.25">
      <c r="A43" s="13" t="s">
        <v>657</v>
      </c>
      <c r="B43" s="14" t="s">
        <v>658</v>
      </c>
      <c r="C43" s="15">
        <v>0</v>
      </c>
    </row>
    <row r="44" spans="1:3" ht="26.25" hidden="1" x14ac:dyDescent="0.25">
      <c r="A44" s="13" t="s">
        <v>659</v>
      </c>
      <c r="B44" s="14" t="s">
        <v>660</v>
      </c>
      <c r="C44" s="15">
        <v>0</v>
      </c>
    </row>
    <row r="45" spans="1:3" hidden="1" x14ac:dyDescent="0.25">
      <c r="A45" s="13" t="s">
        <v>661</v>
      </c>
      <c r="B45" s="14" t="s">
        <v>662</v>
      </c>
      <c r="C45" s="15">
        <v>0</v>
      </c>
    </row>
    <row r="46" spans="1:3" hidden="1" x14ac:dyDescent="0.25">
      <c r="A46" s="13" t="s">
        <v>663</v>
      </c>
      <c r="B46" s="14" t="s">
        <v>664</v>
      </c>
      <c r="C46" s="15">
        <v>0</v>
      </c>
    </row>
    <row r="47" spans="1:3" hidden="1" x14ac:dyDescent="0.25">
      <c r="A47" s="13" t="s">
        <v>665</v>
      </c>
      <c r="B47" s="14" t="s">
        <v>666</v>
      </c>
      <c r="C47" s="15">
        <v>0</v>
      </c>
    </row>
    <row r="48" spans="1:3" hidden="1" x14ac:dyDescent="0.25">
      <c r="A48" s="10" t="s">
        <v>667</v>
      </c>
      <c r="B48" s="11" t="s">
        <v>668</v>
      </c>
      <c r="C48" s="31">
        <v>0</v>
      </c>
    </row>
    <row r="49" spans="1:3" hidden="1" x14ac:dyDescent="0.25">
      <c r="A49" s="13" t="s">
        <v>669</v>
      </c>
      <c r="B49" s="14" t="s">
        <v>670</v>
      </c>
      <c r="C49" s="15">
        <v>0</v>
      </c>
    </row>
    <row r="50" spans="1:3" hidden="1" x14ac:dyDescent="0.25">
      <c r="A50" s="13" t="s">
        <v>671</v>
      </c>
      <c r="B50" s="14" t="s">
        <v>672</v>
      </c>
      <c r="C50" s="15">
        <v>0</v>
      </c>
    </row>
    <row r="51" spans="1:3" hidden="1" x14ac:dyDescent="0.25">
      <c r="A51" s="13" t="s">
        <v>673</v>
      </c>
      <c r="B51" s="14" t="s">
        <v>674</v>
      </c>
      <c r="C51" s="15">
        <v>0</v>
      </c>
    </row>
    <row r="52" spans="1:3" hidden="1" x14ac:dyDescent="0.25">
      <c r="A52" s="13" t="s">
        <v>675</v>
      </c>
      <c r="B52" s="14" t="s">
        <v>676</v>
      </c>
      <c r="C52" s="15">
        <v>0</v>
      </c>
    </row>
    <row r="53" spans="1:3" hidden="1" x14ac:dyDescent="0.25">
      <c r="A53" s="13" t="s">
        <v>677</v>
      </c>
      <c r="B53" s="14" t="s">
        <v>678</v>
      </c>
      <c r="C53" s="15">
        <v>0</v>
      </c>
    </row>
    <row r="54" spans="1:3" hidden="1" x14ac:dyDescent="0.25">
      <c r="A54" s="13" t="s">
        <v>679</v>
      </c>
      <c r="B54" s="14" t="s">
        <v>680</v>
      </c>
      <c r="C54" s="15">
        <v>0</v>
      </c>
    </row>
    <row r="55" spans="1:3" hidden="1" x14ac:dyDescent="0.25">
      <c r="A55" s="13" t="s">
        <v>681</v>
      </c>
      <c r="B55" s="14" t="s">
        <v>682</v>
      </c>
      <c r="C55" s="15">
        <v>0</v>
      </c>
    </row>
    <row r="56" spans="1:3" hidden="1" x14ac:dyDescent="0.25">
      <c r="A56" s="10" t="s">
        <v>683</v>
      </c>
      <c r="B56" s="11" t="s">
        <v>684</v>
      </c>
      <c r="C56" s="31">
        <v>0</v>
      </c>
    </row>
    <row r="57" spans="1:3" hidden="1" x14ac:dyDescent="0.25">
      <c r="A57" s="13" t="s">
        <v>685</v>
      </c>
      <c r="B57" s="14" t="s">
        <v>686</v>
      </c>
      <c r="C57" s="15">
        <v>0</v>
      </c>
    </row>
    <row r="58" spans="1:3" hidden="1" x14ac:dyDescent="0.25">
      <c r="A58" s="13" t="s">
        <v>687</v>
      </c>
      <c r="B58" s="14" t="s">
        <v>688</v>
      </c>
      <c r="C58" s="15">
        <v>0</v>
      </c>
    </row>
    <row r="59" spans="1:3" hidden="1" x14ac:dyDescent="0.25">
      <c r="A59" s="13" t="s">
        <v>689</v>
      </c>
      <c r="B59" s="14" t="s">
        <v>690</v>
      </c>
      <c r="C59" s="15">
        <v>0</v>
      </c>
    </row>
    <row r="60" spans="1:3" hidden="1" x14ac:dyDescent="0.25">
      <c r="A60" s="13" t="s">
        <v>691</v>
      </c>
      <c r="B60" s="14" t="s">
        <v>692</v>
      </c>
      <c r="C60" s="15">
        <v>0</v>
      </c>
    </row>
    <row r="61" spans="1:3" hidden="1" x14ac:dyDescent="0.25">
      <c r="A61" s="13" t="s">
        <v>693</v>
      </c>
      <c r="B61" s="14" t="s">
        <v>694</v>
      </c>
      <c r="C61" s="15">
        <v>0</v>
      </c>
    </row>
    <row r="62" spans="1:3" ht="26.25" x14ac:dyDescent="0.25">
      <c r="A62" s="10" t="s">
        <v>695</v>
      </c>
      <c r="B62" s="11" t="s">
        <v>696</v>
      </c>
      <c r="C62" s="31">
        <f>+C63</f>
        <v>22801656.509999998</v>
      </c>
    </row>
    <row r="63" spans="1:3" x14ac:dyDescent="0.25">
      <c r="A63" s="13" t="s">
        <v>31</v>
      </c>
      <c r="B63" s="14" t="s">
        <v>697</v>
      </c>
      <c r="C63" s="15">
        <v>22801656.509999998</v>
      </c>
    </row>
    <row r="64" spans="1:3" hidden="1" x14ac:dyDescent="0.25">
      <c r="A64" s="13" t="s">
        <v>698</v>
      </c>
      <c r="B64" s="14" t="s">
        <v>699</v>
      </c>
      <c r="C64" s="15">
        <v>0</v>
      </c>
    </row>
    <row r="65" spans="1:3" hidden="1" x14ac:dyDescent="0.25">
      <c r="A65" s="13" t="s">
        <v>700</v>
      </c>
      <c r="B65" s="14" t="s">
        <v>701</v>
      </c>
      <c r="C65" s="15">
        <v>0</v>
      </c>
    </row>
    <row r="66" spans="1:3" ht="26.25" hidden="1" x14ac:dyDescent="0.25">
      <c r="A66" s="13" t="s">
        <v>702</v>
      </c>
      <c r="B66" s="14" t="s">
        <v>703</v>
      </c>
      <c r="C66" s="15">
        <v>0</v>
      </c>
    </row>
    <row r="67" spans="1:3" hidden="1" x14ac:dyDescent="0.25">
      <c r="A67" s="10" t="s">
        <v>704</v>
      </c>
      <c r="B67" s="11" t="s">
        <v>705</v>
      </c>
      <c r="C67" s="31">
        <v>0</v>
      </c>
    </row>
    <row r="68" spans="1:3" hidden="1" x14ac:dyDescent="0.25">
      <c r="A68" s="13" t="s">
        <v>706</v>
      </c>
      <c r="B68" s="14" t="s">
        <v>707</v>
      </c>
      <c r="C68" s="15">
        <v>0</v>
      </c>
    </row>
    <row r="69" spans="1:3" hidden="1" x14ac:dyDescent="0.25">
      <c r="A69" s="13" t="s">
        <v>708</v>
      </c>
      <c r="B69" s="14" t="s">
        <v>709</v>
      </c>
      <c r="C69" s="15">
        <v>0</v>
      </c>
    </row>
    <row r="70" spans="1:3" hidden="1" x14ac:dyDescent="0.25">
      <c r="A70" s="13" t="s">
        <v>710</v>
      </c>
      <c r="B70" s="14" t="s">
        <v>711</v>
      </c>
      <c r="C70" s="15">
        <v>0</v>
      </c>
    </row>
    <row r="71" spans="1:3" hidden="1" x14ac:dyDescent="0.25">
      <c r="A71" s="13" t="s">
        <v>712</v>
      </c>
      <c r="B71" s="14" t="s">
        <v>713</v>
      </c>
      <c r="C71" s="15">
        <v>0</v>
      </c>
    </row>
    <row r="72" spans="1:3" hidden="1" x14ac:dyDescent="0.25">
      <c r="A72" s="13" t="s">
        <v>714</v>
      </c>
      <c r="B72" s="14" t="s">
        <v>715</v>
      </c>
      <c r="C72" s="15">
        <v>0</v>
      </c>
    </row>
    <row r="73" spans="1:3" hidden="1" x14ac:dyDescent="0.25">
      <c r="A73" s="13" t="s">
        <v>716</v>
      </c>
      <c r="B73" s="14" t="s">
        <v>717</v>
      </c>
      <c r="C73" s="15">
        <v>0</v>
      </c>
    </row>
    <row r="74" spans="1:3" hidden="1" x14ac:dyDescent="0.25">
      <c r="A74" s="10" t="s">
        <v>718</v>
      </c>
      <c r="B74" s="11" t="s">
        <v>719</v>
      </c>
      <c r="C74" s="31">
        <v>0</v>
      </c>
    </row>
    <row r="75" spans="1:3" hidden="1" x14ac:dyDescent="0.25">
      <c r="A75" s="13" t="s">
        <v>720</v>
      </c>
      <c r="B75" s="14" t="s">
        <v>721</v>
      </c>
      <c r="C75" s="15">
        <v>0</v>
      </c>
    </row>
    <row r="76" spans="1:3" hidden="1" x14ac:dyDescent="0.25">
      <c r="A76" s="13" t="s">
        <v>722</v>
      </c>
      <c r="B76" s="14" t="s">
        <v>723</v>
      </c>
      <c r="C76" s="15">
        <v>0</v>
      </c>
    </row>
    <row r="77" spans="1:3" hidden="1" x14ac:dyDescent="0.25">
      <c r="A77" s="13" t="s">
        <v>724</v>
      </c>
      <c r="B77" s="14" t="s">
        <v>725</v>
      </c>
      <c r="C77" s="15">
        <v>0</v>
      </c>
    </row>
    <row r="78" spans="1:3" hidden="1" x14ac:dyDescent="0.25">
      <c r="A78" s="13" t="s">
        <v>726</v>
      </c>
      <c r="B78" s="14" t="s">
        <v>727</v>
      </c>
      <c r="C78" s="15">
        <v>0</v>
      </c>
    </row>
    <row r="79" spans="1:3" hidden="1" x14ac:dyDescent="0.25">
      <c r="A79" s="13" t="s">
        <v>728</v>
      </c>
      <c r="B79" s="14" t="s">
        <v>729</v>
      </c>
      <c r="C79" s="15">
        <v>0</v>
      </c>
    </row>
    <row r="80" spans="1:3" hidden="1" x14ac:dyDescent="0.25">
      <c r="A80" s="13" t="s">
        <v>730</v>
      </c>
      <c r="B80" s="14" t="s">
        <v>731</v>
      </c>
      <c r="C80" s="15">
        <v>0</v>
      </c>
    </row>
    <row r="81" spans="1:3" hidden="1" x14ac:dyDescent="0.25">
      <c r="A81" s="13" t="s">
        <v>732</v>
      </c>
      <c r="B81" s="14" t="s">
        <v>733</v>
      </c>
      <c r="C81" s="15">
        <v>0</v>
      </c>
    </row>
    <row r="82" spans="1:3" hidden="1" x14ac:dyDescent="0.25">
      <c r="A82" s="13" t="s">
        <v>734</v>
      </c>
      <c r="B82" s="14" t="s">
        <v>735</v>
      </c>
      <c r="C82" s="15">
        <v>0</v>
      </c>
    </row>
    <row r="83" spans="1:3" hidden="1" x14ac:dyDescent="0.25">
      <c r="A83" s="13" t="s">
        <v>736</v>
      </c>
      <c r="B83" s="14" t="s">
        <v>737</v>
      </c>
      <c r="C83" s="15">
        <v>0</v>
      </c>
    </row>
    <row r="84" spans="1:3" hidden="1" x14ac:dyDescent="0.25">
      <c r="A84" s="10" t="s">
        <v>738</v>
      </c>
      <c r="B84" s="11" t="s">
        <v>739</v>
      </c>
      <c r="C84" s="31">
        <v>0</v>
      </c>
    </row>
    <row r="85" spans="1:3" hidden="1" x14ac:dyDescent="0.25">
      <c r="A85" s="13" t="s">
        <v>740</v>
      </c>
      <c r="B85" s="14" t="s">
        <v>741</v>
      </c>
      <c r="C85" s="15">
        <v>0</v>
      </c>
    </row>
    <row r="86" spans="1:3" hidden="1" x14ac:dyDescent="0.25">
      <c r="A86" s="28">
        <v>3</v>
      </c>
      <c r="B86" s="29" t="s">
        <v>742</v>
      </c>
      <c r="C86" s="30">
        <v>0</v>
      </c>
    </row>
    <row r="87" spans="1:3" ht="26.25" hidden="1" x14ac:dyDescent="0.25">
      <c r="A87" s="10" t="s">
        <v>743</v>
      </c>
      <c r="B87" s="11" t="s">
        <v>744</v>
      </c>
      <c r="C87" s="31">
        <v>0</v>
      </c>
    </row>
    <row r="88" spans="1:3" hidden="1" x14ac:dyDescent="0.25">
      <c r="A88" s="13" t="s">
        <v>745</v>
      </c>
      <c r="B88" s="14" t="s">
        <v>746</v>
      </c>
      <c r="C88" s="15">
        <v>0</v>
      </c>
    </row>
    <row r="89" spans="1:3" hidden="1" x14ac:dyDescent="0.25">
      <c r="A89" s="13" t="s">
        <v>747</v>
      </c>
      <c r="B89" s="14" t="s">
        <v>748</v>
      </c>
      <c r="C89" s="15">
        <v>0</v>
      </c>
    </row>
    <row r="90" spans="1:3" ht="26.25" hidden="1" x14ac:dyDescent="0.25">
      <c r="A90" s="10" t="s">
        <v>749</v>
      </c>
      <c r="B90" s="11" t="s">
        <v>750</v>
      </c>
      <c r="C90" s="31">
        <v>0</v>
      </c>
    </row>
    <row r="91" spans="1:3" hidden="1" x14ac:dyDescent="0.25">
      <c r="A91" s="13" t="s">
        <v>751</v>
      </c>
      <c r="B91" s="14" t="s">
        <v>752</v>
      </c>
      <c r="C91" s="15">
        <v>0</v>
      </c>
    </row>
    <row r="92" spans="1:3" hidden="1" x14ac:dyDescent="0.25">
      <c r="A92" s="13" t="s">
        <v>753</v>
      </c>
      <c r="B92" s="14" t="s">
        <v>754</v>
      </c>
      <c r="C92" s="15">
        <v>0</v>
      </c>
    </row>
    <row r="93" spans="1:3" hidden="1" x14ac:dyDescent="0.25">
      <c r="A93" s="13" t="s">
        <v>755</v>
      </c>
      <c r="B93" s="14" t="s">
        <v>756</v>
      </c>
      <c r="C93" s="15">
        <v>0</v>
      </c>
    </row>
    <row r="94" spans="1:3" hidden="1" x14ac:dyDescent="0.25">
      <c r="A94" s="13" t="s">
        <v>757</v>
      </c>
      <c r="B94" s="14" t="s">
        <v>758</v>
      </c>
      <c r="C94" s="15">
        <v>0</v>
      </c>
    </row>
    <row r="95" spans="1:3" hidden="1" x14ac:dyDescent="0.25">
      <c r="A95" s="13" t="s">
        <v>759</v>
      </c>
      <c r="B95" s="14" t="s">
        <v>760</v>
      </c>
      <c r="C95" s="15">
        <v>0</v>
      </c>
    </row>
    <row r="96" spans="1:3" hidden="1" x14ac:dyDescent="0.25">
      <c r="A96" s="13" t="s">
        <v>761</v>
      </c>
      <c r="B96" s="14" t="s">
        <v>762</v>
      </c>
      <c r="C96" s="15">
        <v>0</v>
      </c>
    </row>
    <row r="97" spans="1:3" hidden="1" x14ac:dyDescent="0.25">
      <c r="A97" s="10" t="s">
        <v>763</v>
      </c>
      <c r="B97" s="11" t="s">
        <v>764</v>
      </c>
      <c r="C97" s="31">
        <v>0</v>
      </c>
    </row>
    <row r="98" spans="1:3" hidden="1" x14ac:dyDescent="0.25">
      <c r="A98" s="13" t="s">
        <v>765</v>
      </c>
      <c r="B98" s="14" t="s">
        <v>766</v>
      </c>
      <c r="C98" s="15">
        <v>0</v>
      </c>
    </row>
    <row r="99" spans="1:3" hidden="1" x14ac:dyDescent="0.25">
      <c r="A99" s="13" t="s">
        <v>767</v>
      </c>
      <c r="B99" s="14" t="s">
        <v>768</v>
      </c>
      <c r="C99" s="15">
        <v>0</v>
      </c>
    </row>
    <row r="100" spans="1:3" hidden="1" x14ac:dyDescent="0.25">
      <c r="A100" s="13" t="s">
        <v>769</v>
      </c>
      <c r="B100" s="14" t="s">
        <v>770</v>
      </c>
      <c r="C100" s="15">
        <v>0</v>
      </c>
    </row>
    <row r="101" spans="1:3" hidden="1" x14ac:dyDescent="0.25">
      <c r="A101" s="13" t="s">
        <v>771</v>
      </c>
      <c r="B101" s="14" t="s">
        <v>772</v>
      </c>
      <c r="C101" s="15">
        <v>0</v>
      </c>
    </row>
    <row r="102" spans="1:3" hidden="1" x14ac:dyDescent="0.25">
      <c r="A102" s="13" t="s">
        <v>773</v>
      </c>
      <c r="B102" s="14" t="s">
        <v>774</v>
      </c>
      <c r="C102" s="15">
        <v>0</v>
      </c>
    </row>
    <row r="103" spans="1:3" hidden="1" x14ac:dyDescent="0.25">
      <c r="A103" s="13" t="s">
        <v>775</v>
      </c>
      <c r="B103" s="14" t="s">
        <v>776</v>
      </c>
      <c r="C103" s="15">
        <v>0</v>
      </c>
    </row>
    <row r="104" spans="1:3" hidden="1" x14ac:dyDescent="0.25">
      <c r="A104" s="10" t="s">
        <v>777</v>
      </c>
      <c r="B104" s="11" t="s">
        <v>778</v>
      </c>
      <c r="C104" s="31">
        <v>0</v>
      </c>
    </row>
    <row r="105" spans="1:3" ht="26.25" hidden="1" x14ac:dyDescent="0.25">
      <c r="A105" s="13" t="s">
        <v>779</v>
      </c>
      <c r="B105" s="14" t="s">
        <v>780</v>
      </c>
      <c r="C105" s="15">
        <v>0</v>
      </c>
    </row>
    <row r="106" spans="1:3" hidden="1" x14ac:dyDescent="0.25">
      <c r="A106" s="13" t="s">
        <v>781</v>
      </c>
      <c r="B106" s="14" t="s">
        <v>782</v>
      </c>
      <c r="C106" s="15">
        <v>0</v>
      </c>
    </row>
    <row r="107" spans="1:3" hidden="1" x14ac:dyDescent="0.25">
      <c r="A107" s="13" t="s">
        <v>783</v>
      </c>
      <c r="B107" s="14" t="s">
        <v>784</v>
      </c>
      <c r="C107" s="15">
        <v>0</v>
      </c>
    </row>
    <row r="108" spans="1:3" hidden="1" x14ac:dyDescent="0.25">
      <c r="A108" s="10" t="s">
        <v>785</v>
      </c>
      <c r="B108" s="11" t="s">
        <v>786</v>
      </c>
      <c r="C108" s="31">
        <v>0</v>
      </c>
    </row>
    <row r="109" spans="1:3" hidden="1" x14ac:dyDescent="0.25">
      <c r="A109" s="13" t="s">
        <v>787</v>
      </c>
      <c r="B109" s="14" t="s">
        <v>788</v>
      </c>
      <c r="C109" s="15">
        <v>0</v>
      </c>
    </row>
    <row r="110" spans="1:3" hidden="1" x14ac:dyDescent="0.25">
      <c r="A110" s="13" t="s">
        <v>789</v>
      </c>
      <c r="B110" s="14" t="s">
        <v>790</v>
      </c>
      <c r="C110" s="15">
        <v>0</v>
      </c>
    </row>
    <row r="111" spans="1:3" hidden="1" x14ac:dyDescent="0.25">
      <c r="A111" s="13" t="s">
        <v>791</v>
      </c>
      <c r="B111" s="14" t="s">
        <v>792</v>
      </c>
      <c r="C111" s="15">
        <v>0</v>
      </c>
    </row>
    <row r="112" spans="1:3" hidden="1" x14ac:dyDescent="0.25">
      <c r="A112" s="13" t="s">
        <v>793</v>
      </c>
      <c r="B112" s="14" t="s">
        <v>794</v>
      </c>
      <c r="C112" s="15">
        <v>0</v>
      </c>
    </row>
    <row r="113" spans="1:3" ht="26.25" hidden="1" x14ac:dyDescent="0.25">
      <c r="A113" s="13" t="s">
        <v>795</v>
      </c>
      <c r="B113" s="14" t="s">
        <v>796</v>
      </c>
      <c r="C113" s="15">
        <v>0</v>
      </c>
    </row>
    <row r="114" spans="1:3" hidden="1" x14ac:dyDescent="0.25">
      <c r="A114" s="13" t="s">
        <v>797</v>
      </c>
      <c r="B114" s="14" t="s">
        <v>798</v>
      </c>
      <c r="C114" s="15">
        <v>0</v>
      </c>
    </row>
    <row r="115" spans="1:3" hidden="1" x14ac:dyDescent="0.25">
      <c r="A115" s="10" t="s">
        <v>799</v>
      </c>
      <c r="B115" s="11" t="s">
        <v>800</v>
      </c>
      <c r="C115" s="31">
        <v>0</v>
      </c>
    </row>
    <row r="116" spans="1:3" hidden="1" x14ac:dyDescent="0.25">
      <c r="A116" s="13" t="s">
        <v>801</v>
      </c>
      <c r="B116" s="14" t="s">
        <v>802</v>
      </c>
      <c r="C116" s="15">
        <v>0</v>
      </c>
    </row>
    <row r="117" spans="1:3" hidden="1" x14ac:dyDescent="0.25">
      <c r="A117" s="10" t="s">
        <v>803</v>
      </c>
      <c r="B117" s="11" t="s">
        <v>804</v>
      </c>
      <c r="C117" s="31">
        <v>0</v>
      </c>
    </row>
    <row r="118" spans="1:3" hidden="1" x14ac:dyDescent="0.25">
      <c r="A118" s="13" t="s">
        <v>805</v>
      </c>
      <c r="B118" s="14" t="s">
        <v>806</v>
      </c>
      <c r="C118" s="15">
        <v>0</v>
      </c>
    </row>
    <row r="119" spans="1:3" hidden="1" x14ac:dyDescent="0.25">
      <c r="A119" s="13" t="s">
        <v>807</v>
      </c>
      <c r="B119" s="14" t="s">
        <v>808</v>
      </c>
      <c r="C119" s="15">
        <v>0</v>
      </c>
    </row>
    <row r="120" spans="1:3" hidden="1" x14ac:dyDescent="0.25">
      <c r="A120" s="10" t="s">
        <v>809</v>
      </c>
      <c r="B120" s="11" t="s">
        <v>810</v>
      </c>
      <c r="C120" s="31">
        <v>0</v>
      </c>
    </row>
    <row r="121" spans="1:3" hidden="1" x14ac:dyDescent="0.25">
      <c r="A121" s="13" t="s">
        <v>811</v>
      </c>
      <c r="B121" s="14" t="s">
        <v>812</v>
      </c>
      <c r="C121" s="15">
        <v>0</v>
      </c>
    </row>
    <row r="122" spans="1:3" hidden="1" x14ac:dyDescent="0.25">
      <c r="A122" s="13" t="s">
        <v>813</v>
      </c>
      <c r="B122" s="14" t="s">
        <v>814</v>
      </c>
      <c r="C122" s="15">
        <v>0</v>
      </c>
    </row>
    <row r="123" spans="1:3" hidden="1" x14ac:dyDescent="0.25">
      <c r="A123" s="13" t="s">
        <v>815</v>
      </c>
      <c r="B123" s="14" t="s">
        <v>816</v>
      </c>
      <c r="C123" s="15">
        <v>0</v>
      </c>
    </row>
    <row r="124" spans="1:3" hidden="1" x14ac:dyDescent="0.25">
      <c r="A124" s="13" t="s">
        <v>817</v>
      </c>
      <c r="B124" s="14" t="s">
        <v>818</v>
      </c>
      <c r="C124" s="15">
        <v>0</v>
      </c>
    </row>
    <row r="125" spans="1:3" ht="26.25" hidden="1" x14ac:dyDescent="0.25">
      <c r="A125" s="10" t="s">
        <v>819</v>
      </c>
      <c r="B125" s="11" t="s">
        <v>820</v>
      </c>
      <c r="C125" s="31">
        <v>0</v>
      </c>
    </row>
    <row r="126" spans="1:3" hidden="1" x14ac:dyDescent="0.25">
      <c r="A126" s="13" t="s">
        <v>821</v>
      </c>
      <c r="B126" s="14" t="s">
        <v>822</v>
      </c>
      <c r="C126" s="15">
        <v>0</v>
      </c>
    </row>
    <row r="127" spans="1:3" hidden="1" x14ac:dyDescent="0.25">
      <c r="A127" s="13" t="s">
        <v>823</v>
      </c>
      <c r="B127" s="14" t="s">
        <v>824</v>
      </c>
      <c r="C127" s="15">
        <v>0</v>
      </c>
    </row>
    <row r="128" spans="1:3" hidden="1" x14ac:dyDescent="0.25">
      <c r="A128" s="13" t="s">
        <v>825</v>
      </c>
      <c r="B128" s="14" t="s">
        <v>826</v>
      </c>
      <c r="C128" s="15">
        <v>0</v>
      </c>
    </row>
    <row r="129" spans="1:3" ht="26.25" hidden="1" x14ac:dyDescent="0.25">
      <c r="A129" s="28">
        <v>4</v>
      </c>
      <c r="B129" s="29" t="s">
        <v>827</v>
      </c>
      <c r="C129" s="30">
        <v>0</v>
      </c>
    </row>
    <row r="130" spans="1:3" ht="26.25" hidden="1" x14ac:dyDescent="0.25">
      <c r="A130" s="10" t="s">
        <v>828</v>
      </c>
      <c r="B130" s="11" t="s">
        <v>829</v>
      </c>
      <c r="C130" s="31">
        <v>0</v>
      </c>
    </row>
    <row r="131" spans="1:3" hidden="1" x14ac:dyDescent="0.25">
      <c r="A131" s="13" t="s">
        <v>830</v>
      </c>
      <c r="B131" s="14" t="s">
        <v>831</v>
      </c>
      <c r="C131" s="15">
        <v>0</v>
      </c>
    </row>
    <row r="132" spans="1:3" ht="39" hidden="1" x14ac:dyDescent="0.25">
      <c r="A132" s="10" t="s">
        <v>832</v>
      </c>
      <c r="B132" s="11" t="s">
        <v>833</v>
      </c>
      <c r="C132" s="32" t="s">
        <v>547</v>
      </c>
    </row>
    <row r="133" spans="1:3" ht="26.25" hidden="1" x14ac:dyDescent="0.25">
      <c r="A133" s="13" t="s">
        <v>834</v>
      </c>
      <c r="B133" s="14" t="s">
        <v>835</v>
      </c>
      <c r="C133" s="20" t="s">
        <v>547</v>
      </c>
    </row>
    <row r="134" spans="1:3" hidden="1" x14ac:dyDescent="0.25">
      <c r="A134" s="10" t="s">
        <v>836</v>
      </c>
      <c r="B134" s="11" t="s">
        <v>837</v>
      </c>
      <c r="C134" s="31">
        <v>0</v>
      </c>
    </row>
    <row r="135" spans="1:3" hidden="1" x14ac:dyDescent="0.25">
      <c r="A135" s="13" t="s">
        <v>838</v>
      </c>
      <c r="B135" s="14" t="s">
        <v>839</v>
      </c>
      <c r="C135" s="15">
        <v>0</v>
      </c>
    </row>
    <row r="136" spans="1:3" hidden="1" x14ac:dyDescent="0.25">
      <c r="A136" s="13" t="s">
        <v>840</v>
      </c>
      <c r="B136" s="14" t="s">
        <v>841</v>
      </c>
      <c r="C136" s="15">
        <v>0</v>
      </c>
    </row>
    <row r="137" spans="1:3" hidden="1" x14ac:dyDescent="0.25">
      <c r="A137" s="13" t="s">
        <v>842</v>
      </c>
      <c r="B137" s="14" t="s">
        <v>843</v>
      </c>
      <c r="C137" s="15">
        <v>0</v>
      </c>
    </row>
    <row r="138" spans="1:3" ht="26.25" hidden="1" x14ac:dyDescent="0.25">
      <c r="A138" s="13" t="s">
        <v>844</v>
      </c>
      <c r="B138" s="14" t="s">
        <v>845</v>
      </c>
      <c r="C138" s="15">
        <v>0</v>
      </c>
    </row>
    <row r="139" spans="1:3" ht="26.25" hidden="1" x14ac:dyDescent="0.25">
      <c r="A139" s="10" t="s">
        <v>846</v>
      </c>
      <c r="B139" s="11" t="s">
        <v>847</v>
      </c>
      <c r="C139" s="31">
        <v>0</v>
      </c>
    </row>
    <row r="140" spans="1:3" hidden="1" x14ac:dyDescent="0.25">
      <c r="A140" s="13" t="s">
        <v>848</v>
      </c>
      <c r="B140" s="14" t="s">
        <v>849</v>
      </c>
      <c r="C140" s="15">
        <v>0</v>
      </c>
    </row>
    <row r="141" spans="1:3" ht="15" customHeight="1" x14ac:dyDescent="0.25">
      <c r="A141" s="76" t="s">
        <v>580</v>
      </c>
      <c r="B141" s="77"/>
      <c r="C141" s="33">
        <f>+C40</f>
        <v>22801656.509999998</v>
      </c>
    </row>
    <row r="142" spans="1:3" x14ac:dyDescent="0.25">
      <c r="A142" s="26"/>
      <c r="B142" s="26"/>
      <c r="C142" s="26"/>
    </row>
    <row r="143" spans="1:3" ht="48" customHeight="1" x14ac:dyDescent="0.25">
      <c r="A143" s="78"/>
      <c r="B143" s="78"/>
      <c r="C143" s="78"/>
    </row>
  </sheetData>
  <autoFilter ref="A4:C141" xr:uid="{00000000-0009-0000-0000-000003000000}">
    <filterColumn colId="0" showButton="0"/>
    <filterColumn colId="2">
      <filters>
        <filter val="22,801,656.51"/>
      </filters>
    </filterColumn>
  </autoFilter>
  <mergeCells count="5">
    <mergeCell ref="A2:C2"/>
    <mergeCell ref="A4:B4"/>
    <mergeCell ref="A141:B141"/>
    <mergeCell ref="A143:C143"/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3"/>
  <sheetViews>
    <sheetView workbookViewId="0">
      <selection sqref="A1:F1"/>
    </sheetView>
  </sheetViews>
  <sheetFormatPr baseColWidth="10" defaultColWidth="11.42578125" defaultRowHeight="15" x14ac:dyDescent="0.25"/>
  <cols>
    <col min="1" max="1" width="45.7109375" bestFit="1" customWidth="1"/>
    <col min="2" max="2" width="29" bestFit="1" customWidth="1"/>
    <col min="3" max="3" width="16.140625" style="5" bestFit="1" customWidth="1"/>
    <col min="4" max="6" width="11.5703125" style="5" bestFit="1" customWidth="1"/>
  </cols>
  <sheetData>
    <row r="1" spans="1:6" x14ac:dyDescent="0.25">
      <c r="A1" s="72" t="s">
        <v>4</v>
      </c>
      <c r="B1" s="72"/>
      <c r="C1" s="72"/>
      <c r="D1" s="72"/>
      <c r="E1" s="72"/>
      <c r="F1" s="72"/>
    </row>
    <row r="2" spans="1:6" ht="26.25" customHeight="1" x14ac:dyDescent="0.25">
      <c r="A2" s="81" t="s">
        <v>850</v>
      </c>
      <c r="B2" s="81"/>
      <c r="C2" s="81"/>
      <c r="D2" s="81"/>
      <c r="E2" s="81"/>
      <c r="F2" s="81"/>
    </row>
    <row r="3" spans="1:6" x14ac:dyDescent="0.25">
      <c r="A3" s="34" t="s">
        <v>547</v>
      </c>
      <c r="B3" s="26"/>
      <c r="C3" s="35"/>
      <c r="D3" s="35"/>
      <c r="E3" s="35"/>
      <c r="F3" s="35"/>
    </row>
    <row r="4" spans="1:6" ht="25.5" x14ac:dyDescent="0.25">
      <c r="A4" s="36" t="s">
        <v>851</v>
      </c>
      <c r="B4" s="36" t="s">
        <v>852</v>
      </c>
      <c r="C4" s="36" t="s">
        <v>853</v>
      </c>
      <c r="D4" s="36" t="s">
        <v>854</v>
      </c>
      <c r="E4" s="36" t="s">
        <v>855</v>
      </c>
      <c r="F4" s="36" t="s">
        <v>856</v>
      </c>
    </row>
    <row r="5" spans="1:6" s="39" customFormat="1" x14ac:dyDescent="0.25">
      <c r="A5" s="37" t="s">
        <v>857</v>
      </c>
      <c r="B5" s="37" t="s">
        <v>858</v>
      </c>
      <c r="C5" s="38">
        <v>1</v>
      </c>
      <c r="D5" s="38"/>
      <c r="E5" s="38">
        <v>1</v>
      </c>
      <c r="F5" s="38"/>
    </row>
    <row r="6" spans="1:6" s="39" customFormat="1" x14ac:dyDescent="0.25">
      <c r="A6" s="37" t="s">
        <v>857</v>
      </c>
      <c r="B6" s="37" t="s">
        <v>859</v>
      </c>
      <c r="C6" s="38">
        <v>1</v>
      </c>
      <c r="D6" s="38"/>
      <c r="E6" s="38">
        <v>1</v>
      </c>
      <c r="F6" s="38"/>
    </row>
    <row r="7" spans="1:6" s="39" customFormat="1" x14ac:dyDescent="0.25">
      <c r="A7" s="37" t="s">
        <v>857</v>
      </c>
      <c r="B7" s="37" t="s">
        <v>860</v>
      </c>
      <c r="C7" s="38">
        <v>1</v>
      </c>
      <c r="D7" s="38"/>
      <c r="E7" s="38">
        <v>1</v>
      </c>
      <c r="F7" s="38"/>
    </row>
    <row r="8" spans="1:6" s="39" customFormat="1" x14ac:dyDescent="0.25">
      <c r="A8" s="37" t="s">
        <v>857</v>
      </c>
      <c r="B8" s="37" t="s">
        <v>861</v>
      </c>
      <c r="C8" s="38">
        <v>1</v>
      </c>
      <c r="D8" s="38"/>
      <c r="E8" s="38">
        <v>1</v>
      </c>
      <c r="F8" s="38"/>
    </row>
    <row r="9" spans="1:6" s="39" customFormat="1" ht="24" x14ac:dyDescent="0.25">
      <c r="A9" s="37" t="s">
        <v>857</v>
      </c>
      <c r="B9" s="37" t="s">
        <v>862</v>
      </c>
      <c r="C9" s="38">
        <v>1</v>
      </c>
      <c r="D9" s="38"/>
      <c r="E9" s="38">
        <v>1</v>
      </c>
      <c r="F9" s="38"/>
    </row>
    <row r="10" spans="1:6" s="39" customFormat="1" x14ac:dyDescent="0.25">
      <c r="A10" s="37" t="s">
        <v>857</v>
      </c>
      <c r="B10" s="37" t="s">
        <v>863</v>
      </c>
      <c r="C10" s="40">
        <v>1</v>
      </c>
      <c r="D10" s="38"/>
      <c r="E10" s="38">
        <v>1</v>
      </c>
      <c r="F10" s="38"/>
    </row>
    <row r="11" spans="1:6" s="39" customFormat="1" x14ac:dyDescent="0.25">
      <c r="A11" s="37" t="s">
        <v>857</v>
      </c>
      <c r="B11" s="37" t="s">
        <v>864</v>
      </c>
      <c r="C11" s="40">
        <v>1</v>
      </c>
      <c r="D11" s="38"/>
      <c r="E11" s="38">
        <v>1</v>
      </c>
      <c r="F11" s="38"/>
    </row>
    <row r="12" spans="1:6" x14ac:dyDescent="0.25">
      <c r="A12" s="36" t="s">
        <v>865</v>
      </c>
      <c r="B12" s="36" t="s">
        <v>866</v>
      </c>
      <c r="C12" s="36">
        <f>SUM(C5:C11)</f>
        <v>7</v>
      </c>
      <c r="D12" s="36">
        <f>SUM(D5:D11)</f>
        <v>0</v>
      </c>
      <c r="E12" s="36">
        <f>SUM(E5:E11)</f>
        <v>7</v>
      </c>
      <c r="F12" s="36">
        <f>SUM(F5:F11)</f>
        <v>0</v>
      </c>
    </row>
    <row r="13" spans="1:6" x14ac:dyDescent="0.25">
      <c r="A13" s="41" t="s">
        <v>867</v>
      </c>
      <c r="B13" s="41" t="s">
        <v>868</v>
      </c>
      <c r="C13" s="42">
        <v>1</v>
      </c>
      <c r="D13" s="42"/>
      <c r="E13" s="42">
        <v>1</v>
      </c>
      <c r="F13" s="42"/>
    </row>
    <row r="14" spans="1:6" x14ac:dyDescent="0.25">
      <c r="A14" s="41" t="s">
        <v>867</v>
      </c>
      <c r="B14" s="41" t="s">
        <v>869</v>
      </c>
      <c r="C14" s="42">
        <v>1</v>
      </c>
      <c r="D14" s="42"/>
      <c r="E14" s="42">
        <v>1</v>
      </c>
      <c r="F14" s="42"/>
    </row>
    <row r="15" spans="1:6" x14ac:dyDescent="0.25">
      <c r="A15" s="41" t="s">
        <v>867</v>
      </c>
      <c r="B15" s="41" t="s">
        <v>861</v>
      </c>
      <c r="C15" s="42">
        <v>1</v>
      </c>
      <c r="D15" s="42"/>
      <c r="E15" s="42">
        <v>1</v>
      </c>
      <c r="F15" s="42"/>
    </row>
    <row r="16" spans="1:6" x14ac:dyDescent="0.25">
      <c r="A16" s="41" t="s">
        <v>867</v>
      </c>
      <c r="B16" s="41" t="s">
        <v>868</v>
      </c>
      <c r="C16" s="42">
        <v>1</v>
      </c>
      <c r="D16" s="42"/>
      <c r="E16" s="42">
        <v>1</v>
      </c>
      <c r="F16" s="42"/>
    </row>
    <row r="17" spans="1:6" x14ac:dyDescent="0.25">
      <c r="A17" s="41" t="s">
        <v>867</v>
      </c>
      <c r="B17" s="41" t="s">
        <v>869</v>
      </c>
      <c r="C17" s="42">
        <v>1</v>
      </c>
      <c r="D17" s="42"/>
      <c r="E17" s="42">
        <v>1</v>
      </c>
      <c r="F17" s="42"/>
    </row>
    <row r="18" spans="1:6" x14ac:dyDescent="0.25">
      <c r="A18" s="36" t="s">
        <v>865</v>
      </c>
      <c r="B18" s="36"/>
      <c r="C18" s="36">
        <f>SUM(C13:C17)</f>
        <v>5</v>
      </c>
      <c r="D18" s="36">
        <f t="shared" ref="D18:F18" si="0">SUM(D13:D17)</f>
        <v>0</v>
      </c>
      <c r="E18" s="36">
        <f t="shared" si="0"/>
        <v>5</v>
      </c>
      <c r="F18" s="36">
        <f t="shared" si="0"/>
        <v>0</v>
      </c>
    </row>
    <row r="19" spans="1:6" x14ac:dyDescent="0.25">
      <c r="A19" s="41" t="s">
        <v>870</v>
      </c>
      <c r="B19" s="41" t="s">
        <v>871</v>
      </c>
      <c r="C19" s="42">
        <v>1</v>
      </c>
      <c r="D19" s="42"/>
      <c r="E19" s="42">
        <v>1</v>
      </c>
      <c r="F19" s="42"/>
    </row>
    <row r="20" spans="1:6" x14ac:dyDescent="0.25">
      <c r="A20" s="41" t="s">
        <v>870</v>
      </c>
      <c r="B20" s="41" t="s">
        <v>869</v>
      </c>
      <c r="C20" s="43">
        <v>1</v>
      </c>
      <c r="D20" s="42"/>
      <c r="E20" s="42">
        <v>1</v>
      </c>
      <c r="F20" s="42"/>
    </row>
    <row r="21" spans="1:6" x14ac:dyDescent="0.25">
      <c r="A21" s="36" t="s">
        <v>865</v>
      </c>
      <c r="B21" s="36"/>
      <c r="C21" s="36">
        <f>SUM(C19:C20)</f>
        <v>2</v>
      </c>
      <c r="D21" s="36">
        <f t="shared" ref="D21:F21" si="1">SUM(D19:D20)</f>
        <v>0</v>
      </c>
      <c r="E21" s="36">
        <f t="shared" si="1"/>
        <v>2</v>
      </c>
      <c r="F21" s="36">
        <f t="shared" si="1"/>
        <v>0</v>
      </c>
    </row>
    <row r="22" spans="1:6" x14ac:dyDescent="0.25">
      <c r="A22" s="37" t="s">
        <v>872</v>
      </c>
      <c r="B22" s="37" t="s">
        <v>871</v>
      </c>
      <c r="C22" s="38">
        <v>1</v>
      </c>
      <c r="D22" s="38"/>
      <c r="E22" s="38">
        <v>1</v>
      </c>
      <c r="F22" s="42"/>
    </row>
    <row r="23" spans="1:6" x14ac:dyDescent="0.25">
      <c r="A23" s="37" t="s">
        <v>872</v>
      </c>
      <c r="B23" s="41" t="s">
        <v>859</v>
      </c>
      <c r="C23" s="40">
        <v>1</v>
      </c>
      <c r="D23" s="38"/>
      <c r="E23" s="38">
        <v>1</v>
      </c>
      <c r="F23" s="42"/>
    </row>
    <row r="24" spans="1:6" x14ac:dyDescent="0.25">
      <c r="A24" s="36" t="s">
        <v>865</v>
      </c>
      <c r="B24" s="36"/>
      <c r="C24" s="36">
        <f>SUM(C22:C23)</f>
        <v>2</v>
      </c>
      <c r="D24" s="36">
        <f t="shared" ref="D24:F24" si="2">SUM(D22:D23)</f>
        <v>0</v>
      </c>
      <c r="E24" s="36">
        <f t="shared" si="2"/>
        <v>2</v>
      </c>
      <c r="F24" s="36">
        <f t="shared" si="2"/>
        <v>0</v>
      </c>
    </row>
    <row r="25" spans="1:6" x14ac:dyDescent="0.25">
      <c r="A25" s="41" t="s">
        <v>873</v>
      </c>
      <c r="B25" s="41" t="s">
        <v>874</v>
      </c>
      <c r="C25" s="43">
        <v>10</v>
      </c>
      <c r="D25" s="42"/>
      <c r="E25" s="42">
        <v>10</v>
      </c>
      <c r="F25" s="42"/>
    </row>
    <row r="26" spans="1:6" x14ac:dyDescent="0.25">
      <c r="A26" s="41" t="s">
        <v>873</v>
      </c>
      <c r="B26" s="41" t="s">
        <v>875</v>
      </c>
      <c r="C26" s="43">
        <v>1</v>
      </c>
      <c r="D26" s="42"/>
      <c r="E26" s="42">
        <v>1</v>
      </c>
      <c r="F26" s="42"/>
    </row>
    <row r="27" spans="1:6" x14ac:dyDescent="0.25">
      <c r="A27" s="41" t="s">
        <v>873</v>
      </c>
      <c r="B27" s="41" t="s">
        <v>876</v>
      </c>
      <c r="C27" s="43">
        <v>2</v>
      </c>
      <c r="D27" s="42"/>
      <c r="E27" s="42">
        <v>2</v>
      </c>
      <c r="F27" s="42"/>
    </row>
    <row r="28" spans="1:6" x14ac:dyDescent="0.25">
      <c r="A28" s="41" t="s">
        <v>873</v>
      </c>
      <c r="B28" s="41" t="s">
        <v>877</v>
      </c>
      <c r="C28" s="42">
        <v>1</v>
      </c>
      <c r="D28" s="42"/>
      <c r="E28" s="42">
        <v>1</v>
      </c>
      <c r="F28" s="42"/>
    </row>
    <row r="29" spans="1:6" x14ac:dyDescent="0.25">
      <c r="A29" s="41" t="s">
        <v>873</v>
      </c>
      <c r="B29" s="41" t="s">
        <v>861</v>
      </c>
      <c r="C29" s="42">
        <v>1</v>
      </c>
      <c r="D29" s="42"/>
      <c r="E29" s="42">
        <v>1</v>
      </c>
      <c r="F29" s="42"/>
    </row>
    <row r="30" spans="1:6" ht="24.75" x14ac:dyDescent="0.25">
      <c r="A30" s="41" t="s">
        <v>873</v>
      </c>
      <c r="B30" s="41" t="s">
        <v>878</v>
      </c>
      <c r="C30" s="42">
        <v>2</v>
      </c>
      <c r="D30" s="42"/>
      <c r="E30" s="42">
        <v>2</v>
      </c>
      <c r="F30" s="42"/>
    </row>
    <row r="31" spans="1:6" x14ac:dyDescent="0.25">
      <c r="A31" s="36" t="s">
        <v>865</v>
      </c>
      <c r="B31" s="36"/>
      <c r="C31" s="36">
        <f>SUM(C25:C30)</f>
        <v>17</v>
      </c>
      <c r="D31" s="36">
        <f t="shared" ref="D31:F31" si="3">SUM(D25:D30)</f>
        <v>0</v>
      </c>
      <c r="E31" s="36">
        <f t="shared" si="3"/>
        <v>17</v>
      </c>
      <c r="F31" s="36">
        <f t="shared" si="3"/>
        <v>0</v>
      </c>
    </row>
    <row r="32" spans="1:6" x14ac:dyDescent="0.25">
      <c r="A32" s="36" t="s">
        <v>865</v>
      </c>
      <c r="B32" s="36"/>
      <c r="C32" s="36">
        <f>+C12+C18+C21+C24+C31</f>
        <v>33</v>
      </c>
      <c r="D32" s="36">
        <f t="shared" ref="D32:F32" si="4">+D12+D18+D21+D24+D31</f>
        <v>0</v>
      </c>
      <c r="E32" s="36">
        <f t="shared" si="4"/>
        <v>33</v>
      </c>
      <c r="F32" s="36">
        <f t="shared" si="4"/>
        <v>0</v>
      </c>
    </row>
    <row r="33" spans="1:6" ht="36.75" customHeight="1" x14ac:dyDescent="0.25">
      <c r="A33" s="82"/>
      <c r="B33" s="82"/>
      <c r="C33" s="82"/>
      <c r="D33" s="82"/>
      <c r="E33" s="82"/>
      <c r="F33" s="82"/>
    </row>
  </sheetData>
  <mergeCells count="3">
    <mergeCell ref="A2:F2"/>
    <mergeCell ref="A33:F33"/>
    <mergeCell ref="A1:F1"/>
  </mergeCells>
  <pageMargins left="0.7" right="0.7" top="0.75" bottom="0.75" header="0.3" footer="0.3"/>
  <pageSetup scale="72"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28"/>
  <sheetViews>
    <sheetView tabSelected="1" workbookViewId="0">
      <selection sqref="A1:A18"/>
    </sheetView>
  </sheetViews>
  <sheetFormatPr baseColWidth="10" defaultColWidth="11.42578125" defaultRowHeight="15" x14ac:dyDescent="0.25"/>
  <cols>
    <col min="1" max="1" width="3.85546875" customWidth="1"/>
    <col min="2" max="2" width="10.85546875" customWidth="1"/>
    <col min="3" max="3" width="11.5703125" bestFit="1" customWidth="1"/>
    <col min="4" max="4" width="11" customWidth="1"/>
    <col min="5" max="7" width="11" bestFit="1" customWidth="1"/>
    <col min="8" max="8" width="11.28515625" bestFit="1" customWidth="1"/>
    <col min="9" max="13" width="11" bestFit="1" customWidth="1"/>
    <col min="14" max="14" width="11.28515625" bestFit="1" customWidth="1"/>
    <col min="15" max="15" width="11" bestFit="1" customWidth="1"/>
    <col min="16" max="17" width="10.7109375" customWidth="1"/>
    <col min="18" max="18" width="11" bestFit="1" customWidth="1"/>
    <col min="19" max="19" width="10.85546875" customWidth="1"/>
    <col min="20" max="21" width="10.7109375" customWidth="1"/>
    <col min="22" max="22" width="10.85546875" customWidth="1"/>
    <col min="23" max="23" width="9.85546875" customWidth="1"/>
    <col min="24" max="24" width="11.28515625" customWidth="1"/>
    <col min="25" max="26" width="10.7109375" customWidth="1"/>
    <col min="27" max="27" width="10" customWidth="1"/>
    <col min="28" max="28" width="10.7109375" customWidth="1"/>
    <col min="29" max="29" width="10.85546875" customWidth="1"/>
    <col min="30" max="30" width="11.42578125" bestFit="1" customWidth="1"/>
  </cols>
  <sheetData>
    <row r="1" spans="1:30" x14ac:dyDescent="0.25">
      <c r="A1" s="92" t="s">
        <v>879</v>
      </c>
      <c r="B1" s="93" t="s">
        <v>880</v>
      </c>
      <c r="C1" s="94"/>
      <c r="D1" s="95"/>
      <c r="E1" s="83">
        <f>+E3*12</f>
        <v>579772.12257142854</v>
      </c>
      <c r="F1" s="83">
        <f t="shared" ref="F1:AD1" si="0">+F3*12</f>
        <v>172277.53990057143</v>
      </c>
      <c r="G1" s="83">
        <f t="shared" si="0"/>
        <v>159563.63805714285</v>
      </c>
      <c r="H1" s="83">
        <f t="shared" si="0"/>
        <v>347981.92027428577</v>
      </c>
      <c r="I1" s="83">
        <f t="shared" si="0"/>
        <v>227144.94302285713</v>
      </c>
      <c r="J1" s="83">
        <f t="shared" si="0"/>
        <v>154830.72648571432</v>
      </c>
      <c r="K1" s="83">
        <f t="shared" si="0"/>
        <v>221471.53945142857</v>
      </c>
      <c r="L1" s="83">
        <f t="shared" si="0"/>
        <v>118695.82891542857</v>
      </c>
      <c r="M1" s="83">
        <f t="shared" si="0"/>
        <v>118695.82891542857</v>
      </c>
      <c r="N1" s="83">
        <f t="shared" si="0"/>
        <v>337783.77589714288</v>
      </c>
      <c r="O1" s="83">
        <f t="shared" si="0"/>
        <v>165042.11697485717</v>
      </c>
      <c r="P1" s="83">
        <f t="shared" si="0"/>
        <v>118695.82891542857</v>
      </c>
      <c r="Q1" s="83">
        <f t="shared" si="0"/>
        <v>139823.02405714284</v>
      </c>
      <c r="R1" s="83">
        <f t="shared" si="0"/>
        <v>258021.52506285714</v>
      </c>
      <c r="S1" s="83">
        <f t="shared" si="0"/>
        <v>145607.6667714286</v>
      </c>
      <c r="T1" s="83">
        <f t="shared" si="0"/>
        <v>116655.97791542858</v>
      </c>
      <c r="U1" s="83">
        <f t="shared" si="0"/>
        <v>347981.92027428577</v>
      </c>
      <c r="V1" s="83">
        <f t="shared" si="0"/>
        <v>104854.97345257143</v>
      </c>
      <c r="W1" s="83">
        <f t="shared" si="0"/>
        <v>95037.456481142872</v>
      </c>
      <c r="X1" s="83">
        <f t="shared" si="0"/>
        <v>154830.72648571432</v>
      </c>
      <c r="Y1" s="83">
        <f t="shared" si="0"/>
        <v>111061.69978400001</v>
      </c>
      <c r="Z1" s="83">
        <f t="shared" si="0"/>
        <v>104854.97345257143</v>
      </c>
      <c r="AA1" s="83">
        <f t="shared" si="0"/>
        <v>95901.587195428583</v>
      </c>
      <c r="AB1" s="83">
        <f t="shared" si="0"/>
        <v>105818.11773828571</v>
      </c>
      <c r="AC1" s="83">
        <f t="shared" si="0"/>
        <v>105818.11773828571</v>
      </c>
      <c r="AD1" s="83">
        <f t="shared" si="0"/>
        <v>137554.12862857146</v>
      </c>
    </row>
    <row r="2" spans="1:30" x14ac:dyDescent="0.25">
      <c r="A2" s="92"/>
      <c r="B2" s="96"/>
      <c r="C2" s="97"/>
      <c r="D2" s="98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x14ac:dyDescent="0.25">
      <c r="A3" s="92"/>
      <c r="B3" s="85" t="s">
        <v>881</v>
      </c>
      <c r="C3" s="86"/>
      <c r="D3" s="87"/>
      <c r="E3" s="44">
        <f>+E7+E6+E5</f>
        <v>48314.34354761905</v>
      </c>
      <c r="F3" s="44">
        <f t="shared" ref="F3:AD3" si="1">+F7+F6+F5</f>
        <v>14356.461658380953</v>
      </c>
      <c r="G3" s="44">
        <f t="shared" si="1"/>
        <v>13296.969838095238</v>
      </c>
      <c r="H3" s="44">
        <f t="shared" si="1"/>
        <v>28998.49335619048</v>
      </c>
      <c r="I3" s="44">
        <f t="shared" si="1"/>
        <v>18928.745251904762</v>
      </c>
      <c r="J3" s="44">
        <f t="shared" si="1"/>
        <v>12902.560540476194</v>
      </c>
      <c r="K3" s="44">
        <f t="shared" si="1"/>
        <v>18455.961620952381</v>
      </c>
      <c r="L3" s="44">
        <f t="shared" si="1"/>
        <v>9891.3190762857139</v>
      </c>
      <c r="M3" s="44">
        <f t="shared" si="1"/>
        <v>9891.3190762857139</v>
      </c>
      <c r="N3" s="44">
        <f t="shared" si="1"/>
        <v>28148.647991428574</v>
      </c>
      <c r="O3" s="44">
        <f t="shared" si="1"/>
        <v>13753.509747904764</v>
      </c>
      <c r="P3" s="44">
        <f t="shared" si="1"/>
        <v>9891.3190762857139</v>
      </c>
      <c r="Q3" s="44">
        <f t="shared" si="1"/>
        <v>11651.918671428572</v>
      </c>
      <c r="R3" s="44">
        <f t="shared" si="1"/>
        <v>21501.793755238094</v>
      </c>
      <c r="S3" s="44">
        <f t="shared" si="1"/>
        <v>12133.972230952382</v>
      </c>
      <c r="T3" s="44">
        <f t="shared" si="1"/>
        <v>9721.3314929523822</v>
      </c>
      <c r="U3" s="44">
        <f t="shared" si="1"/>
        <v>28998.49335619048</v>
      </c>
      <c r="V3" s="44">
        <f t="shared" si="1"/>
        <v>8737.9144543809525</v>
      </c>
      <c r="W3" s="44">
        <f t="shared" si="1"/>
        <v>7919.7880400952399</v>
      </c>
      <c r="X3" s="44">
        <f t="shared" si="1"/>
        <v>12902.560540476194</v>
      </c>
      <c r="Y3" s="44">
        <f t="shared" si="1"/>
        <v>9255.1416486666676</v>
      </c>
      <c r="Z3" s="44">
        <f t="shared" si="1"/>
        <v>8737.9144543809525</v>
      </c>
      <c r="AA3" s="44">
        <f t="shared" si="1"/>
        <v>7991.7989329523816</v>
      </c>
      <c r="AB3" s="44">
        <f t="shared" si="1"/>
        <v>8818.1764781904767</v>
      </c>
      <c r="AC3" s="44">
        <f t="shared" si="1"/>
        <v>8818.1764781904767</v>
      </c>
      <c r="AD3" s="44">
        <f t="shared" si="1"/>
        <v>11462.844052380955</v>
      </c>
    </row>
    <row r="4" spans="1:30" x14ac:dyDescent="0.25">
      <c r="A4" s="92"/>
      <c r="B4" s="88" t="s">
        <v>882</v>
      </c>
      <c r="C4" s="85" t="s">
        <v>883</v>
      </c>
      <c r="D4" s="87"/>
      <c r="E4" s="45" t="s">
        <v>547</v>
      </c>
      <c r="F4" s="45" t="s">
        <v>547</v>
      </c>
      <c r="G4" s="45" t="s">
        <v>547</v>
      </c>
      <c r="H4" s="45" t="s">
        <v>547</v>
      </c>
      <c r="I4" s="45" t="s">
        <v>547</v>
      </c>
      <c r="J4" s="45" t="s">
        <v>547</v>
      </c>
      <c r="K4" s="45" t="s">
        <v>547</v>
      </c>
      <c r="L4" s="45" t="s">
        <v>547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x14ac:dyDescent="0.25">
      <c r="A5" s="92"/>
      <c r="B5" s="89"/>
      <c r="C5" s="85" t="s">
        <v>884</v>
      </c>
      <c r="D5" s="87"/>
      <c r="E5" s="46">
        <f>+E17*2%</f>
        <v>813.8830833333335</v>
      </c>
      <c r="F5" s="46">
        <f t="shared" ref="F5:AD5" si="2">+F17*2%</f>
        <v>221.65841666666668</v>
      </c>
      <c r="G5" s="46">
        <f t="shared" si="2"/>
        <v>197.28858333333335</v>
      </c>
      <c r="H5" s="46">
        <f t="shared" si="2"/>
        <v>478.61841666666669</v>
      </c>
      <c r="I5" s="46">
        <f t="shared" si="2"/>
        <v>301.51433333333335</v>
      </c>
      <c r="J5" s="46">
        <f t="shared" si="2"/>
        <v>196.89925000000002</v>
      </c>
      <c r="K5" s="46">
        <f t="shared" si="2"/>
        <v>301.51433333333335</v>
      </c>
      <c r="L5" s="46">
        <f t="shared" si="2"/>
        <v>147.40525000000002</v>
      </c>
      <c r="M5" s="46">
        <f t="shared" si="2"/>
        <v>147.40525000000002</v>
      </c>
      <c r="N5" s="46">
        <f t="shared" si="2"/>
        <v>463.67166666666674</v>
      </c>
      <c r="O5" s="46">
        <f t="shared" si="2"/>
        <v>211.36541666666668</v>
      </c>
      <c r="P5" s="46">
        <f t="shared" si="2"/>
        <v>147.40525000000002</v>
      </c>
      <c r="Q5" s="46">
        <f t="shared" si="2"/>
        <v>175.89349999999999</v>
      </c>
      <c r="R5" s="46">
        <f t="shared" si="2"/>
        <v>346.76824999999997</v>
      </c>
      <c r="S5" s="46">
        <f t="shared" si="2"/>
        <v>183.99041666666668</v>
      </c>
      <c r="T5" s="46">
        <f t="shared" si="2"/>
        <v>144.66775000000001</v>
      </c>
      <c r="U5" s="46">
        <f t="shared" si="2"/>
        <v>478.61841666666669</v>
      </c>
      <c r="V5" s="46">
        <f t="shared" si="2"/>
        <v>128.76591666666667</v>
      </c>
      <c r="W5" s="46">
        <f t="shared" si="2"/>
        <v>115.50425000000001</v>
      </c>
      <c r="X5" s="46">
        <f t="shared" si="2"/>
        <v>196.89925000000002</v>
      </c>
      <c r="Y5" s="46">
        <f t="shared" si="2"/>
        <v>134.101</v>
      </c>
      <c r="Z5" s="46">
        <f t="shared" si="2"/>
        <v>128.76591666666667</v>
      </c>
      <c r="AA5" s="46">
        <f t="shared" si="2"/>
        <v>115.50425000000001</v>
      </c>
      <c r="AB5" s="46">
        <f t="shared" si="2"/>
        <v>128.76591666666667</v>
      </c>
      <c r="AC5" s="46">
        <f t="shared" si="2"/>
        <v>128.76591666666667</v>
      </c>
      <c r="AD5" s="46">
        <f t="shared" si="2"/>
        <v>172.71800000000005</v>
      </c>
    </row>
    <row r="6" spans="1:30" x14ac:dyDescent="0.25">
      <c r="A6" s="92"/>
      <c r="B6" s="90"/>
      <c r="C6" s="85" t="s">
        <v>885</v>
      </c>
      <c r="D6" s="87"/>
      <c r="E6" s="47">
        <v>8620.73</v>
      </c>
      <c r="F6" s="47">
        <v>2682.3</v>
      </c>
      <c r="G6" s="47">
        <v>2493.86</v>
      </c>
      <c r="H6" s="47">
        <v>5258.9</v>
      </c>
      <c r="I6" s="47">
        <v>3483</v>
      </c>
      <c r="J6" s="47">
        <v>2434.04</v>
      </c>
      <c r="K6" s="47">
        <v>3411.8</v>
      </c>
      <c r="L6" s="47">
        <v>1937.73</v>
      </c>
      <c r="M6" s="47">
        <v>1937.73</v>
      </c>
      <c r="N6" s="48">
        <v>5109.03</v>
      </c>
      <c r="O6" s="47">
        <v>2579.08</v>
      </c>
      <c r="P6" s="47">
        <v>1937.73</v>
      </c>
      <c r="Q6" s="47">
        <v>2223.41</v>
      </c>
      <c r="R6" s="47">
        <v>3936.8</v>
      </c>
      <c r="S6" s="47">
        <v>2304.58</v>
      </c>
      <c r="T6" s="47">
        <v>1910.29</v>
      </c>
      <c r="U6" s="47">
        <v>5258.9</v>
      </c>
      <c r="V6" s="47">
        <v>1757.18</v>
      </c>
      <c r="W6" s="47">
        <v>1632.69</v>
      </c>
      <c r="X6" s="47">
        <v>2434.04</v>
      </c>
      <c r="Y6" s="47">
        <v>1833.97</v>
      </c>
      <c r="Z6" s="47">
        <v>1757.18</v>
      </c>
      <c r="AA6" s="47">
        <v>1642.91</v>
      </c>
      <c r="AB6" s="47">
        <v>1768.58</v>
      </c>
      <c r="AC6" s="47">
        <v>1768.58</v>
      </c>
      <c r="AD6" s="47">
        <v>2191.5500000000002</v>
      </c>
    </row>
    <row r="7" spans="1:30" ht="28.5" customHeight="1" x14ac:dyDescent="0.25">
      <c r="A7" s="92"/>
      <c r="B7" s="85" t="s">
        <v>886</v>
      </c>
      <c r="C7" s="86"/>
      <c r="D7" s="87"/>
      <c r="E7" s="46">
        <v>38879.73046428572</v>
      </c>
      <c r="F7" s="46">
        <v>11452.503241714287</v>
      </c>
      <c r="G7" s="46">
        <v>10605.821254761904</v>
      </c>
      <c r="H7" s="46">
        <v>23260.97493952381</v>
      </c>
      <c r="I7" s="46">
        <v>15144.230918571429</v>
      </c>
      <c r="J7" s="46">
        <v>10271.621290476192</v>
      </c>
      <c r="K7" s="46">
        <v>14742.647287619049</v>
      </c>
      <c r="L7" s="46">
        <v>7806.1838262857145</v>
      </c>
      <c r="M7" s="46">
        <v>7806.1838262857145</v>
      </c>
      <c r="N7" s="46">
        <v>22575.94632476191</v>
      </c>
      <c r="O7" s="46">
        <v>10963.064331238096</v>
      </c>
      <c r="P7" s="46">
        <v>7806.1838262857145</v>
      </c>
      <c r="Q7" s="46">
        <v>9252.6151714285716</v>
      </c>
      <c r="R7" s="46">
        <v>17218.225505238093</v>
      </c>
      <c r="S7" s="46">
        <v>9645.4018142857149</v>
      </c>
      <c r="T7" s="46">
        <v>7666.3737429523817</v>
      </c>
      <c r="U7" s="46">
        <v>23260.97493952381</v>
      </c>
      <c r="V7" s="46">
        <v>6851.968537714285</v>
      </c>
      <c r="W7" s="46">
        <v>6171.5937900952395</v>
      </c>
      <c r="X7" s="46">
        <v>10271.621290476192</v>
      </c>
      <c r="Y7" s="46">
        <v>7287.0706486666668</v>
      </c>
      <c r="Z7" s="46">
        <v>6851.968537714285</v>
      </c>
      <c r="AA7" s="46">
        <v>6233.3846829523818</v>
      </c>
      <c r="AB7" s="46">
        <v>6920.8305615238096</v>
      </c>
      <c r="AC7" s="46">
        <v>6920.8305615238096</v>
      </c>
      <c r="AD7" s="46">
        <v>9098.5760523809531</v>
      </c>
    </row>
    <row r="8" spans="1:30" x14ac:dyDescent="0.25">
      <c r="A8" s="92"/>
      <c r="B8" s="85" t="s">
        <v>887</v>
      </c>
      <c r="C8" s="86"/>
      <c r="D8" s="87"/>
      <c r="E8" s="44">
        <f>+E17-E9</f>
        <v>32268.324047619055</v>
      </c>
      <c r="F8" s="44">
        <f t="shared" ref="F8:AD8" si="3">+F17-F9</f>
        <v>9651.908158380953</v>
      </c>
      <c r="G8" s="44">
        <f t="shared" si="3"/>
        <v>8678.8793380952375</v>
      </c>
      <c r="H8" s="44">
        <f t="shared" si="3"/>
        <v>19373.019856190476</v>
      </c>
      <c r="I8" s="44">
        <f t="shared" si="3"/>
        <v>12694.943251904762</v>
      </c>
      <c r="J8" s="44">
        <f t="shared" si="3"/>
        <v>8672.1520404761923</v>
      </c>
      <c r="K8" s="44">
        <f t="shared" si="3"/>
        <v>12706.392954285715</v>
      </c>
      <c r="L8" s="44">
        <f t="shared" si="3"/>
        <v>6608.7685762857145</v>
      </c>
      <c r="M8" s="44">
        <f t="shared" si="3"/>
        <v>6608.7685762857145</v>
      </c>
      <c r="N8" s="44">
        <f t="shared" si="3"/>
        <v>18809.407991428576</v>
      </c>
      <c r="O8" s="44">
        <f t="shared" si="3"/>
        <v>9246.082247904762</v>
      </c>
      <c r="P8" s="44">
        <f t="shared" si="3"/>
        <v>6608.7685762857145</v>
      </c>
      <c r="Q8" s="44">
        <f t="shared" si="3"/>
        <v>7823.7816714285709</v>
      </c>
      <c r="R8" s="44">
        <f t="shared" si="3"/>
        <v>14401.327255238095</v>
      </c>
      <c r="S8" s="44">
        <f t="shared" si="3"/>
        <v>8150.7947309523815</v>
      </c>
      <c r="T8" s="44">
        <f t="shared" si="3"/>
        <v>6491.1959929523819</v>
      </c>
      <c r="U8" s="44">
        <f t="shared" si="3"/>
        <v>19373.019856190476</v>
      </c>
      <c r="V8" s="44">
        <f t="shared" si="3"/>
        <v>5805.9659543809521</v>
      </c>
      <c r="W8" s="44">
        <f t="shared" si="3"/>
        <v>5233.3195400952391</v>
      </c>
      <c r="X8" s="44">
        <f t="shared" si="3"/>
        <v>8672.1520404761923</v>
      </c>
      <c r="Y8" s="44">
        <f t="shared" si="3"/>
        <v>6032.3996486666665</v>
      </c>
      <c r="Z8" s="44">
        <f t="shared" si="3"/>
        <v>5805.9659543809521</v>
      </c>
      <c r="AA8" s="44">
        <f t="shared" si="3"/>
        <v>5231.8204329523815</v>
      </c>
      <c r="AB8" s="44">
        <f t="shared" si="3"/>
        <v>5804.2713115238093</v>
      </c>
      <c r="AC8" s="44">
        <f t="shared" si="3"/>
        <v>5804.2713115238093</v>
      </c>
      <c r="AD8" s="44">
        <f t="shared" si="3"/>
        <v>7695.5380523809536</v>
      </c>
    </row>
    <row r="9" spans="1:30" x14ac:dyDescent="0.25">
      <c r="A9" s="92"/>
      <c r="B9" s="88" t="s">
        <v>888</v>
      </c>
      <c r="C9" s="86" t="s">
        <v>889</v>
      </c>
      <c r="D9" s="87"/>
      <c r="E9" s="44">
        <f>SUM(E10:E11)</f>
        <v>8425.8301190476213</v>
      </c>
      <c r="F9" s="44">
        <f t="shared" ref="F9:AD9" si="4">SUM(F10:F11)</f>
        <v>1431.0126749523811</v>
      </c>
      <c r="G9" s="44">
        <f t="shared" si="4"/>
        <v>1185.5498285714289</v>
      </c>
      <c r="H9" s="44">
        <f t="shared" si="4"/>
        <v>4557.9009771428573</v>
      </c>
      <c r="I9" s="44">
        <f t="shared" si="4"/>
        <v>2380.7734147619044</v>
      </c>
      <c r="J9" s="44">
        <f t="shared" si="4"/>
        <v>1172.8104595238099</v>
      </c>
      <c r="K9" s="44">
        <f t="shared" si="4"/>
        <v>2369.3237123809522</v>
      </c>
      <c r="L9" s="44">
        <f t="shared" si="4"/>
        <v>761.49392371428587</v>
      </c>
      <c r="M9" s="44">
        <f t="shared" si="4"/>
        <v>761.49392371428587</v>
      </c>
      <c r="N9" s="44">
        <f t="shared" si="4"/>
        <v>4374.1753419047618</v>
      </c>
      <c r="O9" s="44">
        <f t="shared" si="4"/>
        <v>1322.1885854285715</v>
      </c>
      <c r="P9" s="44">
        <f t="shared" si="4"/>
        <v>761.49392371428587</v>
      </c>
      <c r="Q9" s="44">
        <f t="shared" si="4"/>
        <v>970.89332857142858</v>
      </c>
      <c r="R9" s="44">
        <f t="shared" si="4"/>
        <v>2937.0852447619041</v>
      </c>
      <c r="S9" s="44">
        <f t="shared" si="4"/>
        <v>1048.7261023809526</v>
      </c>
      <c r="T9" s="44">
        <f t="shared" si="4"/>
        <v>742.1915070476191</v>
      </c>
      <c r="U9" s="44">
        <f t="shared" si="4"/>
        <v>4557.9009771428573</v>
      </c>
      <c r="V9" s="44">
        <f t="shared" si="4"/>
        <v>632.32987895238102</v>
      </c>
      <c r="W9" s="44">
        <f t="shared" si="4"/>
        <v>541.89295990476194</v>
      </c>
      <c r="X9" s="44">
        <f t="shared" si="4"/>
        <v>1172.8104595238099</v>
      </c>
      <c r="Y9" s="44">
        <f t="shared" si="4"/>
        <v>672.65035133333345</v>
      </c>
      <c r="Z9" s="44">
        <f t="shared" si="4"/>
        <v>632.32987895238102</v>
      </c>
      <c r="AA9" s="44">
        <f t="shared" si="4"/>
        <v>543.39206704761909</v>
      </c>
      <c r="AB9" s="44">
        <f t="shared" si="4"/>
        <v>634.02452180952389</v>
      </c>
      <c r="AC9" s="44">
        <f t="shared" si="4"/>
        <v>634.02452180952389</v>
      </c>
      <c r="AD9" s="44">
        <f t="shared" si="4"/>
        <v>940.36194761904812</v>
      </c>
    </row>
    <row r="10" spans="1:30" x14ac:dyDescent="0.25">
      <c r="A10" s="92"/>
      <c r="B10" s="89"/>
      <c r="C10" s="86" t="s">
        <v>885</v>
      </c>
      <c r="D10" s="87"/>
      <c r="E10" s="48">
        <v>508.15386904761903</v>
      </c>
      <c r="F10" s="48">
        <v>325.26279761904766</v>
      </c>
      <c r="G10" s="48">
        <v>294.95476190476188</v>
      </c>
      <c r="H10" s="48">
        <v>739.71160714285725</v>
      </c>
      <c r="I10" s="48">
        <v>454.0556547619048</v>
      </c>
      <c r="J10" s="48">
        <v>285.33005952380955</v>
      </c>
      <c r="K10" s="48">
        <v>442.60595238095243</v>
      </c>
      <c r="L10" s="48">
        <v>205.50803571428574</v>
      </c>
      <c r="M10" s="48">
        <v>205.50803571428574</v>
      </c>
      <c r="N10" s="48">
        <v>715.6172619047619</v>
      </c>
      <c r="O10" s="48">
        <v>308.6639880952381</v>
      </c>
      <c r="P10" s="48">
        <v>205.50803571428574</v>
      </c>
      <c r="Q10" s="48">
        <v>251.45892857142854</v>
      </c>
      <c r="R10" s="48">
        <v>527.05565476190486</v>
      </c>
      <c r="S10" s="48">
        <v>264.51636904761904</v>
      </c>
      <c r="T10" s="48">
        <v>201.09761904761905</v>
      </c>
      <c r="U10" s="48">
        <v>739.71160714285725</v>
      </c>
      <c r="V10" s="48">
        <v>177.74196428571429</v>
      </c>
      <c r="W10" s="48">
        <v>159.44851190476192</v>
      </c>
      <c r="X10" s="48">
        <v>285.33005952380955</v>
      </c>
      <c r="Y10" s="48">
        <v>189.03958333333335</v>
      </c>
      <c r="Z10" s="48">
        <v>177.74196428571429</v>
      </c>
      <c r="AA10" s="48">
        <v>160.94761904761904</v>
      </c>
      <c r="AB10" s="48">
        <v>179.43660714285716</v>
      </c>
      <c r="AC10" s="48">
        <v>179.43660714285716</v>
      </c>
      <c r="AD10" s="48">
        <v>246.33154761904763</v>
      </c>
    </row>
    <row r="11" spans="1:30" x14ac:dyDescent="0.25">
      <c r="A11" s="92"/>
      <c r="B11" s="90"/>
      <c r="C11" s="86" t="s">
        <v>890</v>
      </c>
      <c r="D11" s="87"/>
      <c r="E11" s="46">
        <v>7917.6762500000032</v>
      </c>
      <c r="F11" s="46">
        <v>1105.7498773333334</v>
      </c>
      <c r="G11" s="46">
        <v>890.59506666666687</v>
      </c>
      <c r="H11" s="46">
        <v>3818.1893699999996</v>
      </c>
      <c r="I11" s="46">
        <v>1926.7177599999998</v>
      </c>
      <c r="J11" s="46">
        <v>887.48040000000037</v>
      </c>
      <c r="K11" s="46">
        <v>1926.7177599999998</v>
      </c>
      <c r="L11" s="46">
        <v>555.98588800000016</v>
      </c>
      <c r="M11" s="46">
        <v>555.98588800000016</v>
      </c>
      <c r="N11" s="46">
        <v>3658.5580800000002</v>
      </c>
      <c r="O11" s="46">
        <v>1013.5245973333334</v>
      </c>
      <c r="P11" s="46">
        <v>555.98588800000016</v>
      </c>
      <c r="Q11" s="46">
        <v>719.4344000000001</v>
      </c>
      <c r="R11" s="46">
        <v>2410.0295899999992</v>
      </c>
      <c r="S11" s="46">
        <v>784.20973333333359</v>
      </c>
      <c r="T11" s="46">
        <v>541.09388800000011</v>
      </c>
      <c r="U11" s="46">
        <v>3818.1893699999996</v>
      </c>
      <c r="V11" s="46">
        <v>454.58791466666673</v>
      </c>
      <c r="W11" s="46">
        <v>382.44444800000008</v>
      </c>
      <c r="X11" s="46">
        <v>887.48040000000037</v>
      </c>
      <c r="Y11" s="46">
        <v>483.61076800000006</v>
      </c>
      <c r="Z11" s="46">
        <v>454.58791466666673</v>
      </c>
      <c r="AA11" s="46">
        <v>382.44444800000008</v>
      </c>
      <c r="AB11" s="46">
        <v>454.58791466666673</v>
      </c>
      <c r="AC11" s="46">
        <v>454.58791466666673</v>
      </c>
      <c r="AD11" s="46">
        <v>694.03040000000044</v>
      </c>
    </row>
    <row r="12" spans="1:30" x14ac:dyDescent="0.25">
      <c r="A12" s="92"/>
      <c r="B12" s="88" t="s">
        <v>891</v>
      </c>
      <c r="C12" s="86" t="s">
        <v>892</v>
      </c>
      <c r="D12" s="87"/>
      <c r="E12" s="46">
        <f>SUM(E13:E17)</f>
        <v>40694.154166666674</v>
      </c>
      <c r="F12" s="46">
        <f t="shared" ref="F12:AD12" si="5">SUM(F13:F17)</f>
        <v>11082.920833333334</v>
      </c>
      <c r="G12" s="46">
        <f t="shared" si="5"/>
        <v>9864.4291666666668</v>
      </c>
      <c r="H12" s="46">
        <f t="shared" si="5"/>
        <v>23930.920833333334</v>
      </c>
      <c r="I12" s="46">
        <f t="shared" si="5"/>
        <v>15075.716666666667</v>
      </c>
      <c r="J12" s="46">
        <f t="shared" si="5"/>
        <v>9844.9625000000015</v>
      </c>
      <c r="K12" s="46">
        <f t="shared" si="5"/>
        <v>15075.716666666667</v>
      </c>
      <c r="L12" s="46">
        <f t="shared" si="5"/>
        <v>7370.2625000000007</v>
      </c>
      <c r="M12" s="46">
        <f t="shared" si="5"/>
        <v>7370.2625000000007</v>
      </c>
      <c r="N12" s="46">
        <f t="shared" si="5"/>
        <v>23183.583333333336</v>
      </c>
      <c r="O12" s="46">
        <f t="shared" si="5"/>
        <v>10568.270833333334</v>
      </c>
      <c r="P12" s="46">
        <f t="shared" si="5"/>
        <v>7370.2625000000007</v>
      </c>
      <c r="Q12" s="46">
        <f t="shared" si="5"/>
        <v>8794.6749999999993</v>
      </c>
      <c r="R12" s="46">
        <f t="shared" si="5"/>
        <v>17338.412499999999</v>
      </c>
      <c r="S12" s="46">
        <f t="shared" si="5"/>
        <v>9199.5208333333339</v>
      </c>
      <c r="T12" s="46">
        <f t="shared" si="5"/>
        <v>7233.3875000000007</v>
      </c>
      <c r="U12" s="46">
        <f t="shared" si="5"/>
        <v>23930.920833333334</v>
      </c>
      <c r="V12" s="46">
        <f t="shared" si="5"/>
        <v>6438.2958333333336</v>
      </c>
      <c r="W12" s="46">
        <f t="shared" si="5"/>
        <v>5775.2125000000005</v>
      </c>
      <c r="X12" s="46">
        <f t="shared" si="5"/>
        <v>9844.9625000000015</v>
      </c>
      <c r="Y12" s="46">
        <f t="shared" si="5"/>
        <v>6705.05</v>
      </c>
      <c r="Z12" s="46">
        <f t="shared" si="5"/>
        <v>6438.2958333333336</v>
      </c>
      <c r="AA12" s="46">
        <f t="shared" si="5"/>
        <v>5775.2125000000005</v>
      </c>
      <c r="AB12" s="46">
        <f t="shared" si="5"/>
        <v>6438.2958333333336</v>
      </c>
      <c r="AC12" s="46">
        <f t="shared" si="5"/>
        <v>6438.2958333333336</v>
      </c>
      <c r="AD12" s="46">
        <f t="shared" si="5"/>
        <v>8635.9000000000015</v>
      </c>
    </row>
    <row r="13" spans="1:30" x14ac:dyDescent="0.25">
      <c r="A13" s="92"/>
      <c r="B13" s="89"/>
      <c r="C13" s="99" t="s">
        <v>893</v>
      </c>
      <c r="D13" s="51" t="s">
        <v>883</v>
      </c>
      <c r="E13" s="45" t="s">
        <v>547</v>
      </c>
      <c r="F13" s="45" t="s">
        <v>547</v>
      </c>
      <c r="G13" s="45" t="s">
        <v>547</v>
      </c>
      <c r="H13" s="45" t="s">
        <v>547</v>
      </c>
      <c r="I13" s="45" t="s">
        <v>547</v>
      </c>
      <c r="J13" s="45" t="s">
        <v>547</v>
      </c>
      <c r="K13" s="45" t="s">
        <v>547</v>
      </c>
      <c r="L13" s="45" t="s">
        <v>547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1:30" x14ac:dyDescent="0.25">
      <c r="A14" s="92"/>
      <c r="B14" s="89"/>
      <c r="C14" s="100"/>
      <c r="D14" s="51" t="s">
        <v>883</v>
      </c>
      <c r="E14" s="45" t="s">
        <v>547</v>
      </c>
      <c r="F14" s="45" t="s">
        <v>547</v>
      </c>
      <c r="G14" s="45" t="s">
        <v>547</v>
      </c>
      <c r="H14" s="45" t="s">
        <v>547</v>
      </c>
      <c r="I14" s="45" t="s">
        <v>547</v>
      </c>
      <c r="J14" s="45" t="s">
        <v>547</v>
      </c>
      <c r="K14" s="45" t="s">
        <v>547</v>
      </c>
      <c r="L14" s="45" t="s">
        <v>547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1:30" x14ac:dyDescent="0.25">
      <c r="A15" s="92"/>
      <c r="B15" s="89"/>
      <c r="C15" s="100"/>
      <c r="D15" s="51" t="s">
        <v>894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</row>
    <row r="16" spans="1:30" x14ac:dyDescent="0.25">
      <c r="A16" s="92"/>
      <c r="B16" s="89"/>
      <c r="C16" s="101"/>
      <c r="D16" s="51" t="s">
        <v>895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</row>
    <row r="17" spans="1:30" x14ac:dyDescent="0.25">
      <c r="A17" s="92"/>
      <c r="B17" s="90"/>
      <c r="C17" s="86" t="s">
        <v>896</v>
      </c>
      <c r="D17" s="87"/>
      <c r="E17" s="46">
        <v>40694.154166666674</v>
      </c>
      <c r="F17" s="46">
        <v>11082.920833333334</v>
      </c>
      <c r="G17" s="46">
        <v>9864.4291666666668</v>
      </c>
      <c r="H17" s="46">
        <v>23930.920833333334</v>
      </c>
      <c r="I17" s="46">
        <v>15075.716666666667</v>
      </c>
      <c r="J17" s="46">
        <v>9844.9625000000015</v>
      </c>
      <c r="K17" s="46">
        <v>15075.716666666667</v>
      </c>
      <c r="L17" s="46">
        <v>7370.2625000000007</v>
      </c>
      <c r="M17" s="46">
        <v>7370.2625000000007</v>
      </c>
      <c r="N17" s="46">
        <v>23183.583333333336</v>
      </c>
      <c r="O17" s="46">
        <v>10568.270833333334</v>
      </c>
      <c r="P17" s="46">
        <v>7370.2625000000007</v>
      </c>
      <c r="Q17" s="46">
        <v>8794.6749999999993</v>
      </c>
      <c r="R17" s="46">
        <v>17338.412499999999</v>
      </c>
      <c r="S17" s="46">
        <v>9199.5208333333339</v>
      </c>
      <c r="T17" s="46">
        <v>7233.3875000000007</v>
      </c>
      <c r="U17" s="46">
        <v>23930.920833333334</v>
      </c>
      <c r="V17" s="46">
        <v>6438.2958333333336</v>
      </c>
      <c r="W17" s="46">
        <v>5775.2125000000005</v>
      </c>
      <c r="X17" s="46">
        <v>9844.9625000000015</v>
      </c>
      <c r="Y17" s="46">
        <v>6705.05</v>
      </c>
      <c r="Z17" s="46">
        <v>6438.2958333333336</v>
      </c>
      <c r="AA17" s="46">
        <v>5775.2125000000005</v>
      </c>
      <c r="AB17" s="46">
        <v>6438.2958333333336</v>
      </c>
      <c r="AC17" s="46">
        <v>6438.2958333333336</v>
      </c>
      <c r="AD17" s="46">
        <v>8635.9000000000015</v>
      </c>
    </row>
    <row r="18" spans="1:30" s="53" customFormat="1" ht="36" x14ac:dyDescent="0.25">
      <c r="A18" s="92"/>
      <c r="B18" s="85" t="s">
        <v>852</v>
      </c>
      <c r="C18" s="86"/>
      <c r="D18" s="87"/>
      <c r="E18" s="52" t="s">
        <v>897</v>
      </c>
      <c r="F18" s="52" t="s">
        <v>898</v>
      </c>
      <c r="G18" s="52" t="s">
        <v>899</v>
      </c>
      <c r="H18" s="52" t="s">
        <v>900</v>
      </c>
      <c r="I18" s="52" t="s">
        <v>901</v>
      </c>
      <c r="J18" s="52" t="s">
        <v>902</v>
      </c>
      <c r="K18" s="52" t="s">
        <v>901</v>
      </c>
      <c r="L18" s="52" t="s">
        <v>903</v>
      </c>
      <c r="M18" s="52" t="s">
        <v>903</v>
      </c>
      <c r="N18" s="52" t="s">
        <v>904</v>
      </c>
      <c r="O18" s="52" t="s">
        <v>905</v>
      </c>
      <c r="P18" s="52" t="s">
        <v>903</v>
      </c>
      <c r="Q18" s="52" t="s">
        <v>906</v>
      </c>
      <c r="R18" s="52" t="s">
        <v>907</v>
      </c>
      <c r="S18" s="52" t="s">
        <v>908</v>
      </c>
      <c r="T18" s="52" t="s">
        <v>909</v>
      </c>
      <c r="U18" s="52" t="s">
        <v>900</v>
      </c>
      <c r="V18" s="52" t="s">
        <v>910</v>
      </c>
      <c r="W18" s="52" t="s">
        <v>911</v>
      </c>
      <c r="X18" s="52" t="s">
        <v>912</v>
      </c>
      <c r="Y18" s="52" t="s">
        <v>913</v>
      </c>
      <c r="Z18" s="52" t="s">
        <v>910</v>
      </c>
      <c r="AA18" s="52" t="s">
        <v>911</v>
      </c>
      <c r="AB18" s="52" t="s">
        <v>910</v>
      </c>
      <c r="AC18" s="52" t="s">
        <v>910</v>
      </c>
      <c r="AD18" s="52" t="s">
        <v>914</v>
      </c>
    </row>
    <row r="19" spans="1:30" ht="44.25" customHeight="1" x14ac:dyDescent="0.25">
      <c r="A19" s="91" t="s">
        <v>915</v>
      </c>
      <c r="B19" s="91"/>
      <c r="C19" s="91"/>
      <c r="D19" s="91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30" ht="24.75" customHeight="1" x14ac:dyDescent="0.25">
      <c r="A20" s="91"/>
      <c r="B20" s="91"/>
      <c r="C20" s="91"/>
      <c r="D20" s="9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42.75" customHeight="1" x14ac:dyDescent="0.25">
      <c r="A21" s="91"/>
      <c r="B21" s="91"/>
      <c r="C21" s="91"/>
      <c r="D21" s="91"/>
    </row>
    <row r="28" spans="1:30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</sheetData>
  <mergeCells count="45">
    <mergeCell ref="A19:D21"/>
    <mergeCell ref="B7:D7"/>
    <mergeCell ref="B8:D8"/>
    <mergeCell ref="B9:B11"/>
    <mergeCell ref="C9:D9"/>
    <mergeCell ref="C10:D10"/>
    <mergeCell ref="C11:D11"/>
    <mergeCell ref="A1:A18"/>
    <mergeCell ref="B1:D2"/>
    <mergeCell ref="B12:B17"/>
    <mergeCell ref="C12:D12"/>
    <mergeCell ref="C13:C16"/>
    <mergeCell ref="C17:D17"/>
    <mergeCell ref="B18:D18"/>
    <mergeCell ref="AD1:AD2"/>
    <mergeCell ref="B3:D3"/>
    <mergeCell ref="B4:B6"/>
    <mergeCell ref="C4:D4"/>
    <mergeCell ref="C5:D5"/>
    <mergeCell ref="C6:D6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  <mergeCell ref="V1:V2"/>
    <mergeCell ref="W1:W2"/>
    <mergeCell ref="L1:L2"/>
    <mergeCell ref="M1:M2"/>
    <mergeCell ref="N1:N2"/>
    <mergeCell ref="O1:O2"/>
    <mergeCell ref="P1:P2"/>
    <mergeCell ref="Q1:Q2"/>
    <mergeCell ref="J1:J2"/>
    <mergeCell ref="K1:K2"/>
    <mergeCell ref="E1:E2"/>
    <mergeCell ref="F1:F2"/>
    <mergeCell ref="G1:G2"/>
    <mergeCell ref="H1:H2"/>
    <mergeCell ref="I1:I2"/>
  </mergeCells>
  <hyperlinks>
    <hyperlink ref="C13" location="_ftn1" display="_ftn1" xr:uid="{00000000-0004-0000-0500-000000000000}"/>
  </hyperlinks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INGRESOS</vt:lpstr>
      <vt:lpstr>EGRESOS</vt:lpstr>
      <vt:lpstr>3</vt:lpstr>
      <vt:lpstr>6</vt:lpstr>
      <vt:lpstr>15</vt:lpstr>
      <vt:lpstr>16</vt:lpstr>
      <vt:lpstr>'16'!Títulos_a_imprimir</vt:lpstr>
      <vt:lpstr>'3'!Títulos_a_imprimir</vt:lpstr>
      <vt:lpstr>EGRESOS!Títulos_a_imprimir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Estefania</cp:lastModifiedBy>
  <cp:revision/>
  <dcterms:created xsi:type="dcterms:W3CDTF">2018-12-18T16:26:44Z</dcterms:created>
  <dcterms:modified xsi:type="dcterms:W3CDTF">2019-02-06T19:06:06Z</dcterms:modified>
  <cp:category/>
  <cp:contentStatus/>
</cp:coreProperties>
</file>