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14A821F3-7AEC-4D1E-8619-EE3DC460E389}" xr6:coauthVersionLast="41" xr6:coauthVersionMax="41" xr10:uidLastSave="{00000000-0000-0000-0000-000000000000}"/>
  <bookViews>
    <workbookView xWindow="-120" yWindow="-120" windowWidth="24240" windowHeight="13140"/>
  </bookViews>
  <sheets>
    <sheet name="EGRESO" sheetId="2" r:id="rId1"/>
  </sheets>
  <definedNames>
    <definedName name="_xlnm._FilterDatabase" localSheetId="0" hidden="1">EGRESO!$B$5:$O$39</definedName>
  </definedNames>
  <calcPr calcId="181029"/>
</workbook>
</file>

<file path=xl/calcChain.xml><?xml version="1.0" encoding="utf-8"?>
<calcChain xmlns="http://schemas.openxmlformats.org/spreadsheetml/2006/main">
  <c r="O21" i="2" l="1"/>
  <c r="N21" i="2"/>
  <c r="N14" i="2"/>
  <c r="O13" i="2"/>
  <c r="O7" i="2"/>
  <c r="O6" i="2"/>
  <c r="C8" i="2"/>
  <c r="E33" i="2"/>
  <c r="F33" i="2"/>
  <c r="G33" i="2"/>
  <c r="H33" i="2"/>
  <c r="I33" i="2"/>
  <c r="J33" i="2"/>
  <c r="K33" i="2"/>
  <c r="L33" i="2"/>
  <c r="M33" i="2"/>
  <c r="N33" i="2"/>
  <c r="O33" i="2"/>
  <c r="D33" i="2"/>
  <c r="C34" i="2"/>
  <c r="O14" i="2"/>
  <c r="C24" i="2"/>
  <c r="C39" i="2"/>
  <c r="C38" i="2"/>
  <c r="C37" i="2"/>
  <c r="C36" i="2"/>
  <c r="C35" i="2"/>
  <c r="C32" i="2"/>
  <c r="C31" i="2"/>
  <c r="C30" i="2"/>
  <c r="C29" i="2"/>
  <c r="C28" i="2"/>
  <c r="C27" i="2"/>
  <c r="C26" i="2"/>
  <c r="C25" i="2"/>
  <c r="C23" i="2"/>
  <c r="C22" i="2"/>
  <c r="C20" i="2"/>
  <c r="C19" i="2"/>
  <c r="C18" i="2"/>
  <c r="C17" i="2"/>
  <c r="C16" i="2"/>
  <c r="C15" i="2"/>
  <c r="C9" i="2"/>
  <c r="C10" i="2"/>
  <c r="C11" i="2"/>
  <c r="C12" i="2"/>
  <c r="D38" i="2"/>
  <c r="E38" i="2"/>
  <c r="F38" i="2"/>
  <c r="G38" i="2"/>
  <c r="H38" i="2"/>
  <c r="I38" i="2"/>
  <c r="J38" i="2"/>
  <c r="K38" i="2"/>
  <c r="L38" i="2"/>
  <c r="M38" i="2"/>
  <c r="N38" i="2"/>
  <c r="O38" i="2"/>
  <c r="D23" i="2"/>
  <c r="E23" i="2"/>
  <c r="F23" i="2"/>
  <c r="G23" i="2"/>
  <c r="H23" i="2"/>
  <c r="I23" i="2"/>
  <c r="J23" i="2"/>
  <c r="K23" i="2"/>
  <c r="L23" i="2"/>
  <c r="M23" i="2"/>
  <c r="N23" i="2"/>
  <c r="O23" i="2"/>
  <c r="C33" i="2"/>
  <c r="N13" i="2"/>
  <c r="M13" i="2"/>
  <c r="N7" i="2"/>
  <c r="M7" i="2"/>
  <c r="L13" i="2"/>
  <c r="N6" i="2"/>
  <c r="M21" i="2"/>
  <c r="K13" i="2"/>
  <c r="L7" i="2"/>
  <c r="M14" i="2"/>
  <c r="L21" i="2"/>
  <c r="M6" i="2"/>
  <c r="L14" i="2"/>
  <c r="K21" i="2"/>
  <c r="K7" i="2"/>
  <c r="J13" i="2"/>
  <c r="L6" i="2"/>
  <c r="I13" i="2"/>
  <c r="J7" i="2"/>
  <c r="J21" i="2"/>
  <c r="K14" i="2"/>
  <c r="K6" i="2"/>
  <c r="J14" i="2"/>
  <c r="J6" i="2"/>
  <c r="I21" i="2"/>
  <c r="I7" i="2"/>
  <c r="H13" i="2"/>
  <c r="I14" i="2"/>
  <c r="I6" i="2"/>
  <c r="H21" i="2"/>
  <c r="G13" i="2"/>
  <c r="H7" i="2"/>
  <c r="H14" i="2"/>
  <c r="G21" i="2"/>
  <c r="F13" i="2"/>
  <c r="G7" i="2"/>
  <c r="H6" i="2"/>
  <c r="E13" i="2"/>
  <c r="F7" i="2"/>
  <c r="F21" i="2"/>
  <c r="G14" i="2"/>
  <c r="G6" i="2"/>
  <c r="E21" i="2"/>
  <c r="F14" i="2"/>
  <c r="F6" i="2"/>
  <c r="D13" i="2"/>
  <c r="E7" i="2"/>
  <c r="C13" i="2"/>
  <c r="C7" i="2"/>
  <c r="D7" i="2"/>
  <c r="E14" i="2"/>
  <c r="E6" i="2"/>
  <c r="D21" i="2"/>
  <c r="C21" i="2"/>
  <c r="C14" i="2"/>
  <c r="C6" i="2"/>
  <c r="D14" i="2"/>
  <c r="D6" i="2"/>
</calcChain>
</file>

<file path=xl/sharedStrings.xml><?xml version="1.0" encoding="utf-8"?>
<sst xmlns="http://schemas.openxmlformats.org/spreadsheetml/2006/main" count="51" uniqueCount="51">
  <si>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</si>
  <si>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</si>
  <si>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</si>
  <si>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</si>
  <si>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</si>
  <si>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</si>
  <si>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</si>
  <si>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</si>
  <si>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</si>
  <si>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</si>
  <si>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</si>
  <si>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</si>
  <si>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</si>
  <si>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Seguridad Social</t>
  </si>
  <si>
    <t>LEY DE CONTABILIDAD GUBERNAMENTAL</t>
  </si>
  <si>
    <t>CAPITULO V: DE LA TRANSPARENCIA Y DIFUSIÓN DE LA INFORMACIÓN FINANCIERA</t>
  </si>
  <si>
    <t>SERVICIOS PERSONALES</t>
  </si>
  <si>
    <t>Remuneraciones al personal de carácter permanente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</si>
  <si>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</si>
  <si>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</si>
  <si>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</si>
  <si>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</si>
  <si>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</si>
  <si>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</si>
  <si>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</si>
  <si>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</si>
  <si>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</si>
  <si>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</si>
  <si>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</si>
  <si>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</si>
  <si>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</si>
  <si>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</si>
  <si>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</si>
  <si>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</si>
  <si>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</si>
  <si>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</si>
  <si>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</si>
  <si>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</si>
  <si>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</si>
  <si>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</si>
  <si>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</si>
  <si>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</si>
  <si>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</si>
  <si>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</si>
  <si>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</si>
  <si>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de dominio público</t>
  </si>
  <si>
    <t>JUNTA MUNICIPAL DE AGUA POTABLE Y ALCANTARILLADO DE CELAYA, GTO.</t>
  </si>
  <si>
    <t>Remuneraciones al personal de carácter transitorio</t>
  </si>
  <si>
    <t>SEPTIEMBRE</t>
  </si>
  <si>
    <t>Materiales de seguridad pública</t>
  </si>
  <si>
    <t>CALENDARIO DE PRESUPUESTO DE EGRESOS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</si>
</sst>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1">
          <color theme="4"/>
        </stop>
      </gradient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/>
    </xf>
    <xf numFmtId="43" fontId="2" fillId="2" borderId="2" xfId="1" applyFont="1" applyFill="1" applyBorder="1"/>
    <xf numFmtId="0" fontId="0" fillId="0" borderId="2" xfId="0" applyBorder="1" applyAlignment="1">
      <alignment horizontal="left" indent="1"/>
    </xf>
    <xf numFmtId="43" fontId="1" fillId="0" borderId="2" xfId="1" applyBorder="1"/>
    <xf numFmtId="0" fontId="5" fillId="3" borderId="2" xfId="0" applyFont="1" applyFill="1" applyBorder="1"/>
    <xf numFmtId="43" fontId="0" fillId="3" borderId="2" xfId="0" applyNumberFormat="1" applyFill="1" applyBorder="1"/>
    <xf numFmtId="0" fontId="0" fillId="0" borderId="2" xfId="0" applyBorder="1" applyAlignment="1">
      <alignment horizontal="left" indent="1"/>
    </xf>
    <xf numFmtId="43" fontId="6" fillId="0" borderId="2" xfId="1" applyFont="1" applyBorder="1"/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109" name="Picture 3">
          <a:extLst>
            <a:ext uri="{FF2B5EF4-FFF2-40B4-BE49-F238E27FC236}">
              <a16:creationId xmlns:a16="http://schemas.microsoft.com/office/drawing/2014/main" id="{E6D92A92-B5BD-4909-9C36-7204FDAB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85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0" sqref="D10"/>
    </sheetView>
  </sheetViews>
  <sheetFormatPr baseColWidth="10" defaultRowHeight="15" x14ac:dyDescent="0.25"/>
  <cols>
    <col min="1" max="1" width="3.7109375" customWidth="1"/>
    <col min="2" max="2" width="61.42578125" customWidth="1"/>
    <col min="3" max="3" width="19" customWidth="1"/>
    <col min="4" max="4" width="24.140625" customWidth="1"/>
    <col min="5" max="8" width="15.140625" bestFit="1" customWidth="1"/>
    <col min="9" max="9" width="17" customWidth="1"/>
    <col min="10" max="10" width="15.42578125" customWidth="1"/>
    <col min="11" max="11" width="17.7109375" customWidth="1"/>
    <col min="12" max="12" width="18" customWidth="1"/>
    <col min="13" max="13" width="17.5703125" customWidth="1"/>
    <col min="14" max="14" width="17" customWidth="1"/>
    <col min="15" max="15" width="19.28515625" customWidth="1"/>
  </cols>
  <sheetData>
    <row r="1" spans="2:15" x14ac:dyDescent="0.25">
      <c r="B1" s="11" t="s">
        <v>46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x14ac:dyDescent="0.25">
      <c r="B2" s="11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x14ac:dyDescent="0.25">
      <c r="B3" s="11" t="s">
        <v>15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2:15" x14ac:dyDescent="0.25">
      <c r="B4" s="11" t="s">
        <v>50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23.25" customHeight="1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48</v>
      </c>
      <c r="M5" s="2" t="s">
        <v>10</v>
      </c>
      <c r="N5" s="2" t="s">
        <v>11</v>
      </c>
      <c r="O5" s="2" t="s">
        <v>12</v>
      </c>
    </row>
    <row r="6" spans="2:15" ht="16.5" customHeight="1" x14ac:dyDescent="0.25">
      <c r="B6" s="3"/>
      <c r="C6" s="4">
        <f>+C7+C14+C23+C33+C38</f>
        <v>479341074.99999994</v>
      </c>
      <c r="D6" s="4">
        <f t="shared" ref="D6:O6" si="0">+D7+D14+D23+D33+D38</f>
        <v>274217479.18000001</v>
      </c>
      <c r="E6" s="4">
        <f t="shared" si="0"/>
        <v>21606828.859999999</v>
      </c>
      <c r="F6" s="4">
        <f t="shared" si="0"/>
        <v>21919442.550000001</v>
      </c>
      <c r="G6" s="4">
        <f t="shared" si="0"/>
        <v>21814835.68</v>
      </c>
      <c r="H6" s="4">
        <f t="shared" si="0"/>
        <v>16751449.559999999</v>
      </c>
      <c r="I6" s="4">
        <f t="shared" si="0"/>
        <v>16468353.41</v>
      </c>
      <c r="J6" s="4">
        <f t="shared" si="0"/>
        <v>24301553.66</v>
      </c>
      <c r="K6" s="4">
        <f t="shared" si="0"/>
        <v>16293555.110000001</v>
      </c>
      <c r="L6" s="4">
        <f t="shared" si="0"/>
        <v>15591009.549999999</v>
      </c>
      <c r="M6" s="4">
        <f t="shared" si="0"/>
        <v>20794376.170000002</v>
      </c>
      <c r="N6" s="4">
        <f t="shared" si="0"/>
        <v>15027440.390000001</v>
      </c>
      <c r="O6" s="4">
        <f t="shared" si="0"/>
        <v>14554750.880000001</v>
      </c>
    </row>
    <row r="7" spans="2:15" x14ac:dyDescent="0.25">
      <c r="B7" s="7" t="s">
        <v>16</v>
      </c>
      <c r="C7" s="8">
        <f>+C8+C9+C10+C11+C12+C13</f>
        <v>128608748.79000001</v>
      </c>
      <c r="D7" s="8">
        <f>+D8+D9+D10+D11+D12+D13</f>
        <v>123812825.56</v>
      </c>
      <c r="E7" s="8">
        <f t="shared" ref="E7:O7" si="1">+E8+E9+E10+E11+E12+E13</f>
        <v>1083604.58</v>
      </c>
      <c r="F7" s="8">
        <f t="shared" si="1"/>
        <v>335624.63</v>
      </c>
      <c r="G7" s="8">
        <f t="shared" si="1"/>
        <v>352262.22</v>
      </c>
      <c r="H7" s="8">
        <f t="shared" si="1"/>
        <v>320135.46999999997</v>
      </c>
      <c r="I7" s="8">
        <f t="shared" si="1"/>
        <v>388520.35</v>
      </c>
      <c r="J7" s="8">
        <f t="shared" si="1"/>
        <v>324989.75</v>
      </c>
      <c r="K7" s="8">
        <f t="shared" si="1"/>
        <v>658055.77</v>
      </c>
      <c r="L7" s="8">
        <f t="shared" si="1"/>
        <v>327225.39</v>
      </c>
      <c r="M7" s="8">
        <f t="shared" si="1"/>
        <v>324989.75</v>
      </c>
      <c r="N7" s="8">
        <f t="shared" si="1"/>
        <v>353289.97</v>
      </c>
      <c r="O7" s="8">
        <f t="shared" si="1"/>
        <v>327225.34999999998</v>
      </c>
    </row>
    <row r="8" spans="2:15" x14ac:dyDescent="0.25">
      <c r="B8" s="5" t="s">
        <v>17</v>
      </c>
      <c r="C8" s="10">
        <f t="shared" ref="C8:C22" si="2">SUM(D8:O8)</f>
        <v>123492690.09</v>
      </c>
      <c r="D8" s="6">
        <v>123492690.09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2:15" x14ac:dyDescent="0.25">
      <c r="B9" s="9" t="s">
        <v>47</v>
      </c>
      <c r="C9" s="10">
        <f t="shared" si="2"/>
        <v>306000</v>
      </c>
      <c r="D9" s="10">
        <v>25500</v>
      </c>
      <c r="E9" s="10">
        <v>25500</v>
      </c>
      <c r="F9" s="6">
        <v>25500</v>
      </c>
      <c r="G9" s="6">
        <v>25500</v>
      </c>
      <c r="H9" s="6">
        <v>25500</v>
      </c>
      <c r="I9" s="6">
        <v>25500</v>
      </c>
      <c r="J9" s="6">
        <v>25500</v>
      </c>
      <c r="K9" s="6">
        <v>25500</v>
      </c>
      <c r="L9" s="6">
        <v>25500</v>
      </c>
      <c r="M9" s="6">
        <v>25500</v>
      </c>
      <c r="N9" s="6">
        <v>25500</v>
      </c>
      <c r="O9" s="6">
        <v>25500</v>
      </c>
    </row>
    <row r="10" spans="2:15" x14ac:dyDescent="0.25">
      <c r="B10" s="5" t="s">
        <v>18</v>
      </c>
      <c r="C10" s="10">
        <f t="shared" si="2"/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2:15" x14ac:dyDescent="0.25">
      <c r="B11" s="5" t="s">
        <v>13</v>
      </c>
      <c r="C11" s="10">
        <f t="shared" si="2"/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2:15" x14ac:dyDescent="0.25">
      <c r="B12" s="5" t="s">
        <v>19</v>
      </c>
      <c r="C12" s="10">
        <f t="shared" si="2"/>
        <v>4810058.7</v>
      </c>
      <c r="D12" s="10">
        <v>294635.46999999997</v>
      </c>
      <c r="E12" s="10">
        <v>1058104.58</v>
      </c>
      <c r="F12" s="6">
        <v>310124.63</v>
      </c>
      <c r="G12" s="6">
        <v>326762.21999999997</v>
      </c>
      <c r="H12" s="6">
        <v>294635.46999999997</v>
      </c>
      <c r="I12" s="6">
        <v>363020.35</v>
      </c>
      <c r="J12" s="6">
        <v>299489.75</v>
      </c>
      <c r="K12" s="6">
        <v>632555.77</v>
      </c>
      <c r="L12" s="6">
        <v>301725.39</v>
      </c>
      <c r="M12" s="6">
        <v>299489.75</v>
      </c>
      <c r="N12" s="6">
        <v>327789.96999999997</v>
      </c>
      <c r="O12" s="6">
        <v>301725.34999999998</v>
      </c>
    </row>
    <row r="13" spans="2:15" x14ac:dyDescent="0.25">
      <c r="B13" s="5" t="s">
        <v>20</v>
      </c>
      <c r="C13" s="10">
        <f t="shared" si="2"/>
        <v>0</v>
      </c>
      <c r="D13" s="10">
        <f t="shared" ref="D13:O13" si="3">SUM(E13:P13)</f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0">
        <f t="shared" si="3"/>
        <v>0</v>
      </c>
    </row>
    <row r="14" spans="2:15" x14ac:dyDescent="0.25">
      <c r="B14" s="7" t="s">
        <v>21</v>
      </c>
      <c r="C14" s="8">
        <f t="shared" ref="C14:O14" si="4">+C15+C16+C17+C18+C19+C20+C21+C22</f>
        <v>46208946.349999987</v>
      </c>
      <c r="D14" s="8">
        <f t="shared" si="4"/>
        <v>14287835.729999997</v>
      </c>
      <c r="E14" s="8">
        <f t="shared" si="4"/>
        <v>3472007.83</v>
      </c>
      <c r="F14" s="8">
        <f t="shared" si="4"/>
        <v>3394519.37</v>
      </c>
      <c r="G14" s="8">
        <f t="shared" si="4"/>
        <v>3636917.6799999997</v>
      </c>
      <c r="H14" s="8">
        <f t="shared" si="4"/>
        <v>2602292.2200000002</v>
      </c>
      <c r="I14" s="8">
        <f t="shared" si="4"/>
        <v>2881237.03</v>
      </c>
      <c r="J14" s="8">
        <f t="shared" si="4"/>
        <v>3261366.05</v>
      </c>
      <c r="K14" s="8">
        <f t="shared" si="4"/>
        <v>2485529.2800000003</v>
      </c>
      <c r="L14" s="8">
        <f t="shared" si="4"/>
        <v>2517372.44</v>
      </c>
      <c r="M14" s="8">
        <f t="shared" si="4"/>
        <v>2633572.29</v>
      </c>
      <c r="N14" s="8">
        <f t="shared" si="4"/>
        <v>2726893.36</v>
      </c>
      <c r="O14" s="8">
        <f t="shared" si="4"/>
        <v>2309403.0700000003</v>
      </c>
    </row>
    <row r="15" spans="2:15" x14ac:dyDescent="0.25">
      <c r="B15" s="5" t="s">
        <v>22</v>
      </c>
      <c r="C15" s="10">
        <f t="shared" si="2"/>
        <v>2938265.4799999995</v>
      </c>
      <c r="D15" s="10">
        <v>1682911.7599999998</v>
      </c>
      <c r="E15" s="10">
        <v>444018.74</v>
      </c>
      <c r="F15" s="10">
        <v>56993.22</v>
      </c>
      <c r="G15" s="6">
        <v>31006.289999999997</v>
      </c>
      <c r="H15" s="6">
        <v>48429.09</v>
      </c>
      <c r="I15" s="6">
        <v>56352.77</v>
      </c>
      <c r="J15" s="6">
        <v>199991.79</v>
      </c>
      <c r="K15" s="6">
        <v>291671.44000000006</v>
      </c>
      <c r="L15" s="6">
        <v>53015.28</v>
      </c>
      <c r="M15" s="6">
        <v>12762.78</v>
      </c>
      <c r="N15" s="6">
        <v>50796.55</v>
      </c>
      <c r="O15" s="6">
        <v>10315.77</v>
      </c>
    </row>
    <row r="16" spans="2:15" x14ac:dyDescent="0.25">
      <c r="B16" s="5" t="s">
        <v>23</v>
      </c>
      <c r="C16" s="10">
        <f t="shared" si="2"/>
        <v>289600.06</v>
      </c>
      <c r="D16" s="10">
        <v>24425.010000000002</v>
      </c>
      <c r="E16" s="10">
        <v>17275.010000000002</v>
      </c>
      <c r="F16" s="10">
        <v>23925</v>
      </c>
      <c r="G16" s="6">
        <v>17775</v>
      </c>
      <c r="H16" s="6">
        <v>29225.010000000002</v>
      </c>
      <c r="I16" s="6">
        <v>25575</v>
      </c>
      <c r="J16" s="6">
        <v>34225.01</v>
      </c>
      <c r="K16" s="6">
        <v>22575</v>
      </c>
      <c r="L16" s="6">
        <v>32225.010000000002</v>
      </c>
      <c r="M16" s="6">
        <v>16575</v>
      </c>
      <c r="N16" s="6">
        <v>26225.010000000002</v>
      </c>
      <c r="O16" s="6">
        <v>19575</v>
      </c>
    </row>
    <row r="17" spans="2:15" x14ac:dyDescent="0.25">
      <c r="B17" s="5" t="s">
        <v>24</v>
      </c>
      <c r="C17" s="10">
        <f t="shared" si="2"/>
        <v>21679106.229999993</v>
      </c>
      <c r="D17" s="10">
        <v>9024314.6899999995</v>
      </c>
      <c r="E17" s="10">
        <v>1099340.6499999999</v>
      </c>
      <c r="F17" s="10">
        <v>1737140.29</v>
      </c>
      <c r="G17" s="6">
        <v>1612443.57</v>
      </c>
      <c r="H17" s="6">
        <v>1147778.6199999999</v>
      </c>
      <c r="I17" s="6">
        <v>887027.74</v>
      </c>
      <c r="J17" s="6">
        <v>1199278.5900000001</v>
      </c>
      <c r="K17" s="6">
        <v>988995.90000000014</v>
      </c>
      <c r="L17" s="6">
        <v>1028794.02</v>
      </c>
      <c r="M17" s="6">
        <v>1080687.74</v>
      </c>
      <c r="N17" s="6">
        <v>1070826.74</v>
      </c>
      <c r="O17" s="6">
        <v>802477.68</v>
      </c>
    </row>
    <row r="18" spans="2:15" x14ac:dyDescent="0.25">
      <c r="B18" s="5" t="s">
        <v>25</v>
      </c>
      <c r="C18" s="10">
        <f t="shared" si="2"/>
        <v>5894547.2700000005</v>
      </c>
      <c r="D18" s="10">
        <v>908415.86</v>
      </c>
      <c r="E18" s="10">
        <v>1174463.2000000002</v>
      </c>
      <c r="F18" s="10">
        <v>333147.05</v>
      </c>
      <c r="G18" s="6">
        <v>276577.14</v>
      </c>
      <c r="H18" s="6">
        <v>306133.24</v>
      </c>
      <c r="I18" s="6">
        <v>747679.32000000007</v>
      </c>
      <c r="J18" s="6">
        <v>458848.77</v>
      </c>
      <c r="K18" s="6">
        <v>343488.52999999997</v>
      </c>
      <c r="L18" s="6">
        <v>290833.12</v>
      </c>
      <c r="M18" s="6">
        <v>499866.92999999993</v>
      </c>
      <c r="N18" s="6">
        <v>309384.24</v>
      </c>
      <c r="O18" s="6">
        <v>245709.87</v>
      </c>
    </row>
    <row r="19" spans="2:15" x14ac:dyDescent="0.25">
      <c r="B19" s="5" t="s">
        <v>26</v>
      </c>
      <c r="C19" s="10">
        <f t="shared" si="2"/>
        <v>8744736.4300000016</v>
      </c>
      <c r="D19" s="10">
        <v>751342.19</v>
      </c>
      <c r="E19" s="10">
        <v>639687.63</v>
      </c>
      <c r="F19" s="10">
        <v>625483.4</v>
      </c>
      <c r="G19" s="6">
        <v>756389.36</v>
      </c>
      <c r="H19" s="6">
        <v>622756.89</v>
      </c>
      <c r="I19" s="6">
        <v>655507.98</v>
      </c>
      <c r="J19" s="6">
        <v>781831.98</v>
      </c>
      <c r="K19" s="6">
        <v>627280.91</v>
      </c>
      <c r="L19" s="6">
        <v>672539.2</v>
      </c>
      <c r="M19" s="6">
        <v>912717.94</v>
      </c>
      <c r="N19" s="6">
        <v>785173.86</v>
      </c>
      <c r="O19" s="6">
        <v>914025.09</v>
      </c>
    </row>
    <row r="20" spans="2:15" x14ac:dyDescent="0.25">
      <c r="B20" s="5" t="s">
        <v>27</v>
      </c>
      <c r="C20" s="10">
        <f t="shared" si="2"/>
        <v>2274266.12</v>
      </c>
      <c r="D20" s="10">
        <v>236652.61</v>
      </c>
      <c r="E20" s="10">
        <v>32679.18</v>
      </c>
      <c r="F20" s="10">
        <v>91372.9</v>
      </c>
      <c r="G20" s="6">
        <v>848399.79999999993</v>
      </c>
      <c r="H20" s="6">
        <v>91721.71</v>
      </c>
      <c r="I20" s="6">
        <v>441402.49</v>
      </c>
      <c r="J20" s="6">
        <v>149300.30000000002</v>
      </c>
      <c r="K20" s="6">
        <v>126712.19</v>
      </c>
      <c r="L20" s="6">
        <v>81464.66</v>
      </c>
      <c r="M20" s="6">
        <v>56549.49</v>
      </c>
      <c r="N20" s="6">
        <v>100444.68</v>
      </c>
      <c r="O20" s="6">
        <v>17566.11</v>
      </c>
    </row>
    <row r="21" spans="2:15" x14ac:dyDescent="0.25">
      <c r="B21" s="9" t="s">
        <v>49</v>
      </c>
      <c r="C21" s="10">
        <f t="shared" si="2"/>
        <v>0</v>
      </c>
      <c r="D21" s="10">
        <f t="shared" ref="D21:O21" si="5">SUM(E21:P21)</f>
        <v>0</v>
      </c>
      <c r="E21" s="10">
        <f t="shared" si="5"/>
        <v>0</v>
      </c>
      <c r="F21" s="10">
        <f t="shared" si="5"/>
        <v>0</v>
      </c>
      <c r="G21" s="10">
        <f t="shared" si="5"/>
        <v>0</v>
      </c>
      <c r="H21" s="10">
        <f t="shared" si="5"/>
        <v>0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>
        <f t="shared" si="5"/>
        <v>0</v>
      </c>
    </row>
    <row r="22" spans="2:15" x14ac:dyDescent="0.25">
      <c r="B22" s="5" t="s">
        <v>28</v>
      </c>
      <c r="C22" s="10">
        <f t="shared" si="2"/>
        <v>4388424.76</v>
      </c>
      <c r="D22" s="10">
        <v>1659773.61</v>
      </c>
      <c r="E22" s="10">
        <v>64543.42</v>
      </c>
      <c r="F22" s="6">
        <v>526457.51</v>
      </c>
      <c r="G22" s="6">
        <v>94326.51999999999</v>
      </c>
      <c r="H22" s="6">
        <v>356247.66</v>
      </c>
      <c r="I22" s="6">
        <v>67691.73</v>
      </c>
      <c r="J22" s="6">
        <v>437889.61</v>
      </c>
      <c r="K22" s="6">
        <v>84805.31</v>
      </c>
      <c r="L22" s="6">
        <v>358501.15</v>
      </c>
      <c r="M22" s="6">
        <v>54412.41</v>
      </c>
      <c r="N22" s="6">
        <v>384042.27999999997</v>
      </c>
      <c r="O22" s="6">
        <v>299733.55</v>
      </c>
    </row>
    <row r="23" spans="2:15" x14ac:dyDescent="0.25">
      <c r="B23" s="7" t="s">
        <v>29</v>
      </c>
      <c r="C23" s="8">
        <f>+C24+C25+C26+C27+C28+C29+C30+C31+C32</f>
        <v>181500349.25000003</v>
      </c>
      <c r="D23" s="8">
        <f t="shared" ref="D23:O23" si="6">+D24+D25+D26+D27+D28+D29+D30+D31+D32</f>
        <v>25526339.190000001</v>
      </c>
      <c r="E23" s="8">
        <f t="shared" si="6"/>
        <v>15490520.300000001</v>
      </c>
      <c r="F23" s="8">
        <f t="shared" si="6"/>
        <v>13643875.010000002</v>
      </c>
      <c r="G23" s="8">
        <f t="shared" si="6"/>
        <v>16805209.300000001</v>
      </c>
      <c r="H23" s="8">
        <f t="shared" si="6"/>
        <v>13001185.529999999</v>
      </c>
      <c r="I23" s="8">
        <f t="shared" si="6"/>
        <v>12432673.57</v>
      </c>
      <c r="J23" s="8">
        <f t="shared" si="6"/>
        <v>19390862.829999998</v>
      </c>
      <c r="K23" s="8">
        <f t="shared" si="6"/>
        <v>12531764.41</v>
      </c>
      <c r="L23" s="8">
        <f t="shared" si="6"/>
        <v>12113576.909999998</v>
      </c>
      <c r="M23" s="8">
        <f t="shared" si="6"/>
        <v>17212909.030000001</v>
      </c>
      <c r="N23" s="8">
        <f t="shared" si="6"/>
        <v>11504713.860000001</v>
      </c>
      <c r="O23" s="8">
        <f t="shared" si="6"/>
        <v>11846719.310000001</v>
      </c>
    </row>
    <row r="24" spans="2:15" x14ac:dyDescent="0.25">
      <c r="B24" s="5" t="s">
        <v>30</v>
      </c>
      <c r="C24" s="10">
        <f t="shared" ref="C24:C32" si="7">SUM(D24:O24)</f>
        <v>118311206.77000003</v>
      </c>
      <c r="D24" s="10">
        <v>9390054.7300000004</v>
      </c>
      <c r="E24" s="6">
        <v>9401106.7300000004</v>
      </c>
      <c r="F24" s="6">
        <v>9624752.7300000004</v>
      </c>
      <c r="G24" s="6">
        <v>9688526.7300000004</v>
      </c>
      <c r="H24" s="6">
        <v>10211720.73</v>
      </c>
      <c r="I24" s="6">
        <v>9891720.7300000004</v>
      </c>
      <c r="J24" s="6">
        <v>10135720.73</v>
      </c>
      <c r="K24" s="6">
        <v>10291720.73</v>
      </c>
      <c r="L24" s="6">
        <v>10191720.73</v>
      </c>
      <c r="M24" s="6">
        <v>9791720.7300000004</v>
      </c>
      <c r="N24" s="6">
        <v>9800720.7300000004</v>
      </c>
      <c r="O24" s="6">
        <v>9891720.7400000002</v>
      </c>
    </row>
    <row r="25" spans="2:15" x14ac:dyDescent="0.25">
      <c r="B25" s="5" t="s">
        <v>31</v>
      </c>
      <c r="C25" s="10">
        <f t="shared" si="7"/>
        <v>3010237.6999999997</v>
      </c>
      <c r="D25" s="10">
        <v>657488.31000000006</v>
      </c>
      <c r="E25" s="6">
        <v>121509.26</v>
      </c>
      <c r="F25" s="6">
        <v>96309.26</v>
      </c>
      <c r="G25" s="6">
        <v>121509.26</v>
      </c>
      <c r="H25" s="6">
        <v>121509.26</v>
      </c>
      <c r="I25" s="6">
        <v>322719.26</v>
      </c>
      <c r="J25" s="6">
        <v>321509.26</v>
      </c>
      <c r="K25" s="6">
        <v>321509.26</v>
      </c>
      <c r="L25" s="6">
        <v>96309.26</v>
      </c>
      <c r="M25" s="6">
        <v>568594.04999999993</v>
      </c>
      <c r="N25" s="6">
        <v>121509.26</v>
      </c>
      <c r="O25" s="6">
        <v>139762</v>
      </c>
    </row>
    <row r="26" spans="2:15" x14ac:dyDescent="0.25">
      <c r="B26" s="5" t="s">
        <v>32</v>
      </c>
      <c r="C26" s="10">
        <f t="shared" si="7"/>
        <v>11180016.98</v>
      </c>
      <c r="D26" s="10">
        <v>1925290</v>
      </c>
      <c r="E26" s="6">
        <v>784750</v>
      </c>
      <c r="F26" s="6">
        <v>2032434.84</v>
      </c>
      <c r="G26" s="6">
        <v>810434.31</v>
      </c>
      <c r="H26" s="6">
        <v>849507.12</v>
      </c>
      <c r="I26" s="6">
        <v>646108.04</v>
      </c>
      <c r="J26" s="6">
        <v>643350</v>
      </c>
      <c r="K26" s="6">
        <v>727583.15</v>
      </c>
      <c r="L26" s="6">
        <v>793509.52</v>
      </c>
      <c r="M26" s="6">
        <v>680350</v>
      </c>
      <c r="N26" s="6">
        <v>643350</v>
      </c>
      <c r="O26" s="6">
        <v>643350</v>
      </c>
    </row>
    <row r="27" spans="2:15" x14ac:dyDescent="0.25">
      <c r="B27" s="5" t="s">
        <v>33</v>
      </c>
      <c r="C27" s="10">
        <f t="shared" si="7"/>
        <v>5905842.4199999999</v>
      </c>
      <c r="D27" s="10">
        <v>864765.52</v>
      </c>
      <c r="E27" s="6">
        <v>1319307.4700000002</v>
      </c>
      <c r="F27" s="6">
        <v>479305.16000000003</v>
      </c>
      <c r="G27" s="6">
        <v>338222.01</v>
      </c>
      <c r="H27" s="6">
        <v>356617.87</v>
      </c>
      <c r="I27" s="6">
        <v>314642.51</v>
      </c>
      <c r="J27" s="6">
        <v>416431.95999999996</v>
      </c>
      <c r="K27" s="6">
        <v>328005.42000000004</v>
      </c>
      <c r="L27" s="6">
        <v>336469.2</v>
      </c>
      <c r="M27" s="6">
        <v>328373.42000000004</v>
      </c>
      <c r="N27" s="6">
        <v>324507.96000000002</v>
      </c>
      <c r="O27" s="6">
        <v>499193.92000000004</v>
      </c>
    </row>
    <row r="28" spans="2:15" x14ac:dyDescent="0.25">
      <c r="B28" s="5" t="s">
        <v>34</v>
      </c>
      <c r="C28" s="10">
        <f t="shared" si="7"/>
        <v>10269575.9</v>
      </c>
      <c r="D28" s="10">
        <v>2265321.44</v>
      </c>
      <c r="E28" s="6">
        <v>3577130.06</v>
      </c>
      <c r="F28" s="6">
        <v>870722.62999999989</v>
      </c>
      <c r="G28" s="6">
        <v>384963.39</v>
      </c>
      <c r="H28" s="6">
        <v>336332.99</v>
      </c>
      <c r="I28" s="6">
        <v>717168.52999999991</v>
      </c>
      <c r="J28" s="6">
        <v>309119.02999999997</v>
      </c>
      <c r="K28" s="6">
        <v>475306.56999999995</v>
      </c>
      <c r="L28" s="6">
        <v>307736.09000000003</v>
      </c>
      <c r="M28" s="6">
        <v>460375.27999999997</v>
      </c>
      <c r="N28" s="6">
        <v>346872.39</v>
      </c>
      <c r="O28" s="6">
        <v>218527.5</v>
      </c>
    </row>
    <row r="29" spans="2:15" x14ac:dyDescent="0.25">
      <c r="B29" s="5" t="s">
        <v>35</v>
      </c>
      <c r="C29" s="10">
        <f t="shared" si="7"/>
        <v>3946740</v>
      </c>
      <c r="D29" s="6">
        <v>1852742.5</v>
      </c>
      <c r="E29" s="6">
        <v>0</v>
      </c>
      <c r="F29" s="6">
        <v>20000</v>
      </c>
      <c r="G29" s="6">
        <v>18127.5</v>
      </c>
      <c r="H29" s="6">
        <v>745000</v>
      </c>
      <c r="I29" s="6">
        <v>0</v>
      </c>
      <c r="J29" s="6">
        <v>1216742.5</v>
      </c>
      <c r="K29" s="6">
        <v>0</v>
      </c>
      <c r="L29" s="6">
        <v>32000</v>
      </c>
      <c r="M29" s="6">
        <v>30127.5</v>
      </c>
      <c r="N29" s="6">
        <v>20000</v>
      </c>
      <c r="O29" s="6">
        <v>12000</v>
      </c>
    </row>
    <row r="30" spans="2:15" x14ac:dyDescent="0.25">
      <c r="B30" s="5" t="s">
        <v>36</v>
      </c>
      <c r="C30" s="10">
        <f t="shared" si="7"/>
        <v>806647</v>
      </c>
      <c r="D30" s="6">
        <v>117231</v>
      </c>
      <c r="E30" s="6">
        <v>40131</v>
      </c>
      <c r="F30" s="6">
        <v>84131</v>
      </c>
      <c r="G30" s="6">
        <v>53331</v>
      </c>
      <c r="H30" s="6">
        <v>55781</v>
      </c>
      <c r="I30" s="6">
        <v>49831</v>
      </c>
      <c r="J30" s="6">
        <v>54081</v>
      </c>
      <c r="K30" s="6">
        <v>84956</v>
      </c>
      <c r="L30" s="6">
        <v>60431</v>
      </c>
      <c r="M30" s="6">
        <v>119931</v>
      </c>
      <c r="N30" s="6">
        <v>57381</v>
      </c>
      <c r="O30" s="6">
        <v>29431</v>
      </c>
    </row>
    <row r="31" spans="2:15" x14ac:dyDescent="0.25">
      <c r="B31" s="5" t="s">
        <v>37</v>
      </c>
      <c r="C31" s="10">
        <f t="shared" si="7"/>
        <v>1432144.35</v>
      </c>
      <c r="D31" s="6">
        <v>452829.35000000003</v>
      </c>
      <c r="E31" s="6">
        <v>54151</v>
      </c>
      <c r="F31" s="6">
        <v>226553</v>
      </c>
      <c r="G31" s="6">
        <v>135301</v>
      </c>
      <c r="H31" s="6">
        <v>122051</v>
      </c>
      <c r="I31" s="6">
        <v>13953</v>
      </c>
      <c r="J31" s="6">
        <v>27551</v>
      </c>
      <c r="K31" s="6">
        <v>84651</v>
      </c>
      <c r="L31" s="6">
        <v>66701</v>
      </c>
      <c r="M31" s="6">
        <v>51301</v>
      </c>
      <c r="N31" s="6">
        <v>5451</v>
      </c>
      <c r="O31" s="6">
        <v>191651</v>
      </c>
    </row>
    <row r="32" spans="2:15" x14ac:dyDescent="0.25">
      <c r="B32" s="5" t="s">
        <v>38</v>
      </c>
      <c r="C32" s="10">
        <f t="shared" si="7"/>
        <v>26637938.129999999</v>
      </c>
      <c r="D32" s="6">
        <v>8000616.3399999999</v>
      </c>
      <c r="E32" s="6">
        <v>192434.78</v>
      </c>
      <c r="F32" s="6">
        <v>209666.39</v>
      </c>
      <c r="G32" s="6">
        <v>5254794.0999999996</v>
      </c>
      <c r="H32" s="6">
        <v>202665.56</v>
      </c>
      <c r="I32" s="6">
        <v>476530.5</v>
      </c>
      <c r="J32" s="6">
        <v>6266357.3499999996</v>
      </c>
      <c r="K32" s="6">
        <v>218032.28</v>
      </c>
      <c r="L32" s="6">
        <v>228700.11</v>
      </c>
      <c r="M32" s="6">
        <v>5182136.05</v>
      </c>
      <c r="N32" s="6">
        <v>184921.52000000002</v>
      </c>
      <c r="O32" s="6">
        <v>221083.15</v>
      </c>
    </row>
    <row r="33" spans="2:15" x14ac:dyDescent="0.25">
      <c r="B33" s="7" t="s">
        <v>39</v>
      </c>
      <c r="C33" s="8">
        <f>+C34+C35+C36+C37</f>
        <v>16325034.530000001</v>
      </c>
      <c r="D33" s="8">
        <f>+D34+D35+D36+D37</f>
        <v>3892482.62</v>
      </c>
      <c r="E33" s="8">
        <f t="shared" ref="E33:O33" si="8">+E34+E35+E36+E37</f>
        <v>1560696.15</v>
      </c>
      <c r="F33" s="8">
        <f t="shared" si="8"/>
        <v>4545423.54</v>
      </c>
      <c r="G33" s="8">
        <f t="shared" si="8"/>
        <v>1020446.48</v>
      </c>
      <c r="H33" s="8">
        <f t="shared" si="8"/>
        <v>827836.34</v>
      </c>
      <c r="I33" s="8">
        <f t="shared" si="8"/>
        <v>765922.46000000008</v>
      </c>
      <c r="J33" s="8">
        <f t="shared" si="8"/>
        <v>1324335.03</v>
      </c>
      <c r="K33" s="8">
        <f t="shared" si="8"/>
        <v>618205.65</v>
      </c>
      <c r="L33" s="8">
        <f t="shared" si="8"/>
        <v>632834.81000000006</v>
      </c>
      <c r="M33" s="8">
        <f t="shared" si="8"/>
        <v>622905.1</v>
      </c>
      <c r="N33" s="8">
        <f t="shared" si="8"/>
        <v>442543.19999999995</v>
      </c>
      <c r="O33" s="8">
        <f t="shared" si="8"/>
        <v>71403.149999999994</v>
      </c>
    </row>
    <row r="34" spans="2:15" x14ac:dyDescent="0.25">
      <c r="B34" s="5" t="s">
        <v>40</v>
      </c>
      <c r="C34" s="10">
        <f>SUM(D34:O34)</f>
        <v>2127782.7100000004</v>
      </c>
      <c r="D34" s="6">
        <v>161465.99</v>
      </c>
      <c r="E34" s="6">
        <v>100068.90000000001</v>
      </c>
      <c r="F34" s="6">
        <v>1688874.6600000001</v>
      </c>
      <c r="G34" s="6">
        <v>0</v>
      </c>
      <c r="H34" s="6">
        <v>40423.65</v>
      </c>
      <c r="I34" s="6">
        <v>9293.11</v>
      </c>
      <c r="J34" s="6">
        <v>44119.450000000004</v>
      </c>
      <c r="K34" s="6">
        <v>0</v>
      </c>
      <c r="L34" s="6">
        <v>43113.31</v>
      </c>
      <c r="M34" s="6">
        <v>0</v>
      </c>
      <c r="N34" s="6">
        <v>40423.64</v>
      </c>
      <c r="O34" s="6">
        <v>0</v>
      </c>
    </row>
    <row r="35" spans="2:15" x14ac:dyDescent="0.25">
      <c r="B35" s="5" t="s">
        <v>41</v>
      </c>
      <c r="C35" s="10">
        <f>SUM(D35:O35)</f>
        <v>264621.83</v>
      </c>
      <c r="D35" s="6">
        <v>0</v>
      </c>
      <c r="E35" s="6">
        <v>0</v>
      </c>
      <c r="F35" s="6">
        <v>146033.75</v>
      </c>
      <c r="G35" s="6">
        <v>22258.080000000002</v>
      </c>
      <c r="H35" s="6">
        <v>0</v>
      </c>
      <c r="I35" s="6">
        <v>96330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  <row r="36" spans="2:15" x14ac:dyDescent="0.25">
      <c r="B36" s="5" t="s">
        <v>42</v>
      </c>
      <c r="C36" s="10">
        <f>SUM(D36:O36)</f>
        <v>3263137.94</v>
      </c>
      <c r="D36" s="6">
        <v>2430239.9300000002</v>
      </c>
      <c r="E36" s="6">
        <v>359318.96</v>
      </c>
      <c r="F36" s="6">
        <v>423268.71</v>
      </c>
      <c r="G36" s="6">
        <v>0</v>
      </c>
      <c r="H36" s="6">
        <v>0</v>
      </c>
      <c r="I36" s="6">
        <v>0</v>
      </c>
      <c r="J36" s="6">
        <v>50310.34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2:15" x14ac:dyDescent="0.25">
      <c r="B37" s="5" t="s">
        <v>43</v>
      </c>
      <c r="C37" s="10">
        <f>SUM(D37:O37)</f>
        <v>10669492.050000001</v>
      </c>
      <c r="D37" s="6">
        <v>1300776.7</v>
      </c>
      <c r="E37" s="6">
        <v>1101308.2899999998</v>
      </c>
      <c r="F37" s="6">
        <v>2287246.42</v>
      </c>
      <c r="G37" s="6">
        <v>998188.4</v>
      </c>
      <c r="H37" s="6">
        <v>787412.69</v>
      </c>
      <c r="I37" s="6">
        <v>660299.35000000009</v>
      </c>
      <c r="J37" s="6">
        <v>1229905.24</v>
      </c>
      <c r="K37" s="6">
        <v>618205.65</v>
      </c>
      <c r="L37" s="6">
        <v>589721.5</v>
      </c>
      <c r="M37" s="6">
        <v>622905.1</v>
      </c>
      <c r="N37" s="6">
        <v>402119.55999999994</v>
      </c>
      <c r="O37" s="6">
        <v>71403.149999999994</v>
      </c>
    </row>
    <row r="38" spans="2:15" x14ac:dyDescent="0.25">
      <c r="B38" s="7" t="s">
        <v>44</v>
      </c>
      <c r="C38" s="8">
        <f>+C39</f>
        <v>106697996.08</v>
      </c>
      <c r="D38" s="8">
        <f t="shared" ref="D38:O38" si="9">+D39</f>
        <v>106697996.08</v>
      </c>
      <c r="E38" s="8">
        <f t="shared" si="9"/>
        <v>0</v>
      </c>
      <c r="F38" s="8">
        <f t="shared" si="9"/>
        <v>0</v>
      </c>
      <c r="G38" s="8">
        <f t="shared" si="9"/>
        <v>0</v>
      </c>
      <c r="H38" s="8">
        <f t="shared" si="9"/>
        <v>0</v>
      </c>
      <c r="I38" s="8">
        <f t="shared" si="9"/>
        <v>0</v>
      </c>
      <c r="J38" s="8">
        <f t="shared" si="9"/>
        <v>0</v>
      </c>
      <c r="K38" s="8">
        <f t="shared" si="9"/>
        <v>0</v>
      </c>
      <c r="L38" s="8">
        <f t="shared" si="9"/>
        <v>0</v>
      </c>
      <c r="M38" s="8">
        <f t="shared" si="9"/>
        <v>0</v>
      </c>
      <c r="N38" s="8">
        <f t="shared" si="9"/>
        <v>0</v>
      </c>
      <c r="O38" s="8">
        <f t="shared" si="9"/>
        <v>0</v>
      </c>
    </row>
    <row r="39" spans="2:15" x14ac:dyDescent="0.25">
      <c r="B39" s="5" t="s">
        <v>45</v>
      </c>
      <c r="C39" s="10">
        <f>SUM(D39:O39)</f>
        <v>106697996.08</v>
      </c>
      <c r="D39" s="6">
        <v>106697996.08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</sheetData>
  <mergeCells count="4">
    <mergeCell ref="B1:O1"/>
    <mergeCell ref="B3:O3"/>
    <mergeCell ref="B4:O4"/>
    <mergeCell ref="B2:O2"/>
  </mergeCells>
  <pageMargins left="0.7" right="0.7" top="0.75" bottom="0.75" header="0.3" footer="0.3"/>
  <pageSetup orientation="portrait" r:id="rId1"/>
  <ignoredErrors>
    <ignoredError sqref="C14:C23 C33:C34 C38 C35:C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Estefania</cp:lastModifiedBy>
  <dcterms:created xsi:type="dcterms:W3CDTF">2017-02-22T15:44:27Z</dcterms:created>
  <dcterms:modified xsi:type="dcterms:W3CDTF">2019-03-22T16:32:39Z</dcterms:modified>
</cp:coreProperties>
</file>