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4AAC55D8-01B0-4392-9232-8C5D15683550}" xr6:coauthVersionLast="41" xr6:coauthVersionMax="41" xr10:uidLastSave="{00000000-0000-0000-0000-000000000000}"/>
  <bookViews>
    <workbookView xWindow="-120" yWindow="-120" windowWidth="24240" windowHeight="13140"/>
  </bookViews>
  <sheets>
    <sheet name="INGRESOS" sheetId="1" r:id="rId1"/>
  </sheets>
  <calcPr calcId="181029"/>
</workbook>
</file>

<file path=xl/calcChain.xml><?xml version="1.0" encoding="utf-8"?>
<calcChain xmlns="http://schemas.openxmlformats.org/spreadsheetml/2006/main">
  <c r="B13" i="1" l="1"/>
  <c r="C13" i="1"/>
  <c r="D13" i="1"/>
  <c r="E13" i="1"/>
  <c r="E8" i="1"/>
  <c r="F13" i="1"/>
  <c r="G13" i="1"/>
  <c r="H13" i="1"/>
  <c r="I13" i="1"/>
  <c r="I8" i="1"/>
  <c r="J13" i="1"/>
  <c r="K13" i="1"/>
  <c r="L13" i="1"/>
  <c r="M13" i="1"/>
  <c r="M8" i="1"/>
  <c r="N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8" i="1"/>
  <c r="C18" i="1"/>
  <c r="C8" i="1"/>
  <c r="D18" i="1"/>
  <c r="E18" i="1"/>
  <c r="F18" i="1"/>
  <c r="G18" i="1"/>
  <c r="G8" i="1"/>
  <c r="H18" i="1"/>
  <c r="I18" i="1"/>
  <c r="J18" i="1"/>
  <c r="K18" i="1"/>
  <c r="K8" i="1"/>
  <c r="L18" i="1"/>
  <c r="M18" i="1"/>
  <c r="N18" i="1"/>
  <c r="B20" i="1"/>
  <c r="B8" i="1"/>
  <c r="C20" i="1"/>
  <c r="D20" i="1"/>
  <c r="E20" i="1"/>
  <c r="F20" i="1"/>
  <c r="G20" i="1"/>
  <c r="H20" i="1"/>
  <c r="I20" i="1"/>
  <c r="J20" i="1"/>
  <c r="K20" i="1"/>
  <c r="L20" i="1"/>
  <c r="M20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C9" i="1"/>
  <c r="D9" i="1"/>
  <c r="D8" i="1"/>
  <c r="E9" i="1"/>
  <c r="F9" i="1"/>
  <c r="F8" i="1"/>
  <c r="G9" i="1"/>
  <c r="H9" i="1"/>
  <c r="H8" i="1"/>
  <c r="I9" i="1"/>
  <c r="J9" i="1"/>
  <c r="J8" i="1"/>
  <c r="K9" i="1"/>
  <c r="L9" i="1"/>
  <c r="L8" i="1"/>
  <c r="M9" i="1"/>
  <c r="N9" i="1"/>
  <c r="N8" i="1"/>
  <c r="B9" i="1"/>
</calcChain>
</file>

<file path=xl/sharedStrings.xml><?xml version="1.0" encoding="utf-8"?>
<sst xmlns="http://schemas.openxmlformats.org/spreadsheetml/2006/main" count="35" uniqueCount="35">
  <si>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</si>
  <si>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</si>
  <si>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</si>
  <si>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</si>
  <si>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</si>
  <si>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</si>
  <si>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</si>
  <si>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</si>
  <si>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</si>
  <si>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</si>
  <si>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</si>
  <si>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</si>
  <si>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</si>
  <si>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</si>
  <si>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</si>
  <si>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*   82 Aportaciones</t>
  </si>
  <si>
    <t xml:space="preserve">LEY DE CONTABILIDAD GUBERNAMENTAL          </t>
  </si>
  <si>
    <t xml:space="preserve">CAPITULO V: DE LA TRANSPARENCIA Y DIFUSIÓN DE LA INFORMACIÓN FINANCIERA </t>
  </si>
  <si>
    <t>**  40 Derechos</t>
  </si>
  <si>
    <t>*   41 Derechos por el uso, goce, aprovechamiento o explotación de bienes de dominio público</t>
  </si>
  <si>
    <t>*   49 Derechos no comprendidos en las fracciones de la ley de ingresos causadas en ejercicios fiscales anteriores pendientes de liquidación o pago.</t>
  </si>
  <si>
    <t>**   50 Productos</t>
  </si>
  <si>
    <t>**   60 Aprovechamientos</t>
  </si>
  <si>
    <t>*   51 Productos de tipo corriente</t>
  </si>
  <si>
    <t>*   61 Aprovechamientos de tipo corriente</t>
  </si>
  <si>
    <t>*   69 Aprovechamientos no comprendidos en las fracciones de la ley de ingresos causadas en ejercicios fiscales anteriores pendientes de liquidación o pago.</t>
  </si>
  <si>
    <t>**   80 Participaciones y Aportaciones</t>
  </si>
  <si>
    <t>*   83  Convenios</t>
  </si>
  <si>
    <t>**   90 Transferencias, Asignaciones, Subsidios y Otras Ayudas</t>
  </si>
  <si>
    <t>JUNTA MUNICIPAL DE AGUA POTABLE Y ALCANTARILLADO DE CELAYA, GTO.</t>
  </si>
  <si>
    <t>*   44 Otros derechos</t>
  </si>
  <si>
    <t>**   70 Ingresos por Ventas de Bienes y Servicios</t>
  </si>
  <si>
    <t>*   78 Ingresos por Venta de Bienes y Prestación de Servicios de los Poderes Legislativo y Judicial, y de los Órganos Autónomos</t>
  </si>
  <si>
    <t>*   93  Subsidios y subvenciones</t>
  </si>
  <si>
    <t>CALENDARIO DE INGRESOS DEL EJERCICIO 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</si>
</sst>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/>
    </xf>
    <xf numFmtId="43" fontId="3" fillId="2" borderId="4" xfId="1" applyFont="1" applyFill="1" applyBorder="1"/>
    <xf numFmtId="43" fontId="1" fillId="3" borderId="3" xfId="1" applyFill="1" applyBorder="1"/>
    <xf numFmtId="49" fontId="7" fillId="0" borderId="3" xfId="0" applyNumberFormat="1" applyFont="1" applyBorder="1" applyAlignment="1">
      <alignment horizontal="left"/>
    </xf>
    <xf numFmtId="43" fontId="1" fillId="0" borderId="3" xfId="1" applyBorder="1"/>
    <xf numFmtId="43" fontId="1" fillId="0" borderId="3" xfId="1" applyBorder="1"/>
    <xf numFmtId="49" fontId="7" fillId="0" borderId="3" xfId="0" applyNumberFormat="1" applyFont="1" applyBorder="1" applyAlignment="1">
      <alignment horizontal="left" wrapText="1"/>
    </xf>
    <xf numFmtId="49" fontId="8" fillId="3" borderId="3" xfId="0" applyNumberFormat="1" applyFont="1" applyFill="1" applyBorder="1" applyAlignment="1">
      <alignment horizontal="left"/>
    </xf>
    <xf numFmtId="43" fontId="0" fillId="0" borderId="0" xfId="0" applyNumberFormat="1"/>
    <xf numFmtId="0" fontId="2" fillId="0" borderId="0" xfId="0" applyFont="1"/>
    <xf numFmtId="43" fontId="2" fillId="0" borderId="0" xfId="1" applyFont="1"/>
    <xf numFmtId="49" fontId="7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171450</xdr:rowOff>
    </xdr:from>
    <xdr:to>
      <xdr:col>0</xdr:col>
      <xdr:colOff>1600200</xdr:colOff>
      <xdr:row>5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59E76D-3A99-49CB-87B8-856205C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71450"/>
          <a:ext cx="1219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4" sqref="A4:N4"/>
    </sheetView>
  </sheetViews>
  <sheetFormatPr baseColWidth="10" defaultRowHeight="15" x14ac:dyDescent="0.25"/>
  <cols>
    <col min="1" max="1" width="38.42578125" customWidth="1"/>
    <col min="2" max="2" width="19.7109375" customWidth="1"/>
    <col min="3" max="3" width="18.28515625" customWidth="1"/>
    <col min="4" max="4" width="22.7109375" customWidth="1"/>
    <col min="5" max="5" width="19" customWidth="1"/>
    <col min="6" max="6" width="15.85546875" customWidth="1"/>
    <col min="7" max="7" width="16.42578125" customWidth="1"/>
    <col min="8" max="8" width="18" customWidth="1"/>
    <col min="9" max="9" width="19.28515625" customWidth="1"/>
    <col min="10" max="10" width="20.28515625" customWidth="1"/>
    <col min="11" max="11" width="16.42578125" customWidth="1"/>
    <col min="12" max="12" width="19.5703125" customWidth="1"/>
    <col min="13" max="13" width="17.5703125" customWidth="1"/>
    <col min="14" max="14" width="18" customWidth="1"/>
    <col min="15" max="15" width="15.140625" bestFit="1" customWidth="1"/>
  </cols>
  <sheetData>
    <row r="1" spans="1:16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6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5">
      <c r="A4" s="16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" customHeight="1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6" x14ac:dyDescent="0.25">
      <c r="A7" s="1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2" t="s">
        <v>13</v>
      </c>
    </row>
    <row r="8" spans="1:16" x14ac:dyDescent="0.25">
      <c r="A8" s="4" t="s">
        <v>14</v>
      </c>
      <c r="B8" s="5">
        <f>SUM(B9,B13,B15,B18,B20,B23)</f>
        <v>479341075.00370282</v>
      </c>
      <c r="C8" s="5">
        <f t="shared" ref="C8:N8" si="0">SUM(C9,C13,C15,C18,C20,C23)</f>
        <v>99085478.566336811</v>
      </c>
      <c r="D8" s="5">
        <f t="shared" si="0"/>
        <v>41922600.34477701</v>
      </c>
      <c r="E8" s="5">
        <f t="shared" si="0"/>
        <v>36665132.985052034</v>
      </c>
      <c r="F8" s="5">
        <f t="shared" si="0"/>
        <v>34513716.775222085</v>
      </c>
      <c r="G8" s="5">
        <f t="shared" si="0"/>
        <v>34046606.127099618</v>
      </c>
      <c r="H8" s="5">
        <f t="shared" si="0"/>
        <v>35320470.750576526</v>
      </c>
      <c r="I8" s="5">
        <f t="shared" si="0"/>
        <v>31960522.565968502</v>
      </c>
      <c r="J8" s="5">
        <f t="shared" si="0"/>
        <v>31849828.647941966</v>
      </c>
      <c r="K8" s="5">
        <f t="shared" si="0"/>
        <v>31309525.40807667</v>
      </c>
      <c r="L8" s="5">
        <f t="shared" si="0"/>
        <v>33247987.397767313</v>
      </c>
      <c r="M8" s="5">
        <f t="shared" si="0"/>
        <v>32734281.076693483</v>
      </c>
      <c r="N8" s="5">
        <f t="shared" si="0"/>
        <v>36684924.358190849</v>
      </c>
      <c r="O8" s="12"/>
      <c r="P8" s="12"/>
    </row>
    <row r="9" spans="1:16" x14ac:dyDescent="0.25">
      <c r="A9" s="11" t="s">
        <v>18</v>
      </c>
      <c r="B9" s="6">
        <f t="shared" ref="B9:N9" si="1">SUM(B10,B11,B12)</f>
        <v>364679540.80673593</v>
      </c>
      <c r="C9" s="6">
        <f t="shared" si="1"/>
        <v>89532579.030708387</v>
      </c>
      <c r="D9" s="6">
        <f t="shared" si="1"/>
        <v>32364389.351380758</v>
      </c>
      <c r="E9" s="6">
        <f t="shared" si="1"/>
        <v>27205029.673342716</v>
      </c>
      <c r="F9" s="6">
        <f t="shared" si="1"/>
        <v>25026628.261690192</v>
      </c>
      <c r="G9" s="6">
        <f t="shared" si="1"/>
        <v>24455839.032749478</v>
      </c>
      <c r="H9" s="6">
        <f t="shared" si="1"/>
        <v>25782387.927679718</v>
      </c>
      <c r="I9" s="6">
        <f t="shared" si="1"/>
        <v>22398899.907012336</v>
      </c>
      <c r="J9" s="6">
        <f t="shared" si="1"/>
        <v>21763579.831954375</v>
      </c>
      <c r="K9" s="6">
        <f t="shared" si="1"/>
        <v>21785280.228674859</v>
      </c>
      <c r="L9" s="6">
        <f t="shared" si="1"/>
        <v>23788150.369955573</v>
      </c>
      <c r="M9" s="6">
        <f t="shared" si="1"/>
        <v>23270007.104139481</v>
      </c>
      <c r="N9" s="6">
        <f t="shared" si="1"/>
        <v>27306770.087448042</v>
      </c>
      <c r="O9" s="12"/>
      <c r="P9" s="12"/>
    </row>
    <row r="10" spans="1:16" ht="14.25" customHeight="1" x14ac:dyDescent="0.25">
      <c r="A10" s="7" t="s">
        <v>19</v>
      </c>
      <c r="B10" s="8">
        <v>279178166.1714915</v>
      </c>
      <c r="C10" s="8">
        <v>66963904.885858759</v>
      </c>
      <c r="D10" s="8">
        <v>17549006.384613488</v>
      </c>
      <c r="E10" s="8">
        <v>16559857.987170599</v>
      </c>
      <c r="F10" s="8">
        <v>19657470.139809631</v>
      </c>
      <c r="G10" s="8">
        <v>19973640.135768645</v>
      </c>
      <c r="H10" s="8">
        <v>18954580.087326974</v>
      </c>
      <c r="I10" s="8">
        <v>18449410.637096368</v>
      </c>
      <c r="J10" s="8">
        <v>20097606.583255254</v>
      </c>
      <c r="K10" s="8">
        <v>18051598.83416665</v>
      </c>
      <c r="L10" s="8">
        <v>19632919.037048027</v>
      </c>
      <c r="M10" s="8">
        <v>19668083.091615502</v>
      </c>
      <c r="N10" s="9">
        <v>23620088.367761541</v>
      </c>
      <c r="O10" s="12"/>
      <c r="P10" s="12"/>
    </row>
    <row r="11" spans="1:16" ht="14.25" customHeight="1" x14ac:dyDescent="0.25">
      <c r="A11" s="7" t="s">
        <v>30</v>
      </c>
      <c r="B11" s="8">
        <v>36864018.924038835</v>
      </c>
      <c r="C11" s="8">
        <v>2920479.189666064</v>
      </c>
      <c r="D11" s="8">
        <v>2704337.9347016951</v>
      </c>
      <c r="E11" s="8">
        <v>3009097.7810151563</v>
      </c>
      <c r="F11" s="8">
        <v>2910168.781751221</v>
      </c>
      <c r="G11" s="8">
        <v>3006183.3281548177</v>
      </c>
      <c r="H11" s="8">
        <v>3325407.9235582692</v>
      </c>
      <c r="I11" s="8">
        <v>3072227.3442532271</v>
      </c>
      <c r="J11" s="8">
        <v>3166099.046783729</v>
      </c>
      <c r="K11" s="8">
        <v>2982549.4848648407</v>
      </c>
      <c r="L11" s="8">
        <v>3548993.0681897388</v>
      </c>
      <c r="M11" s="8">
        <v>3069713.620242333</v>
      </c>
      <c r="N11" s="9">
        <v>3148761.4208577597</v>
      </c>
      <c r="O11" s="12"/>
      <c r="P11" s="12"/>
    </row>
    <row r="12" spans="1:16" ht="14.25" customHeight="1" x14ac:dyDescent="0.25">
      <c r="A12" s="7" t="s">
        <v>20</v>
      </c>
      <c r="B12" s="8">
        <v>48637355.711205624</v>
      </c>
      <c r="C12" s="8">
        <v>19648194.955183569</v>
      </c>
      <c r="D12" s="8">
        <v>12111045.032065572</v>
      </c>
      <c r="E12" s="8">
        <v>7636073.9051569598</v>
      </c>
      <c r="F12" s="8">
        <v>2458989.3401293391</v>
      </c>
      <c r="G12" s="8">
        <v>1476015.5688260153</v>
      </c>
      <c r="H12" s="8">
        <v>3502399.9167944747</v>
      </c>
      <c r="I12" s="8">
        <v>877261.92566274269</v>
      </c>
      <c r="J12" s="8">
        <v>-1500125.7980846094</v>
      </c>
      <c r="K12" s="8">
        <v>751131.90964336845</v>
      </c>
      <c r="L12" s="8">
        <v>606238.26471780625</v>
      </c>
      <c r="M12" s="8">
        <v>532210.39228164684</v>
      </c>
      <c r="N12" s="9">
        <v>537920.29882873979</v>
      </c>
      <c r="O12" s="12"/>
      <c r="P12" s="12"/>
    </row>
    <row r="13" spans="1:16" x14ac:dyDescent="0.25">
      <c r="A13" s="11" t="s">
        <v>21</v>
      </c>
      <c r="B13" s="6">
        <f>SUM(B14)</f>
        <v>5404999.9999920009</v>
      </c>
      <c r="C13" s="6">
        <f t="shared" ref="C13:N13" si="2">SUM(C14)</f>
        <v>450416.66666599998</v>
      </c>
      <c r="D13" s="6">
        <f t="shared" si="2"/>
        <v>450416.66666599998</v>
      </c>
      <c r="E13" s="6">
        <f t="shared" si="2"/>
        <v>450416.66666599998</v>
      </c>
      <c r="F13" s="6">
        <f t="shared" si="2"/>
        <v>450416.66666599998</v>
      </c>
      <c r="G13" s="6">
        <f t="shared" si="2"/>
        <v>450416.66666599998</v>
      </c>
      <c r="H13" s="6">
        <f t="shared" si="2"/>
        <v>450416.66666599998</v>
      </c>
      <c r="I13" s="6">
        <f t="shared" si="2"/>
        <v>450416.66666599998</v>
      </c>
      <c r="J13" s="6">
        <f t="shared" si="2"/>
        <v>450416.66666599998</v>
      </c>
      <c r="K13" s="6">
        <f t="shared" si="2"/>
        <v>450416.66666599998</v>
      </c>
      <c r="L13" s="6">
        <f t="shared" si="2"/>
        <v>450416.66666599998</v>
      </c>
      <c r="M13" s="6">
        <f t="shared" si="2"/>
        <v>450416.66666599998</v>
      </c>
      <c r="N13" s="6">
        <f t="shared" si="2"/>
        <v>450416.66666599998</v>
      </c>
      <c r="O13" s="12"/>
      <c r="P13" s="12"/>
    </row>
    <row r="14" spans="1:16" ht="14.25" customHeight="1" x14ac:dyDescent="0.25">
      <c r="A14" s="10" t="s">
        <v>23</v>
      </c>
      <c r="B14" s="8">
        <v>5404999.9999920009</v>
      </c>
      <c r="C14" s="8">
        <v>450416.66666599998</v>
      </c>
      <c r="D14" s="8">
        <v>450416.66666599998</v>
      </c>
      <c r="E14" s="8">
        <v>450416.66666599998</v>
      </c>
      <c r="F14" s="8">
        <v>450416.66666599998</v>
      </c>
      <c r="G14" s="8">
        <v>450416.66666599998</v>
      </c>
      <c r="H14" s="8">
        <v>450416.66666599998</v>
      </c>
      <c r="I14" s="8">
        <v>450416.66666599998</v>
      </c>
      <c r="J14" s="8">
        <v>450416.66666599998</v>
      </c>
      <c r="K14" s="8">
        <v>450416.66666599998</v>
      </c>
      <c r="L14" s="8">
        <v>450416.66666599998</v>
      </c>
      <c r="M14" s="8">
        <v>450416.66666599998</v>
      </c>
      <c r="N14" s="9">
        <v>450416.66666599998</v>
      </c>
      <c r="O14" s="12"/>
      <c r="P14" s="12"/>
    </row>
    <row r="15" spans="1:16" x14ac:dyDescent="0.25">
      <c r="A15" s="11" t="s">
        <v>22</v>
      </c>
      <c r="B15" s="6">
        <f>SUM(B16:B17)</f>
        <v>6475122.585747011</v>
      </c>
      <c r="C15" s="6">
        <f t="shared" ref="C15:N15" si="3">SUM(C16:C17)</f>
        <v>609294.67678458779</v>
      </c>
      <c r="D15" s="6">
        <f t="shared" si="3"/>
        <v>575341.40716605238</v>
      </c>
      <c r="E15" s="6">
        <f t="shared" si="3"/>
        <v>527360.85252939467</v>
      </c>
      <c r="F15" s="6">
        <f t="shared" si="3"/>
        <v>543804.89806539426</v>
      </c>
      <c r="G15" s="6">
        <f t="shared" si="3"/>
        <v>578029.44269302557</v>
      </c>
      <c r="H15" s="6">
        <f t="shared" si="3"/>
        <v>561116.28554671956</v>
      </c>
      <c r="I15" s="6">
        <f t="shared" si="3"/>
        <v>597106.46232321521</v>
      </c>
      <c r="J15" s="6">
        <f t="shared" si="3"/>
        <v>567120.32984878169</v>
      </c>
      <c r="K15" s="6">
        <f t="shared" si="3"/>
        <v>494350.45177043031</v>
      </c>
      <c r="L15" s="6">
        <f t="shared" si="3"/>
        <v>479104.01454360562</v>
      </c>
      <c r="M15" s="6">
        <f t="shared" si="3"/>
        <v>496734.47379663866</v>
      </c>
      <c r="N15" s="6">
        <f t="shared" si="3"/>
        <v>445759.29067916475</v>
      </c>
      <c r="O15" s="12"/>
      <c r="P15" s="12"/>
    </row>
    <row r="16" spans="1:16" ht="14.25" customHeight="1" x14ac:dyDescent="0.25">
      <c r="A16" s="10" t="s">
        <v>24</v>
      </c>
      <c r="B16" s="8">
        <v>2290227.1330324719</v>
      </c>
      <c r="C16" s="8">
        <v>228069.49299169076</v>
      </c>
      <c r="D16" s="8">
        <v>194438.68611342215</v>
      </c>
      <c r="E16" s="8">
        <v>211321.90443974716</v>
      </c>
      <c r="F16" s="8">
        <v>190305.28473189595</v>
      </c>
      <c r="G16" s="8">
        <v>200430.11628030869</v>
      </c>
      <c r="H16" s="8">
        <v>237981.59367032914</v>
      </c>
      <c r="I16" s="8">
        <v>239598.71620893595</v>
      </c>
      <c r="J16" s="8">
        <v>244799.48759457123</v>
      </c>
      <c r="K16" s="8">
        <v>164389.78875142234</v>
      </c>
      <c r="L16" s="8">
        <v>144621.80962866932</v>
      </c>
      <c r="M16" s="8">
        <v>138589.50686246352</v>
      </c>
      <c r="N16" s="9">
        <v>95680.74575901567</v>
      </c>
      <c r="O16" s="12"/>
      <c r="P16" s="12"/>
    </row>
    <row r="17" spans="1:16" ht="14.25" customHeight="1" x14ac:dyDescent="0.25">
      <c r="A17" s="15" t="s">
        <v>25</v>
      </c>
      <c r="B17" s="8">
        <v>4184895.4527145387</v>
      </c>
      <c r="C17" s="8">
        <v>381225.18379289703</v>
      </c>
      <c r="D17" s="8">
        <v>380902.72105263016</v>
      </c>
      <c r="E17" s="8">
        <v>316038.94808964751</v>
      </c>
      <c r="F17" s="8">
        <v>353499.61333349836</v>
      </c>
      <c r="G17" s="8">
        <v>377599.32641271694</v>
      </c>
      <c r="H17" s="8">
        <v>323134.69187639037</v>
      </c>
      <c r="I17" s="8">
        <v>357507.74611427926</v>
      </c>
      <c r="J17" s="8">
        <v>322320.8422542105</v>
      </c>
      <c r="K17" s="8">
        <v>329960.663019008</v>
      </c>
      <c r="L17" s="8">
        <v>334482.20491493633</v>
      </c>
      <c r="M17" s="8">
        <v>358144.96693417511</v>
      </c>
      <c r="N17" s="9">
        <v>350078.54492014908</v>
      </c>
      <c r="O17" s="12"/>
      <c r="P17" s="12"/>
    </row>
    <row r="18" spans="1:16" x14ac:dyDescent="0.25">
      <c r="A18" s="11" t="s">
        <v>31</v>
      </c>
      <c r="B18" s="6">
        <f>SUM(B19)</f>
        <v>91435.133404581211</v>
      </c>
      <c r="C18" s="6">
        <f t="shared" ref="C18:N18" si="4">SUM(C19)</f>
        <v>0</v>
      </c>
      <c r="D18" s="6">
        <f t="shared" si="4"/>
        <v>0</v>
      </c>
      <c r="E18" s="6">
        <f t="shared" si="4"/>
        <v>0</v>
      </c>
      <c r="F18" s="6">
        <f t="shared" si="4"/>
        <v>0</v>
      </c>
      <c r="G18" s="6">
        <f t="shared" si="4"/>
        <v>0</v>
      </c>
      <c r="H18" s="6">
        <f t="shared" si="4"/>
        <v>0</v>
      </c>
      <c r="I18" s="6">
        <f t="shared" si="4"/>
        <v>0</v>
      </c>
      <c r="J18" s="6">
        <f t="shared" si="4"/>
        <v>0</v>
      </c>
      <c r="K18" s="6">
        <f t="shared" si="4"/>
        <v>91435.133404581211</v>
      </c>
      <c r="L18" s="6">
        <f t="shared" si="4"/>
        <v>0</v>
      </c>
      <c r="M18" s="6">
        <f t="shared" si="4"/>
        <v>0</v>
      </c>
      <c r="N18" s="6">
        <f t="shared" si="4"/>
        <v>0</v>
      </c>
      <c r="O18" s="12"/>
      <c r="P18" s="12"/>
    </row>
    <row r="19" spans="1:16" ht="14.25" customHeight="1" x14ac:dyDescent="0.25">
      <c r="A19" s="15" t="s">
        <v>32</v>
      </c>
      <c r="B19" s="8">
        <v>91435.133404581211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91435.133404581211</v>
      </c>
      <c r="L19" s="8">
        <v>0</v>
      </c>
      <c r="M19" s="8">
        <v>0</v>
      </c>
      <c r="N19" s="9">
        <v>0</v>
      </c>
      <c r="O19" s="12"/>
      <c r="P19" s="12"/>
    </row>
    <row r="20" spans="1:16" ht="14.25" customHeight="1" x14ac:dyDescent="0.25">
      <c r="A20" s="11" t="s">
        <v>26</v>
      </c>
      <c r="B20" s="6">
        <f>SUM(B21:B22)</f>
        <v>83684999.995591998</v>
      </c>
      <c r="C20" s="6">
        <f t="shared" ref="C20:N20" si="5">SUM(C21:C22)</f>
        <v>6973750.0029659998</v>
      </c>
      <c r="D20" s="6">
        <f t="shared" si="5"/>
        <v>6973750.0029659998</v>
      </c>
      <c r="E20" s="6">
        <f t="shared" si="5"/>
        <v>6973750.0029659998</v>
      </c>
      <c r="F20" s="6">
        <f t="shared" si="5"/>
        <v>6973750.0029659998</v>
      </c>
      <c r="G20" s="6">
        <f t="shared" si="5"/>
        <v>6973750.0029659998</v>
      </c>
      <c r="H20" s="6">
        <f t="shared" si="5"/>
        <v>6973750.0029659998</v>
      </c>
      <c r="I20" s="6">
        <f t="shared" si="5"/>
        <v>6973750.0029659998</v>
      </c>
      <c r="J20" s="6">
        <f t="shared" si="5"/>
        <v>6973750.0029659998</v>
      </c>
      <c r="K20" s="6">
        <f t="shared" si="5"/>
        <v>6973750.0029659998</v>
      </c>
      <c r="L20" s="6">
        <f t="shared" si="5"/>
        <v>6973750.0029659998</v>
      </c>
      <c r="M20" s="6">
        <f t="shared" si="5"/>
        <v>6973750.0029659998</v>
      </c>
      <c r="N20" s="6">
        <f t="shared" si="5"/>
        <v>6973749.9629660007</v>
      </c>
      <c r="O20" s="12"/>
      <c r="P20" s="12"/>
    </row>
    <row r="21" spans="1:16" ht="14.25" customHeight="1" x14ac:dyDescent="0.25">
      <c r="A21" s="10" t="s">
        <v>15</v>
      </c>
      <c r="B21" s="8">
        <v>83684999.995591998</v>
      </c>
      <c r="C21" s="8">
        <v>6973750.0029659998</v>
      </c>
      <c r="D21" s="8">
        <v>6973750.0029659998</v>
      </c>
      <c r="E21" s="8">
        <v>6973750.0029659998</v>
      </c>
      <c r="F21" s="8">
        <v>6973750.0029659998</v>
      </c>
      <c r="G21" s="8">
        <v>6973750.0029659998</v>
      </c>
      <c r="H21" s="8">
        <v>6973750.0029659998</v>
      </c>
      <c r="I21" s="8">
        <v>6973750.0029659998</v>
      </c>
      <c r="J21" s="8">
        <v>6973750.0029659998</v>
      </c>
      <c r="K21" s="8">
        <v>6973750.0029659998</v>
      </c>
      <c r="L21" s="8">
        <v>6973750.0029659998</v>
      </c>
      <c r="M21" s="8">
        <v>6973750.0029659998</v>
      </c>
      <c r="N21" s="9">
        <v>6973749.9629660007</v>
      </c>
      <c r="O21" s="12"/>
      <c r="P21" s="12"/>
    </row>
    <row r="22" spans="1:16" ht="14.25" customHeight="1" x14ac:dyDescent="0.25">
      <c r="A22" s="10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v>0</v>
      </c>
      <c r="O22" s="12"/>
      <c r="P22" s="12"/>
    </row>
    <row r="23" spans="1:16" ht="14.25" customHeight="1" x14ac:dyDescent="0.25">
      <c r="A23" s="11" t="s">
        <v>28</v>
      </c>
      <c r="B23" s="6">
        <f>B24</f>
        <v>19004976.482231334</v>
      </c>
      <c r="C23" s="6">
        <f t="shared" ref="C23:N23" si="6">C24</f>
        <v>1519438.1892118277</v>
      </c>
      <c r="D23" s="6">
        <f t="shared" si="6"/>
        <v>1558702.9165982024</v>
      </c>
      <c r="E23" s="6">
        <f t="shared" si="6"/>
        <v>1508575.7895479221</v>
      </c>
      <c r="F23" s="6">
        <f t="shared" si="6"/>
        <v>1519116.9458344947</v>
      </c>
      <c r="G23" s="6">
        <f t="shared" si="6"/>
        <v>1588570.9820251181</v>
      </c>
      <c r="H23" s="6">
        <f t="shared" si="6"/>
        <v>1552799.8677180819</v>
      </c>
      <c r="I23" s="6">
        <f t="shared" si="6"/>
        <v>1540349.5270009513</v>
      </c>
      <c r="J23" s="6">
        <f t="shared" si="6"/>
        <v>2094961.8165068056</v>
      </c>
      <c r="K23" s="6">
        <f t="shared" si="6"/>
        <v>1514292.9245948019</v>
      </c>
      <c r="L23" s="6">
        <f t="shared" si="6"/>
        <v>1556566.3436361332</v>
      </c>
      <c r="M23" s="6">
        <f t="shared" si="6"/>
        <v>1543372.829125358</v>
      </c>
      <c r="N23" s="6">
        <f t="shared" si="6"/>
        <v>1508228.3504316455</v>
      </c>
      <c r="O23" s="12"/>
      <c r="P23" s="12"/>
    </row>
    <row r="24" spans="1:16" ht="14.25" customHeight="1" x14ac:dyDescent="0.25">
      <c r="A24" s="10" t="s">
        <v>33</v>
      </c>
      <c r="B24" s="8">
        <v>19004976.482231334</v>
      </c>
      <c r="C24" s="8">
        <v>1519438.1892118277</v>
      </c>
      <c r="D24" s="8">
        <v>1558702.9165982024</v>
      </c>
      <c r="E24" s="8">
        <v>1508575.7895479221</v>
      </c>
      <c r="F24" s="8">
        <v>1519116.9458344947</v>
      </c>
      <c r="G24" s="8">
        <v>1588570.9820251181</v>
      </c>
      <c r="H24" s="8">
        <v>1552799.8677180819</v>
      </c>
      <c r="I24" s="8">
        <v>1540349.5270009513</v>
      </c>
      <c r="J24" s="8">
        <v>2094961.8165068056</v>
      </c>
      <c r="K24" s="8">
        <v>1514292.9245948019</v>
      </c>
      <c r="L24" s="8">
        <v>1556566.3436361332</v>
      </c>
      <c r="M24" s="8">
        <v>1543372.829125358</v>
      </c>
      <c r="N24" s="9">
        <v>1508228.3504316455</v>
      </c>
      <c r="O24" s="12"/>
      <c r="P24" s="12"/>
    </row>
    <row r="25" spans="1:16" s="13" customForma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6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8" spans="1:16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4">
    <mergeCell ref="A3:N3"/>
    <mergeCell ref="A1:N2"/>
    <mergeCell ref="A4:N4"/>
    <mergeCell ref="A5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Estefania</cp:lastModifiedBy>
  <dcterms:created xsi:type="dcterms:W3CDTF">2017-02-22T17:36:49Z</dcterms:created>
  <dcterms:modified xsi:type="dcterms:W3CDTF">2019-03-22T16:33:53Z</dcterms:modified>
</cp:coreProperties>
</file>