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xr:revisionPtr revIDLastSave="0" documentId="8_{7E459BF4-34BA-4838-9336-B2EEB24874A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EGRESOS" sheetId="1" r:id="rId1"/>
  </sheets>
  <definedNames>
    <definedName name="_xlnm._FilterDatabase" localSheetId="0" hidden="1">EGRESOS!$A$7:$N$34</definedName>
  </definedNames>
  <calcPr calcId="181029"/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F23" i="1"/>
  <c r="E23" i="1"/>
  <c r="D23" i="1"/>
  <c r="C23" i="1"/>
  <c r="N9" i="1"/>
  <c r="M9" i="1"/>
  <c r="L9" i="1"/>
  <c r="K9" i="1"/>
  <c r="J9" i="1"/>
  <c r="I9" i="1"/>
  <c r="H9" i="1"/>
  <c r="G9" i="1"/>
  <c r="F9" i="1"/>
  <c r="E9" i="1"/>
  <c r="D9" i="1"/>
  <c r="C9" i="1"/>
  <c r="C15" i="1"/>
  <c r="D21" i="1" l="1"/>
  <c r="B9" i="1" l="1"/>
  <c r="B15" i="1" l="1"/>
  <c r="N15" i="1" l="1"/>
  <c r="M15" i="1"/>
  <c r="L15" i="1"/>
  <c r="K15" i="1"/>
  <c r="J15" i="1"/>
  <c r="I15" i="1"/>
  <c r="M8" i="1" l="1"/>
  <c r="N8" i="1"/>
  <c r="J8" i="1"/>
  <c r="I8" i="1"/>
  <c r="K8" i="1"/>
  <c r="L8" i="1"/>
  <c r="B23" i="1"/>
  <c r="B8" i="1" s="1"/>
  <c r="E15" i="1"/>
  <c r="D15" i="1"/>
  <c r="H15" i="1"/>
  <c r="G15" i="1"/>
  <c r="F15" i="1"/>
  <c r="G8" i="1" l="1"/>
  <c r="H8" i="1"/>
  <c r="C8" i="1"/>
  <c r="D8" i="1"/>
  <c r="E8" i="1"/>
  <c r="F8" i="1"/>
</calcChain>
</file>

<file path=xl/sharedStrings.xml><?xml version="1.0" encoding="utf-8"?>
<sst xmlns="http://schemas.openxmlformats.org/spreadsheetml/2006/main" count="40" uniqueCount="40">
  <si>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</si>
  <si>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</si>
  <si>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</si>
  <si>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</si>
  <si>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</si>
  <si>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</si>
  <si>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</si>
  <si>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</si>
  <si>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</si>
  <si>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</si>
  <si>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</si>
  <si>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</si>
  <si>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</si>
  <si>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</si>
  <si>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Remuneraciones al Personal de Carácter Permanente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</si>
  <si>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</si>
  <si>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</si>
  <si>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</si>
  <si>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de Administración, Emisión de Documentos y Artículos Oficiales </t>
  </si>
  <si>
    <t xml:space="preserve">Materias Primas y Materiales de Producción y Comercialización </t>
  </si>
  <si>
    <t>Materiales y Artículos Construcción y de Reparación</t>
  </si>
  <si>
    <t xml:space="preserve">Servicios Profesionales, Científicos, Técnicos y Otros Servicios </t>
  </si>
  <si>
    <t xml:space="preserve">Servicios Financieros, Bancarios y Comerciales </t>
  </si>
  <si>
    <t xml:space="preserve">Servicios de Instalación, Reparación, Mantenimiento y Conservación </t>
  </si>
  <si>
    <t>GRAN TOTAL</t>
  </si>
  <si>
    <t>Alimentos y utensilios</t>
  </si>
  <si>
    <t>Pago de Estimulos a Servidores Públicos</t>
  </si>
  <si>
    <t>Productos Quimicos, Farmaceuticos y  de Laboratorio</t>
  </si>
  <si>
    <t xml:space="preserve">CONSEJO DE TURISMO DE CELAYA, GUANAJUATO
PRESUPUESTO DE EGRESOS PARA EL EJERCICIO FISCAL 2019
CALENDARIO DE EGRESOS </t>
  </si>
  <si>
    <t>Combustibles, lubricantes y aditivos</t>
  </si>
  <si>
    <t>Herramientas, refacciones y accesorios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</si>
  <si>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</si>
  <si>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</si>
  <si>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</si>
  <si>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</si>
  <si>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</si>
  <si>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</si>
  <si>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 xml:space="preserve">Servicios de comunicación social </t>
  </si>
  <si>
    <t>Servicios personales</t>
  </si>
  <si>
    <t>Materiales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</si>
</sst>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ntenna Black"/>
      <family val="3"/>
    </font>
    <font>
      <b/>
      <sz val="10"/>
      <color rgb="FFFFFFFF"/>
      <name val="Antenna Regular"/>
      <family val="3"/>
    </font>
    <font>
      <b/>
      <sz val="10"/>
      <color theme="0"/>
      <name val="Antenna Regular"/>
      <family val="3"/>
    </font>
    <font>
      <b/>
      <sz val="11"/>
      <color theme="1"/>
      <name val="Antenna Regular"/>
      <family val="3"/>
    </font>
    <font>
      <sz val="9"/>
      <color theme="1"/>
      <name val="Antenna Regular"/>
      <family val="3"/>
    </font>
    <font>
      <sz val="9"/>
      <name val="Antenna Regular"/>
      <family val="3"/>
    </font>
    <font>
      <b/>
      <sz val="9"/>
      <color theme="1"/>
      <name val="Antenna Regular"/>
      <family val="3"/>
    </font>
    <font>
      <b/>
      <sz val="9"/>
      <color theme="0"/>
      <name val="Antenna Regular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43" fontId="0" fillId="0" borderId="0" xfId="42" applyFont="1"/>
    <xf numFmtId="164" fontId="19" fillId="34" borderId="0" xfId="0" applyNumberFormat="1" applyFont="1" applyFill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43" fontId="22" fillId="0" borderId="10" xfId="42" applyFont="1" applyBorder="1"/>
    <xf numFmtId="0" fontId="22" fillId="0" borderId="10" xfId="0" applyFont="1" applyBorder="1" applyAlignment="1">
      <alignment horizontal="left" vertical="center" wrapText="1"/>
    </xf>
    <xf numFmtId="2" fontId="23" fillId="0" borderId="10" xfId="0" applyNumberFormat="1" applyFont="1" applyBorder="1"/>
    <xf numFmtId="43" fontId="24" fillId="33" borderId="10" xfId="42" applyFont="1" applyFill="1" applyBorder="1" applyAlignment="1">
      <alignment horizontal="left"/>
    </xf>
    <xf numFmtId="164" fontId="24" fillId="33" borderId="10" xfId="42" applyNumberFormat="1" applyFont="1" applyFill="1" applyBorder="1"/>
    <xf numFmtId="43" fontId="24" fillId="33" borderId="10" xfId="42" applyFont="1" applyFill="1" applyBorder="1"/>
    <xf numFmtId="43" fontId="25" fillId="35" borderId="10" xfId="42" applyFont="1" applyFill="1" applyBorder="1" applyAlignment="1">
      <alignment horizontal="center" vertical="center"/>
    </xf>
    <xf numFmtId="43" fontId="0" fillId="0" borderId="0" xfId="0" applyNumberFormat="1"/>
    <xf numFmtId="0" fontId="18" fillId="0" borderId="0" xfId="0" applyFont="1" applyAlignment="1">
      <alignment horizontal="center" vertical="center" wrapText="1"/>
    </xf>
    <xf numFmtId="43" fontId="19" fillId="35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4D79D"/>
      <color rgb="FFB3CC82"/>
      <color rgb="FF3E4D1F"/>
      <color rgb="FF97B953"/>
      <color rgb="FFF38769"/>
      <color rgb="FFE60000"/>
      <color rgb="FFA9C571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1135380</xdr:colOff>
      <xdr:row>0</xdr:row>
      <xdr:rowOff>78106</xdr:rowOff>
    </xdr:from>
    <xdr:to>
      <xdr:col>13</xdr:col>
      <xdr:colOff>635488</xdr:colOff>
      <xdr:row>5</xdr:row>
      <xdr:rowOff>93308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88740" y="78106"/>
          <a:ext cx="895838" cy="96008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167640</xdr:rowOff>
    </xdr:from>
    <xdr:to>
      <xdr:col>0</xdr:col>
      <xdr:colOff>1512327</xdr:colOff>
      <xdr:row>5</xdr:row>
      <xdr:rowOff>83820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67640"/>
          <a:ext cx="1359927" cy="861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zoomScale="90" zoomScaleNormal="90" workbookViewId="0">
      <pane ySplit="7" topLeftCell="A8" activePane="bottomLeft" state="frozen"/>
      <selection activeCell="A4" sqref="A4"/>
      <selection pane="bottomLeft" activeCell="K14" sqref="K14"/>
    </sheetView>
  </sheetViews>
  <sheetFormatPr baseColWidth="10" defaultRowHeight="15"/>
  <cols>
    <col min="1" max="1" width="46.5703125" customWidth="1"/>
    <col min="2" max="2" width="21.42578125" style="2" customWidth="1"/>
    <col min="3" max="3" width="18.42578125" style="2" customWidth="1"/>
    <col min="4" max="4" width="19.42578125" style="2" customWidth="1"/>
    <col min="5" max="5" width="22.140625" style="2" customWidth="1"/>
    <col min="6" max="6" width="17" style="1" customWidth="1"/>
    <col min="7" max="7" width="22" style="1" customWidth="1"/>
    <col min="8" max="8" width="15.28515625" style="1" customWidth="1"/>
    <col min="9" max="9" width="18" style="1" customWidth="1"/>
    <col min="10" max="10" width="14.85546875" style="1" customWidth="1"/>
    <col min="11" max="11" width="20.7109375" style="1" customWidth="1"/>
    <col min="12" max="12" width="17" style="1" customWidth="1"/>
    <col min="13" max="13" width="20.7109375" style="1" customWidth="1"/>
    <col min="14" max="14" width="21.140625" style="1" customWidth="1"/>
    <col min="15" max="15" width="13.7109375" bestFit="1" customWidth="1"/>
  </cols>
  <sheetData>
    <row r="1" spans="1:1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1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5" ht="1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5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5" ht="15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ht="27" customHeigh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</row>
    <row r="8" spans="1:15">
      <c r="A8" s="4" t="s">
        <v>24</v>
      </c>
      <c r="B8" s="13">
        <f>B9+B15+B23</f>
        <v>9048290.0700000003</v>
      </c>
      <c r="C8" s="13">
        <f t="shared" ref="C8:N8" si="0">C9+C15+C23</f>
        <v>389423.52750000008</v>
      </c>
      <c r="D8" s="13">
        <f t="shared" si="0"/>
        <v>638961.85053030308</v>
      </c>
      <c r="E8" s="13">
        <f t="shared" si="0"/>
        <v>826248.61234848492</v>
      </c>
      <c r="F8" s="13">
        <f t="shared" si="0"/>
        <v>542248.61234848492</v>
      </c>
      <c r="G8" s="13">
        <f t="shared" si="0"/>
        <v>827248.61234848492</v>
      </c>
      <c r="H8" s="13">
        <f t="shared" si="0"/>
        <v>935248.61234848492</v>
      </c>
      <c r="I8" s="13">
        <f t="shared" si="0"/>
        <v>852248.61234848492</v>
      </c>
      <c r="J8" s="13">
        <f t="shared" si="0"/>
        <v>780224.02234848496</v>
      </c>
      <c r="K8" s="13">
        <f t="shared" si="0"/>
        <v>854748.61234848492</v>
      </c>
      <c r="L8" s="13">
        <f t="shared" si="0"/>
        <v>620248.61234848492</v>
      </c>
      <c r="M8" s="13">
        <f t="shared" si="0"/>
        <v>941077.56234848488</v>
      </c>
      <c r="N8" s="13">
        <f t="shared" si="0"/>
        <v>840362.822348485</v>
      </c>
    </row>
    <row r="9" spans="1:15" ht="15.75">
      <c r="A9" s="5" t="s">
        <v>38</v>
      </c>
      <c r="B9" s="10">
        <f>SUM(B10:B14)</f>
        <v>3581363.2700000005</v>
      </c>
      <c r="C9" s="10">
        <f>SUM(C10:C14)</f>
        <v>298446.93916666671</v>
      </c>
      <c r="D9" s="10">
        <f t="shared" ref="D9:N9" si="1">SUM(D10:D14)</f>
        <v>298446.93916666671</v>
      </c>
      <c r="E9" s="10">
        <f t="shared" si="1"/>
        <v>298446.93916666671</v>
      </c>
      <c r="F9" s="10">
        <f t="shared" si="1"/>
        <v>298446.93916666671</v>
      </c>
      <c r="G9" s="10">
        <f t="shared" si="1"/>
        <v>298446.93916666671</v>
      </c>
      <c r="H9" s="10">
        <f t="shared" si="1"/>
        <v>298446.93916666671</v>
      </c>
      <c r="I9" s="10">
        <f t="shared" si="1"/>
        <v>298446.93916666671</v>
      </c>
      <c r="J9" s="10">
        <f t="shared" si="1"/>
        <v>298446.93916666671</v>
      </c>
      <c r="K9" s="10">
        <f t="shared" si="1"/>
        <v>298446.93916666671</v>
      </c>
      <c r="L9" s="10">
        <f t="shared" si="1"/>
        <v>298446.93916666671</v>
      </c>
      <c r="M9" s="10">
        <f t="shared" si="1"/>
        <v>298446.93916666671</v>
      </c>
      <c r="N9" s="10">
        <f t="shared" si="1"/>
        <v>298446.93916666671</v>
      </c>
    </row>
    <row r="10" spans="1:15">
      <c r="A10" s="6" t="s">
        <v>14</v>
      </c>
      <c r="B10" s="7">
        <v>2408352.16</v>
      </c>
      <c r="C10" s="7">
        <v>200696.01333333334</v>
      </c>
      <c r="D10" s="7">
        <v>200696.01333333334</v>
      </c>
      <c r="E10" s="7">
        <v>200696.01333333334</v>
      </c>
      <c r="F10" s="7">
        <v>200696.01333333334</v>
      </c>
      <c r="G10" s="7">
        <v>200696.01333333334</v>
      </c>
      <c r="H10" s="7">
        <v>200696.01333333334</v>
      </c>
      <c r="I10" s="7">
        <v>200696.01333333334</v>
      </c>
      <c r="J10" s="7">
        <v>200696.01333333334</v>
      </c>
      <c r="K10" s="7">
        <v>200696.01333333334</v>
      </c>
      <c r="L10" s="7">
        <v>200696.01333333334</v>
      </c>
      <c r="M10" s="7">
        <v>200696.01333333334</v>
      </c>
      <c r="N10" s="7">
        <v>200696.01333333334</v>
      </c>
      <c r="O10" s="14"/>
    </row>
    <row r="11" spans="1:15">
      <c r="A11" s="6" t="s">
        <v>15</v>
      </c>
      <c r="B11" s="7">
        <v>383365.88</v>
      </c>
      <c r="C11" s="7">
        <v>31947.156666666666</v>
      </c>
      <c r="D11" s="7">
        <v>31947.156666666666</v>
      </c>
      <c r="E11" s="7">
        <v>31947.156666666666</v>
      </c>
      <c r="F11" s="7">
        <v>31947.156666666666</v>
      </c>
      <c r="G11" s="7">
        <v>31947.156666666666</v>
      </c>
      <c r="H11" s="7">
        <v>31947.156666666666</v>
      </c>
      <c r="I11" s="7">
        <v>31947.156666666666</v>
      </c>
      <c r="J11" s="7">
        <v>31947.156666666666</v>
      </c>
      <c r="K11" s="7">
        <v>31947.156666666666</v>
      </c>
      <c r="L11" s="7">
        <v>31947.156666666666</v>
      </c>
      <c r="M11" s="7">
        <v>31947.156666666666</v>
      </c>
      <c r="N11" s="7">
        <v>31947.156666666666</v>
      </c>
      <c r="O11" s="14"/>
    </row>
    <row r="12" spans="1:15">
      <c r="A12" s="6" t="s">
        <v>16</v>
      </c>
      <c r="B12" s="7">
        <v>517608.31</v>
      </c>
      <c r="C12" s="7">
        <v>43134.025833333333</v>
      </c>
      <c r="D12" s="7">
        <v>43134.025833333333</v>
      </c>
      <c r="E12" s="7">
        <v>43134.025833333333</v>
      </c>
      <c r="F12" s="7">
        <v>43134.025833333333</v>
      </c>
      <c r="G12" s="7">
        <v>43134.025833333333</v>
      </c>
      <c r="H12" s="7">
        <v>43134.025833333333</v>
      </c>
      <c r="I12" s="7">
        <v>43134.025833333333</v>
      </c>
      <c r="J12" s="7">
        <v>43134.025833333333</v>
      </c>
      <c r="K12" s="7">
        <v>43134.025833333333</v>
      </c>
      <c r="L12" s="7">
        <v>43134.025833333333</v>
      </c>
      <c r="M12" s="7">
        <v>43134.025833333333</v>
      </c>
      <c r="N12" s="7">
        <v>43134.025833333333</v>
      </c>
      <c r="O12" s="14"/>
    </row>
    <row r="13" spans="1:15">
      <c r="A13" s="8" t="s">
        <v>17</v>
      </c>
      <c r="B13" s="7">
        <v>68964.429999999993</v>
      </c>
      <c r="C13" s="7">
        <v>5747.0358333333324</v>
      </c>
      <c r="D13" s="7">
        <v>5747.0358333333324</v>
      </c>
      <c r="E13" s="7">
        <v>5747.0358333333324</v>
      </c>
      <c r="F13" s="7">
        <v>5747.0358333333324</v>
      </c>
      <c r="G13" s="7">
        <v>5747.0358333333324</v>
      </c>
      <c r="H13" s="7">
        <v>5747.0358333333324</v>
      </c>
      <c r="I13" s="7">
        <v>5747.0358333333324</v>
      </c>
      <c r="J13" s="7">
        <v>5747.0358333333324</v>
      </c>
      <c r="K13" s="7">
        <v>5747.0358333333324</v>
      </c>
      <c r="L13" s="7">
        <v>5747.0358333333324</v>
      </c>
      <c r="M13" s="7">
        <v>5747.0358333333324</v>
      </c>
      <c r="N13" s="7">
        <v>5747.0358333333324</v>
      </c>
      <c r="O13" s="14"/>
    </row>
    <row r="14" spans="1:15">
      <c r="A14" s="8" t="s">
        <v>26</v>
      </c>
      <c r="B14" s="7">
        <v>203072.49</v>
      </c>
      <c r="C14" s="7">
        <v>16922.7075</v>
      </c>
      <c r="D14" s="7">
        <v>16922.7075</v>
      </c>
      <c r="E14" s="7">
        <v>16922.7075</v>
      </c>
      <c r="F14" s="7">
        <v>16922.7075</v>
      </c>
      <c r="G14" s="7">
        <v>16922.7075</v>
      </c>
      <c r="H14" s="7">
        <v>16922.7075</v>
      </c>
      <c r="I14" s="7">
        <v>16922.7075</v>
      </c>
      <c r="J14" s="7">
        <v>16922.7075</v>
      </c>
      <c r="K14" s="7">
        <v>16922.7075</v>
      </c>
      <c r="L14" s="7">
        <v>16922.7075</v>
      </c>
      <c r="M14" s="7">
        <v>16922.7075</v>
      </c>
      <c r="N14" s="7">
        <v>16922.7075</v>
      </c>
      <c r="O14" s="14"/>
    </row>
    <row r="15" spans="1:15" ht="15.75">
      <c r="A15" s="5" t="s">
        <v>39</v>
      </c>
      <c r="B15" s="10">
        <f t="shared" ref="B15:N15" si="2">SUM(B16:B22)</f>
        <v>569338.26</v>
      </c>
      <c r="C15" s="11">
        <f>SUM(C16:C22)</f>
        <v>38559.085000000006</v>
      </c>
      <c r="D15" s="10">
        <f t="shared" si="2"/>
        <v>44933.491363636364</v>
      </c>
      <c r="E15" s="10">
        <f t="shared" si="2"/>
        <v>43251.673181818187</v>
      </c>
      <c r="F15" s="10">
        <f t="shared" si="2"/>
        <v>44251.673181818187</v>
      </c>
      <c r="G15" s="10">
        <f t="shared" si="2"/>
        <v>44251.673181818187</v>
      </c>
      <c r="H15" s="10">
        <f t="shared" si="2"/>
        <v>45251.673181818187</v>
      </c>
      <c r="I15" s="10">
        <f t="shared" si="2"/>
        <v>42251.673181818187</v>
      </c>
      <c r="J15" s="10">
        <f t="shared" si="2"/>
        <v>44251.673181818187</v>
      </c>
      <c r="K15" s="10">
        <f t="shared" si="2"/>
        <v>44751.673181818187</v>
      </c>
      <c r="L15" s="10">
        <f t="shared" si="2"/>
        <v>92251.673181818187</v>
      </c>
      <c r="M15" s="10">
        <f t="shared" si="2"/>
        <v>43080.623181818184</v>
      </c>
      <c r="N15" s="10">
        <f t="shared" si="2"/>
        <v>42251.673181818187</v>
      </c>
    </row>
    <row r="16" spans="1:15">
      <c r="A16" s="6" t="s">
        <v>18</v>
      </c>
      <c r="B16" s="7">
        <v>432838.26</v>
      </c>
      <c r="C16" s="7">
        <v>36069.855000000003</v>
      </c>
      <c r="D16" s="7">
        <v>36069.855000000003</v>
      </c>
      <c r="E16" s="7">
        <v>36069.855000000003</v>
      </c>
      <c r="F16" s="7">
        <v>36069.855000000003</v>
      </c>
      <c r="G16" s="7">
        <v>36069.855000000003</v>
      </c>
      <c r="H16" s="7">
        <v>36069.855000000003</v>
      </c>
      <c r="I16" s="7">
        <v>36069.855000000003</v>
      </c>
      <c r="J16" s="7">
        <v>36069.855000000003</v>
      </c>
      <c r="K16" s="7">
        <v>36069.855000000003</v>
      </c>
      <c r="L16" s="7">
        <v>36069.855000000003</v>
      </c>
      <c r="M16" s="7">
        <v>36069.855000000003</v>
      </c>
      <c r="N16" s="7">
        <v>36069.855000000003</v>
      </c>
      <c r="O16" s="14"/>
    </row>
    <row r="17" spans="1:16">
      <c r="A17" s="6" t="s">
        <v>25</v>
      </c>
      <c r="B17" s="7">
        <v>5000</v>
      </c>
      <c r="C17" s="9">
        <v>0</v>
      </c>
      <c r="D17" s="9">
        <v>500</v>
      </c>
      <c r="E17" s="9">
        <v>0</v>
      </c>
      <c r="F17" s="9">
        <v>0</v>
      </c>
      <c r="G17" s="9">
        <v>2000</v>
      </c>
      <c r="H17" s="9">
        <v>0</v>
      </c>
      <c r="I17" s="9">
        <v>0</v>
      </c>
      <c r="J17" s="9">
        <v>0</v>
      </c>
      <c r="K17" s="9">
        <v>2500</v>
      </c>
      <c r="L17" s="9">
        <v>0</v>
      </c>
      <c r="M17" s="9">
        <v>0</v>
      </c>
      <c r="N17" s="9">
        <v>0</v>
      </c>
      <c r="O17" s="14"/>
    </row>
    <row r="18" spans="1:16">
      <c r="A18" s="6" t="s">
        <v>19</v>
      </c>
      <c r="B18" s="7">
        <v>50000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7">
        <v>50000</v>
      </c>
      <c r="M18" s="9">
        <v>0</v>
      </c>
      <c r="N18" s="9">
        <v>0</v>
      </c>
      <c r="O18" s="14"/>
    </row>
    <row r="19" spans="1:16">
      <c r="A19" s="6" t="s">
        <v>20</v>
      </c>
      <c r="B19" s="7">
        <v>1000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7">
        <v>1000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4"/>
    </row>
    <row r="20" spans="1:16">
      <c r="A20" s="6" t="s">
        <v>27</v>
      </c>
      <c r="B20" s="7">
        <v>1000</v>
      </c>
      <c r="C20" s="9">
        <v>0</v>
      </c>
      <c r="D20" s="9">
        <v>0</v>
      </c>
      <c r="E20" s="9">
        <v>1000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4"/>
    </row>
    <row r="21" spans="1:16">
      <c r="A21" s="6" t="s">
        <v>29</v>
      </c>
      <c r="B21" s="7">
        <v>70000</v>
      </c>
      <c r="C21" s="7">
        <v>1818.18</v>
      </c>
      <c r="D21" s="7">
        <f>B21/11</f>
        <v>6363.636363636364</v>
      </c>
      <c r="E21" s="7">
        <v>6181.818181818182</v>
      </c>
      <c r="F21" s="7">
        <v>6181.818181818182</v>
      </c>
      <c r="G21" s="7">
        <v>6181.818181818182</v>
      </c>
      <c r="H21" s="7">
        <v>6181.818181818182</v>
      </c>
      <c r="I21" s="7">
        <v>6181.818181818182</v>
      </c>
      <c r="J21" s="7">
        <v>6181.818181818182</v>
      </c>
      <c r="K21" s="7">
        <v>6181.818181818182</v>
      </c>
      <c r="L21" s="7">
        <v>6181.818181818182</v>
      </c>
      <c r="M21" s="7">
        <v>6181.818181818182</v>
      </c>
      <c r="N21" s="7">
        <v>6181.818181818182</v>
      </c>
      <c r="O21" s="14"/>
    </row>
    <row r="22" spans="1:16">
      <c r="A22" s="6" t="s">
        <v>30</v>
      </c>
      <c r="B22" s="7">
        <v>9500</v>
      </c>
      <c r="C22" s="9">
        <v>671.05</v>
      </c>
      <c r="D22" s="7">
        <v>2000</v>
      </c>
      <c r="E22" s="9">
        <v>0</v>
      </c>
      <c r="F22" s="7">
        <v>2000</v>
      </c>
      <c r="G22" s="9">
        <v>0</v>
      </c>
      <c r="H22" s="7">
        <v>2000</v>
      </c>
      <c r="I22" s="9">
        <v>0</v>
      </c>
      <c r="J22" s="7">
        <v>2000</v>
      </c>
      <c r="K22" s="9">
        <v>0</v>
      </c>
      <c r="L22" s="9">
        <v>0</v>
      </c>
      <c r="M22" s="9">
        <v>828.95</v>
      </c>
      <c r="N22" s="9">
        <v>0</v>
      </c>
      <c r="O22" s="14"/>
    </row>
    <row r="23" spans="1:16" ht="15.75">
      <c r="A23" s="5" t="s">
        <v>31</v>
      </c>
      <c r="B23" s="12">
        <f t="shared" ref="B23" si="3">SUM(B24:B32)</f>
        <v>4897588.54</v>
      </c>
      <c r="C23" s="12">
        <f>SUM(C24:C32)</f>
        <v>52417.503333333334</v>
      </c>
      <c r="D23" s="12">
        <f t="shared" ref="D23:N23" si="4">SUM(D24:D32)</f>
        <v>295581.42</v>
      </c>
      <c r="E23" s="12">
        <f t="shared" si="4"/>
        <v>484550</v>
      </c>
      <c r="F23" s="12">
        <f t="shared" si="4"/>
        <v>199550</v>
      </c>
      <c r="G23" s="12">
        <f t="shared" si="4"/>
        <v>484550</v>
      </c>
      <c r="H23" s="12">
        <f t="shared" si="4"/>
        <v>591550</v>
      </c>
      <c r="I23" s="12">
        <f t="shared" si="4"/>
        <v>511550</v>
      </c>
      <c r="J23" s="12">
        <f t="shared" si="4"/>
        <v>437525.41000000003</v>
      </c>
      <c r="K23" s="12">
        <f t="shared" si="4"/>
        <v>511550</v>
      </c>
      <c r="L23" s="12">
        <f t="shared" si="4"/>
        <v>229550</v>
      </c>
      <c r="M23" s="12">
        <f t="shared" si="4"/>
        <v>599550</v>
      </c>
      <c r="N23" s="12">
        <f t="shared" si="4"/>
        <v>499664.21</v>
      </c>
    </row>
    <row r="24" spans="1:16">
      <c r="A24" s="6" t="s">
        <v>32</v>
      </c>
      <c r="B24" s="7">
        <v>92500</v>
      </c>
      <c r="C24" s="7">
        <v>6791.67</v>
      </c>
      <c r="D24" s="7">
        <v>7791.666666666667</v>
      </c>
      <c r="E24" s="7">
        <v>7791.666666666667</v>
      </c>
      <c r="F24" s="7">
        <v>7791.666666666667</v>
      </c>
      <c r="G24" s="7">
        <v>7791.666666666667</v>
      </c>
      <c r="H24" s="7">
        <v>7791.666666666667</v>
      </c>
      <c r="I24" s="7">
        <v>7791.666666666667</v>
      </c>
      <c r="J24" s="7">
        <v>7791.666666666667</v>
      </c>
      <c r="K24" s="7">
        <v>7791.666666666667</v>
      </c>
      <c r="L24" s="7">
        <v>7791.666666666667</v>
      </c>
      <c r="M24" s="7">
        <v>7791.666666666667</v>
      </c>
      <c r="N24" s="7">
        <v>7791.666666666667</v>
      </c>
      <c r="O24" s="14"/>
    </row>
    <row r="25" spans="1:16">
      <c r="A25" s="6" t="s">
        <v>33</v>
      </c>
      <c r="B25" s="7">
        <v>439750</v>
      </c>
      <c r="C25" s="7">
        <v>36645.833333333336</v>
      </c>
      <c r="D25" s="7">
        <v>36645.833333333336</v>
      </c>
      <c r="E25" s="7">
        <v>36645.833333333336</v>
      </c>
      <c r="F25" s="7">
        <v>36645.833333333336</v>
      </c>
      <c r="G25" s="7">
        <v>36645.833333333336</v>
      </c>
      <c r="H25" s="7">
        <v>36645.833333333336</v>
      </c>
      <c r="I25" s="7">
        <v>36645.833333333336</v>
      </c>
      <c r="J25" s="7">
        <v>36645.833333333336</v>
      </c>
      <c r="K25" s="7">
        <v>36645.833333333336</v>
      </c>
      <c r="L25" s="7">
        <v>36645.833333333336</v>
      </c>
      <c r="M25" s="7">
        <v>36645.833333333336</v>
      </c>
      <c r="N25" s="7">
        <v>36645.833333333336</v>
      </c>
      <c r="O25" s="14"/>
    </row>
    <row r="26" spans="1:16">
      <c r="A26" s="6" t="s">
        <v>21</v>
      </c>
      <c r="B26" s="7">
        <v>237975.41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237975.41</v>
      </c>
      <c r="K26" s="9">
        <v>0</v>
      </c>
      <c r="L26" s="9">
        <v>0</v>
      </c>
      <c r="M26" s="9">
        <v>0</v>
      </c>
      <c r="N26" s="9">
        <v>0</v>
      </c>
      <c r="O26" s="14"/>
    </row>
    <row r="27" spans="1:16">
      <c r="A27" s="6" t="s">
        <v>22</v>
      </c>
      <c r="B27" s="7">
        <v>31200.080000000002</v>
      </c>
      <c r="C27" s="7">
        <v>2980</v>
      </c>
      <c r="D27" s="7">
        <v>2595.08</v>
      </c>
      <c r="E27" s="7">
        <v>2562.5</v>
      </c>
      <c r="F27" s="7">
        <v>2562.5</v>
      </c>
      <c r="G27" s="7">
        <v>2562.5</v>
      </c>
      <c r="H27" s="7">
        <v>2562.5</v>
      </c>
      <c r="I27" s="7">
        <v>2562.5</v>
      </c>
      <c r="J27" s="7">
        <v>2562.5</v>
      </c>
      <c r="K27" s="7">
        <v>2562.5</v>
      </c>
      <c r="L27" s="7">
        <v>2562.5</v>
      </c>
      <c r="M27" s="7">
        <v>2562.5</v>
      </c>
      <c r="N27" s="7">
        <v>2562.5</v>
      </c>
      <c r="O27" s="14"/>
    </row>
    <row r="28" spans="1:16">
      <c r="A28" s="6" t="s">
        <v>23</v>
      </c>
      <c r="B28" s="7">
        <v>62000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7">
        <v>32000</v>
      </c>
      <c r="I28" s="9">
        <v>0</v>
      </c>
      <c r="J28" s="9">
        <v>0</v>
      </c>
      <c r="K28" s="9">
        <v>0</v>
      </c>
      <c r="L28" s="9">
        <v>30000</v>
      </c>
      <c r="M28" s="9">
        <v>0</v>
      </c>
      <c r="N28" s="9">
        <v>0</v>
      </c>
      <c r="O28" s="14"/>
    </row>
    <row r="29" spans="1:16">
      <c r="A29" s="6" t="s">
        <v>37</v>
      </c>
      <c r="B29" s="7">
        <v>1800000</v>
      </c>
      <c r="C29" s="9">
        <v>0</v>
      </c>
      <c r="D29" s="9">
        <v>0</v>
      </c>
      <c r="E29" s="7">
        <v>285000</v>
      </c>
      <c r="F29" s="9">
        <v>0</v>
      </c>
      <c r="G29" s="7">
        <v>285000</v>
      </c>
      <c r="H29" s="9">
        <v>0</v>
      </c>
      <c r="I29" s="7">
        <v>312000</v>
      </c>
      <c r="J29" s="9">
        <v>0</v>
      </c>
      <c r="K29" s="7">
        <v>312000</v>
      </c>
      <c r="L29" s="9">
        <v>0</v>
      </c>
      <c r="M29" s="7">
        <v>400000</v>
      </c>
      <c r="N29" s="7">
        <v>206000</v>
      </c>
      <c r="O29" s="14"/>
      <c r="P29" s="14"/>
    </row>
    <row r="30" spans="1:16">
      <c r="A30" s="6" t="s">
        <v>34</v>
      </c>
      <c r="B30" s="7">
        <v>72000</v>
      </c>
      <c r="C30" s="9">
        <v>0</v>
      </c>
      <c r="D30" s="7">
        <v>6550</v>
      </c>
      <c r="E30" s="7">
        <v>6550</v>
      </c>
      <c r="F30" s="7">
        <v>6550</v>
      </c>
      <c r="G30" s="7">
        <v>6550</v>
      </c>
      <c r="H30" s="7">
        <v>6550</v>
      </c>
      <c r="I30" s="7">
        <v>6550</v>
      </c>
      <c r="J30" s="7">
        <v>6550</v>
      </c>
      <c r="K30" s="7">
        <v>6550</v>
      </c>
      <c r="L30" s="7">
        <v>6550</v>
      </c>
      <c r="M30" s="7">
        <v>6550</v>
      </c>
      <c r="N30" s="7">
        <v>6500</v>
      </c>
      <c r="O30" s="14"/>
    </row>
    <row r="31" spans="1:16">
      <c r="A31" s="6" t="s">
        <v>35</v>
      </c>
      <c r="B31" s="7">
        <v>2089998.84</v>
      </c>
      <c r="C31" s="9">
        <v>0</v>
      </c>
      <c r="D31" s="9">
        <v>235998.84</v>
      </c>
      <c r="E31" s="7">
        <v>140000</v>
      </c>
      <c r="F31" s="7">
        <v>140000</v>
      </c>
      <c r="G31" s="7">
        <v>140000</v>
      </c>
      <c r="H31" s="7">
        <v>500000</v>
      </c>
      <c r="I31" s="7">
        <v>140000</v>
      </c>
      <c r="J31" s="7">
        <v>140000</v>
      </c>
      <c r="K31" s="7">
        <v>140000</v>
      </c>
      <c r="L31" s="7">
        <v>140000</v>
      </c>
      <c r="M31" s="7">
        <v>140000</v>
      </c>
      <c r="N31" s="7">
        <v>234000</v>
      </c>
      <c r="O31" s="14"/>
    </row>
    <row r="32" spans="1:16">
      <c r="A32" s="6" t="s">
        <v>36</v>
      </c>
      <c r="B32" s="7">
        <v>72164.210000000006</v>
      </c>
      <c r="C32" s="7">
        <v>6000</v>
      </c>
      <c r="D32" s="7">
        <v>6000</v>
      </c>
      <c r="E32" s="7">
        <v>6000</v>
      </c>
      <c r="F32" s="7">
        <v>6000</v>
      </c>
      <c r="G32" s="7">
        <v>6000</v>
      </c>
      <c r="H32" s="7">
        <v>6000</v>
      </c>
      <c r="I32" s="7">
        <v>6000</v>
      </c>
      <c r="J32" s="7">
        <v>6000</v>
      </c>
      <c r="K32" s="7">
        <v>6000</v>
      </c>
      <c r="L32" s="7">
        <v>6000</v>
      </c>
      <c r="M32" s="7">
        <v>6000</v>
      </c>
      <c r="N32" s="7">
        <v>6164.21</v>
      </c>
      <c r="O32" s="14"/>
    </row>
    <row r="33" spans="1:1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</sheetData>
  <mergeCells count="2">
    <mergeCell ref="A1:N6"/>
    <mergeCell ref="A33:N33"/>
  </mergeCells>
  <pageMargins left="0.51181102362204722" right="0.31496062992125984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2019-02-12T20:48:29Z</cp:lastPrinted>
  <dcterms:created xsi:type="dcterms:W3CDTF">2014-02-26T17:48:41Z</dcterms:created>
  <dcterms:modified xsi:type="dcterms:W3CDTF">2019-03-27T20:37:35Z</dcterms:modified>
</cp:coreProperties>
</file>