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TV 2019\"/>
    </mc:Choice>
  </mc:AlternateContent>
  <xr:revisionPtr revIDLastSave="0" documentId="8_{48945B86-FE6C-4206-81F0-D04D97413438}" xr6:coauthVersionLast="41" xr6:coauthVersionMax="41" xr10:uidLastSave="{00000000-0000-0000-0000-000000000000}"/>
  <bookViews>
    <workbookView xWindow="-120" yWindow="-120" windowWidth="24240" windowHeight="13140"/>
  </bookViews>
  <sheets>
    <sheet name="EGRESOS" sheetId="1" r:id="rId1"/>
  </sheets>
  <definedNames>
    <definedName name="_xlnm._FilterDatabase" localSheetId="0" hidden="1">EGRESOS!$A$9:$N$57</definedName>
  </definedNames>
  <calcPr calcId="181029"/>
</workbook>
</file>

<file path=xl/calcChain.xml><?xml version="1.0" encoding="utf-8"?>
<calcChain xmlns="http://schemas.openxmlformats.org/spreadsheetml/2006/main">
  <c r="F17" i="1" l="1"/>
  <c r="J36" i="1"/>
  <c r="D36" i="1"/>
  <c r="B36" i="1"/>
  <c r="B13" i="1"/>
  <c r="B55" i="1"/>
  <c r="B54" i="1"/>
  <c r="B52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5" i="1"/>
  <c r="B34" i="1"/>
  <c r="B33" i="1"/>
  <c r="B32" i="1"/>
  <c r="B31" i="1"/>
  <c r="B27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2" i="1"/>
  <c r="I40" i="1"/>
  <c r="N53" i="1"/>
  <c r="M53" i="1"/>
  <c r="L53" i="1"/>
  <c r="K53" i="1"/>
  <c r="J53" i="1"/>
  <c r="I53" i="1"/>
  <c r="N51" i="1"/>
  <c r="M51" i="1"/>
  <c r="L51" i="1"/>
  <c r="K51" i="1"/>
  <c r="J51" i="1"/>
  <c r="I51" i="1"/>
  <c r="H51" i="1"/>
  <c r="G51" i="1"/>
  <c r="E51" i="1"/>
  <c r="D51" i="1"/>
  <c r="C51" i="1"/>
  <c r="F51" i="1"/>
  <c r="N48" i="1"/>
  <c r="N10" i="1"/>
  <c r="M48" i="1"/>
  <c r="L48" i="1"/>
  <c r="K48" i="1"/>
  <c r="J48" i="1"/>
  <c r="J10" i="1"/>
  <c r="I48" i="1"/>
  <c r="N40" i="1"/>
  <c r="M40" i="1"/>
  <c r="L40" i="1"/>
  <c r="K40" i="1"/>
  <c r="J40" i="1"/>
  <c r="N37" i="1"/>
  <c r="M37" i="1"/>
  <c r="L37" i="1"/>
  <c r="K37" i="1"/>
  <c r="J37" i="1"/>
  <c r="I37" i="1"/>
  <c r="N27" i="1"/>
  <c r="M27" i="1"/>
  <c r="L27" i="1"/>
  <c r="K27" i="1"/>
  <c r="K10" i="1"/>
  <c r="J27" i="1"/>
  <c r="I27" i="1"/>
  <c r="N17" i="1"/>
  <c r="M17" i="1"/>
  <c r="M10" i="1"/>
  <c r="L17" i="1"/>
  <c r="K17" i="1"/>
  <c r="J17" i="1"/>
  <c r="I17" i="1"/>
  <c r="I10" i="1"/>
  <c r="N11" i="1"/>
  <c r="M11" i="1"/>
  <c r="L11" i="1"/>
  <c r="K11" i="1"/>
  <c r="J11" i="1"/>
  <c r="I11" i="1"/>
  <c r="H11" i="1"/>
  <c r="F11" i="1"/>
  <c r="E11" i="1"/>
  <c r="D11" i="1"/>
  <c r="C11" i="1"/>
  <c r="G11" i="1"/>
  <c r="B53" i="1"/>
  <c r="H53" i="1"/>
  <c r="G53" i="1"/>
  <c r="E53" i="1"/>
  <c r="D53" i="1"/>
  <c r="C53" i="1"/>
  <c r="F53" i="1"/>
  <c r="F10" i="1"/>
  <c r="H48" i="1"/>
  <c r="G48" i="1"/>
  <c r="E48" i="1"/>
  <c r="D48" i="1"/>
  <c r="C48" i="1"/>
  <c r="F48" i="1"/>
  <c r="H40" i="1"/>
  <c r="G40" i="1"/>
  <c r="G10" i="1"/>
  <c r="E40" i="1"/>
  <c r="D40" i="1"/>
  <c r="C40" i="1"/>
  <c r="H37" i="1"/>
  <c r="G37" i="1"/>
  <c r="E37" i="1"/>
  <c r="D37" i="1"/>
  <c r="C37" i="1"/>
  <c r="F37" i="1"/>
  <c r="F40" i="1"/>
  <c r="H27" i="1"/>
  <c r="H10" i="1"/>
  <c r="G27" i="1"/>
  <c r="E27" i="1"/>
  <c r="C27" i="1"/>
  <c r="F27" i="1"/>
  <c r="E17" i="1"/>
  <c r="E10" i="1"/>
  <c r="D17" i="1"/>
  <c r="C17" i="1"/>
  <c r="H17" i="1"/>
  <c r="G17" i="1"/>
  <c r="L10" i="1"/>
  <c r="C10" i="1"/>
  <c r="B11" i="1"/>
  <c r="B10" i="1"/>
  <c r="D27" i="1"/>
  <c r="D10" i="1"/>
</calcChain>
</file>

<file path=xl/sharedStrings.xml><?xml version="1.0" encoding="utf-8"?>
<sst xmlns="http://schemas.openxmlformats.org/spreadsheetml/2006/main" count="65" uniqueCount="65">
  <si>
    <t>equipo de defensa y seguridad</t>
  </si>
  <si>
    <t>activos intangibles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</si>
  <si>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</si>
  <si>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</si>
  <si>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</si>
  <si>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</si>
  <si>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</si>
  <si>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</si>
  <si>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</si>
  <si>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</si>
  <si>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</si>
  <si>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</si>
  <si>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</si>
  <si>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</si>
  <si>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</si>
  <si>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</si>
  <si>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</si>
  <si>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</si>
  <si>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alimentos y utensilios</t>
  </si>
  <si>
    <t>productos químicos, farmacéuticos</t>
  </si>
  <si>
    <t>combustibles, lubricantes y aditivos</t>
  </si>
  <si>
    <t>materiales y suministros de seguridad</t>
  </si>
  <si>
    <t>herramientas, refacciones y accesorios</t>
  </si>
  <si>
    <t>servicios generales</t>
  </si>
  <si>
    <t>servicios básicos</t>
  </si>
  <si>
    <t>servicios de arrendamiento</t>
  </si>
  <si>
    <t>servicios oficiales</t>
  </si>
  <si>
    <t>otros servicios generales</t>
  </si>
  <si>
    <t>ayudas sociales</t>
  </si>
  <si>
    <t>bienes muebles, inmuebles e intangibles</t>
  </si>
  <si>
    <t>mobiliario y equipo de administración</t>
  </si>
  <si>
    <t>vehículos y eq de transporte</t>
  </si>
  <si>
    <t>obras publica en bienes propios</t>
  </si>
  <si>
    <t>obra publica en bienes de dominio publico</t>
  </si>
  <si>
    <t>obra publica en bienes propios</t>
  </si>
  <si>
    <t>participaciones y aportaciones</t>
  </si>
  <si>
    <t>deuda publica</t>
  </si>
  <si>
    <t>int de la deuda interna con inst. de credito</t>
  </si>
  <si>
    <t xml:space="preserve">Remuneraciones al Personal de Carácter Permanente </t>
  </si>
  <si>
    <t xml:space="preserve">Remuneraciones al Personal de Carácter Transitorio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</si>
  <si>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</si>
  <si>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</si>
  <si>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</si>
  <si>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de Administración, Emisión de Documentos y Artículos Oficiales </t>
  </si>
  <si>
    <t xml:space="preserve">Materias Primas y Materiales de Producción y Comercialización </t>
  </si>
  <si>
    <t>Materiales y Artículos Construcción y de Reparación</t>
  </si>
  <si>
    <t xml:space="preserve">Vestuario, Blancos, Prendas de Protección y Artículos Deportivos </t>
  </si>
  <si>
    <t xml:space="preserve">Servicios Profesionales, Científicos, Técnicos y Otros Servicios </t>
  </si>
  <si>
    <t xml:space="preserve">Servicios Financieros, Bancarios y Comerciales </t>
  </si>
  <si>
    <t xml:space="preserve">Servicios de Instalación, Reparación, Mantenimiento y Conservación </t>
  </si>
  <si>
    <t xml:space="preserve">serv de comunicación social </t>
  </si>
  <si>
    <t>servicios de traslado y viáticos</t>
  </si>
  <si>
    <t>Transferencias, asignaciones, subsidios y otras ayudas</t>
  </si>
  <si>
    <t>transferencias internas y asignaciones al sector publico</t>
  </si>
  <si>
    <t>mobiliario y equipo educacional y recreativo</t>
  </si>
  <si>
    <t>equipo e instrumento medico y de laboratorio</t>
  </si>
  <si>
    <t>maquinaria, otros equipos y herramientas</t>
  </si>
  <si>
    <t>amortización de la deuda interna con instituciones</t>
  </si>
  <si>
    <t>otros convenios</t>
  </si>
  <si>
    <t>A)Capítulo de Gasto: detalle de la clasificación por objeto del gasto que reúne en forma sistemática y homogénea todos los conceptos de gastos que realizan los entes obligados para el desarrollo de sus actividades, en el marco del Presupuesto de Egresos. Incluir como mínimo al segundo nivel</t>
  </si>
  <si>
    <t>B)Anual: cantidad total del acumulado de los meses.</t>
  </si>
  <si>
    <t>C) Meses: cantidades correspondientes a cada mes según corresponda.</t>
  </si>
  <si>
    <t>GRAN TOTAL</t>
  </si>
  <si>
    <t>INSTITUTO MUNICIPAL DE LA MUJER CELAYENSE</t>
  </si>
  <si>
    <t xml:space="preserve">MUNICIPIO DE CELAYA GUANAJUATO
PRESUPUESTO DE EGRESOS PARA EL EJERCICIO FISCAL 2019
CALENDARIO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</si>
</sst>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3" applyNumberFormat="0" applyAlignment="0" applyProtection="0"/>
    <xf numFmtId="0" fontId="5" fillId="21" borderId="4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3" applyNumberFormat="0" applyAlignment="0" applyProtection="0"/>
    <xf numFmtId="0" fontId="9" fillId="29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30" borderId="0" applyNumberFormat="0" applyBorder="0" applyAlignment="0" applyProtection="0"/>
    <xf numFmtId="0" fontId="2" fillId="31" borderId="6" applyNumberFormat="0" applyFont="0" applyAlignment="0" applyProtection="0"/>
    <xf numFmtId="0" fontId="11" fillId="20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6" fillId="0" borderId="10" applyNumberFormat="0" applyFill="0" applyAlignment="0" applyProtection="0"/>
  </cellStyleXfs>
  <cellXfs count="17">
    <xf numFmtId="0" fontId="0" fillId="0" borderId="0" xfId="0"/>
    <xf numFmtId="4" fontId="0" fillId="0" borderId="0" xfId="0" applyNumberFormat="1"/>
    <xf numFmtId="43" fontId="2" fillId="0" borderId="0" xfId="31"/>
    <xf numFmtId="0" fontId="0" fillId="0" borderId="0" xfId="0"/>
    <xf numFmtId="43" fontId="17" fillId="0" borderId="1" xfId="31" applyFont="1" applyBorder="1"/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6" fillId="32" borderId="1" xfId="0" applyFont="1" applyFill="1" applyBorder="1" applyAlignment="1">
      <alignment horizontal="left" vertical="center"/>
    </xf>
    <xf numFmtId="43" fontId="16" fillId="32" borderId="1" xfId="31" applyFont="1" applyFill="1" applyBorder="1" applyAlignment="1">
      <alignment horizontal="left"/>
    </xf>
    <xf numFmtId="43" fontId="16" fillId="32" borderId="1" xfId="31" applyFont="1" applyFill="1" applyBorder="1"/>
    <xf numFmtId="164" fontId="18" fillId="33" borderId="0" xfId="0" applyNumberFormat="1" applyFont="1" applyFill="1" applyAlignment="1">
      <alignment horizontal="center" vertical="center"/>
    </xf>
    <xf numFmtId="0" fontId="19" fillId="34" borderId="1" xfId="0" applyFont="1" applyFill="1" applyBorder="1" applyAlignment="1">
      <alignment horizontal="center" vertical="center"/>
    </xf>
    <xf numFmtId="43" fontId="19" fillId="34" borderId="1" xfId="31" applyFont="1" applyFill="1" applyBorder="1" applyAlignment="1">
      <alignment horizontal="center" vertical="center"/>
    </xf>
    <xf numFmtId="43" fontId="17" fillId="0" borderId="2" xfId="31" applyFont="1" applyBorder="1"/>
    <xf numFmtId="43" fontId="18" fillId="34" borderId="1" xfId="3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091" name="11 Imagen" descr="C:\Users\User\AppData\Local\Microsoft\Windows\Temporary Internet Files\Content.Outlook\5MJWZEGL\lona de 4 x 2 (4) (1).jpg">
          <a:extLst>
            <a:ext uri="{FF2B5EF4-FFF2-40B4-BE49-F238E27FC236}">
              <a16:creationId xmlns:a16="http://schemas.microsoft.com/office/drawing/2014/main" id="{F9E73F4B-5D0D-4018-8A35-CE171334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71" b="22060"/>
        <a:stretch>
          <a:fillRect/>
        </a:stretch>
      </xdr:blipFill>
      <xdr:spPr bwMode="auto">
        <a:xfrm>
          <a:off x="0" y="0"/>
          <a:ext cx="388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</xdr:row>
      <xdr:rowOff>152400</xdr:rowOff>
    </xdr:from>
    <xdr:to>
      <xdr:col>2</xdr:col>
      <xdr:colOff>790575</xdr:colOff>
      <xdr:row>3</xdr:row>
      <xdr:rowOff>152400</xdr:rowOff>
    </xdr:to>
    <xdr:pic>
      <xdr:nvPicPr>
        <xdr:cNvPr id="1092" name="11 Imagen" descr="C:\Users\User\AppData\Local\Microsoft\Windows\Temporary Internet Files\Content.Outlook\5MJWZEGL\lona de 4 x 2 (4) (1).jpg">
          <a:extLst>
            <a:ext uri="{FF2B5EF4-FFF2-40B4-BE49-F238E27FC236}">
              <a16:creationId xmlns:a16="http://schemas.microsoft.com/office/drawing/2014/main" id="{94C5B055-B6AE-4BD2-84EE-D3BD0C54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71" b="22060"/>
        <a:stretch>
          <a:fillRect/>
        </a:stretch>
      </xdr:blipFill>
      <xdr:spPr bwMode="auto">
        <a:xfrm>
          <a:off x="152400" y="152400"/>
          <a:ext cx="388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7</xdr:row>
      <xdr:rowOff>104775</xdr:rowOff>
    </xdr:to>
    <xdr:pic>
      <xdr:nvPicPr>
        <xdr:cNvPr id="1093" name="Imagen 4">
          <a:extLst>
            <a:ext uri="{FF2B5EF4-FFF2-40B4-BE49-F238E27FC236}">
              <a16:creationId xmlns:a16="http://schemas.microsoft.com/office/drawing/2014/main" id="{F39AC8BA-D88B-4E13-B6A1-25A14562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5" t="26573" r="69112"/>
        <a:stretch>
          <a:fillRect/>
        </a:stretch>
      </xdr:blipFill>
      <xdr:spPr bwMode="auto">
        <a:xfrm>
          <a:off x="0" y="0"/>
          <a:ext cx="2066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1114425</xdr:colOff>
      <xdr:row>3</xdr:row>
      <xdr:rowOff>200025</xdr:rowOff>
    </xdr:from>
    <xdr:to>
      <xdr:col>13</xdr:col>
      <xdr:colOff>628650</xdr:colOff>
      <xdr:row>7</xdr:row>
      <xdr:rowOff>28575</xdr:rowOff>
    </xdr:to>
    <xdr:pic>
      <xdr:nvPicPr>
        <xdr:cNvPr id="1094" name="Imagen 5">
          <a:extLst>
            <a:ext uri="{FF2B5EF4-FFF2-40B4-BE49-F238E27FC236}">
              <a16:creationId xmlns:a16="http://schemas.microsoft.com/office/drawing/2014/main" id="{4C5C15BD-1385-4832-B4D8-81CBD38C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2058650" y="200025"/>
          <a:ext cx="2800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topLeftCell="A4" zoomScale="90" zoomScaleNormal="90" workbookViewId="0">
      <selection activeCell="A9" sqref="A9:IV9"/>
    </sheetView>
  </sheetViews>
  <sheetFormatPr baseColWidth="10" defaultRowHeight="15" x14ac:dyDescent="0.25"/>
  <cols>
    <col min="1" max="1" width="30" customWidth="1"/>
    <col min="2" max="2" width="18.7109375" style="2" customWidth="1"/>
    <col min="3" max="3" width="13.85546875" style="2" bestFit="1" customWidth="1"/>
    <col min="4" max="4" width="14.42578125" style="2" bestFit="1" customWidth="1"/>
    <col min="5" max="5" width="14.28515625" style="2" bestFit="1" customWidth="1"/>
    <col min="6" max="8" width="14.28515625" style="1" bestFit="1" customWidth="1"/>
    <col min="9" max="10" width="15" style="1" bestFit="1" customWidth="1"/>
    <col min="11" max="11" width="17.5703125" style="1" bestFit="1" customWidth="1"/>
    <col min="12" max="12" width="15" style="1" bestFit="1" customWidth="1"/>
    <col min="13" max="13" width="16.7109375" style="1" bestFit="1" customWidth="1"/>
    <col min="14" max="14" width="15.85546875" style="1" bestFit="1" customWidth="1"/>
  </cols>
  <sheetData>
    <row r="1" spans="1:14" s="3" customFormat="1" hidden="1" x14ac:dyDescent="0.25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3" customFormat="1" hidden="1" x14ac:dyDescent="0.25">
      <c r="A2" s="3" t="s">
        <v>60</v>
      </c>
      <c r="B2" s="2">
        <v>0</v>
      </c>
      <c r="C2" s="2">
        <v>0</v>
      </c>
      <c r="D2" s="2">
        <v>0</v>
      </c>
      <c r="E2" s="2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s="3" customFormat="1" hidden="1" x14ac:dyDescent="0.25">
      <c r="A3" s="3" t="s">
        <v>61</v>
      </c>
      <c r="B3" s="2">
        <v>0</v>
      </c>
      <c r="C3" s="2">
        <v>0</v>
      </c>
      <c r="D3" s="2">
        <v>0</v>
      </c>
      <c r="E3" s="2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33" customHeight="1" x14ac:dyDescent="0.25">
      <c r="A4" s="16" t="s">
        <v>64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9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3" customFormat="1" ht="7.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8.5" customHeight="1" x14ac:dyDescent="0.25">
      <c r="A8" s="16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27" customHeight="1" x14ac:dyDescent="0.25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</row>
    <row r="10" spans="1:14" s="3" customFormat="1" x14ac:dyDescent="0.25">
      <c r="A10" s="11" t="s">
        <v>62</v>
      </c>
      <c r="B10" s="12">
        <f t="shared" ref="B10:N10" si="0">B11+B17+B27+B37+B40+B48+B51+B53</f>
        <v>3540828</v>
      </c>
      <c r="C10" s="12">
        <f t="shared" si="0"/>
        <v>209700</v>
      </c>
      <c r="D10" s="12">
        <f t="shared" si="0"/>
        <v>345449</v>
      </c>
      <c r="E10" s="12">
        <f t="shared" si="0"/>
        <v>316890</v>
      </c>
      <c r="F10" s="12">
        <f t="shared" si="0"/>
        <v>267060</v>
      </c>
      <c r="G10" s="12">
        <f t="shared" si="0"/>
        <v>281390</v>
      </c>
      <c r="H10" s="12">
        <f t="shared" si="0"/>
        <v>282860</v>
      </c>
      <c r="I10" s="12">
        <f t="shared" si="0"/>
        <v>298951</v>
      </c>
      <c r="J10" s="12">
        <f t="shared" si="0"/>
        <v>254860</v>
      </c>
      <c r="K10" s="12">
        <f t="shared" si="0"/>
        <v>272390</v>
      </c>
      <c r="L10" s="12">
        <f t="shared" si="0"/>
        <v>285776</v>
      </c>
      <c r="M10" s="12">
        <f t="shared" si="0"/>
        <v>362661</v>
      </c>
      <c r="N10" s="12">
        <f t="shared" si="0"/>
        <v>362841</v>
      </c>
    </row>
    <row r="11" spans="1:14" x14ac:dyDescent="0.25">
      <c r="A11" s="7" t="s">
        <v>16</v>
      </c>
      <c r="B11" s="8">
        <f t="shared" ref="B11:N11" si="1">SUM(B12:B16)</f>
        <v>2455374</v>
      </c>
      <c r="C11" s="9">
        <f t="shared" si="1"/>
        <v>171000</v>
      </c>
      <c r="D11" s="9">
        <f t="shared" si="1"/>
        <v>218524</v>
      </c>
      <c r="E11" s="9">
        <f t="shared" si="1"/>
        <v>202601</v>
      </c>
      <c r="F11" s="9">
        <f t="shared" si="1"/>
        <v>156601</v>
      </c>
      <c r="G11" s="9">
        <f t="shared" si="1"/>
        <v>202601</v>
      </c>
      <c r="H11" s="9">
        <f t="shared" si="1"/>
        <v>182901</v>
      </c>
      <c r="I11" s="9">
        <f t="shared" si="1"/>
        <v>202601</v>
      </c>
      <c r="J11" s="9">
        <f t="shared" si="1"/>
        <v>156601</v>
      </c>
      <c r="K11" s="9">
        <f t="shared" si="1"/>
        <v>202601</v>
      </c>
      <c r="L11" s="9">
        <f t="shared" si="1"/>
        <v>156601</v>
      </c>
      <c r="M11" s="9">
        <f t="shared" si="1"/>
        <v>239901</v>
      </c>
      <c r="N11" s="9">
        <f t="shared" si="1"/>
        <v>362841</v>
      </c>
    </row>
    <row r="12" spans="1:14" ht="18.75" customHeight="1" x14ac:dyDescent="0.25">
      <c r="A12" s="5" t="s">
        <v>38</v>
      </c>
      <c r="B12" s="4">
        <f>SUM(C12:N12)</f>
        <v>1529080</v>
      </c>
      <c r="C12" s="4">
        <v>109400</v>
      </c>
      <c r="D12" s="4">
        <v>129040</v>
      </c>
      <c r="E12" s="4">
        <v>129040</v>
      </c>
      <c r="F12" s="4">
        <v>129040</v>
      </c>
      <c r="G12" s="4">
        <v>129040</v>
      </c>
      <c r="H12" s="4">
        <v>129040</v>
      </c>
      <c r="I12" s="4">
        <v>129040</v>
      </c>
      <c r="J12" s="4">
        <v>129040</v>
      </c>
      <c r="K12" s="4">
        <v>129040</v>
      </c>
      <c r="L12" s="4">
        <v>129040</v>
      </c>
      <c r="M12" s="4">
        <v>129040</v>
      </c>
      <c r="N12" s="4">
        <v>129280</v>
      </c>
    </row>
    <row r="13" spans="1:14" x14ac:dyDescent="0.25">
      <c r="A13" s="5" t="s">
        <v>39</v>
      </c>
      <c r="B13" s="4">
        <f>SUM(C13:N13)</f>
        <v>182171</v>
      </c>
      <c r="C13" s="4">
        <v>0</v>
      </c>
      <c r="D13" s="2">
        <v>16561</v>
      </c>
      <c r="E13" s="4">
        <v>16561</v>
      </c>
      <c r="F13" s="4">
        <v>16561</v>
      </c>
      <c r="G13" s="4">
        <v>16561</v>
      </c>
      <c r="H13" s="4">
        <v>16561</v>
      </c>
      <c r="I13" s="4">
        <v>16561</v>
      </c>
      <c r="J13" s="4">
        <v>16561</v>
      </c>
      <c r="K13" s="4">
        <v>16561</v>
      </c>
      <c r="L13" s="4">
        <v>16561</v>
      </c>
      <c r="M13" s="4">
        <v>16561</v>
      </c>
      <c r="N13" s="4">
        <v>16561</v>
      </c>
    </row>
    <row r="14" spans="1:14" x14ac:dyDescent="0.25">
      <c r="A14" s="5" t="s">
        <v>40</v>
      </c>
      <c r="B14" s="4">
        <f t="shared" ref="B14:B55" si="2">SUM(C14:N14)</f>
        <v>269600</v>
      </c>
      <c r="C14" s="4"/>
      <c r="D14" s="4"/>
      <c r="E14" s="4"/>
      <c r="F14" s="4"/>
      <c r="G14" s="4"/>
      <c r="H14" s="4">
        <v>26300</v>
      </c>
      <c r="I14" s="4"/>
      <c r="J14" s="4"/>
      <c r="K14" s="4"/>
      <c r="L14" s="4"/>
      <c r="M14" s="4">
        <v>26300</v>
      </c>
      <c r="N14" s="4">
        <v>217000</v>
      </c>
    </row>
    <row r="15" spans="1:14" x14ac:dyDescent="0.25">
      <c r="A15" s="5" t="s">
        <v>41</v>
      </c>
      <c r="B15" s="4">
        <f t="shared" si="2"/>
        <v>408000</v>
      </c>
      <c r="C15" s="4">
        <v>57000</v>
      </c>
      <c r="D15" s="4">
        <v>11000</v>
      </c>
      <c r="E15" s="4">
        <v>57000</v>
      </c>
      <c r="F15" s="4">
        <v>11000</v>
      </c>
      <c r="G15" s="4">
        <v>57000</v>
      </c>
      <c r="H15" s="4">
        <v>11000</v>
      </c>
      <c r="I15" s="4">
        <v>57000</v>
      </c>
      <c r="J15" s="4">
        <v>11000</v>
      </c>
      <c r="K15" s="4">
        <v>57000</v>
      </c>
      <c r="L15" s="4">
        <v>11000</v>
      </c>
      <c r="M15" s="4">
        <v>68000</v>
      </c>
      <c r="N15" s="4">
        <v>0</v>
      </c>
    </row>
    <row r="16" spans="1:14" ht="24" x14ac:dyDescent="0.25">
      <c r="A16" s="6" t="s">
        <v>42</v>
      </c>
      <c r="B16" s="4">
        <f t="shared" si="2"/>
        <v>66523</v>
      </c>
      <c r="C16" s="4">
        <v>4600</v>
      </c>
      <c r="D16" s="4">
        <v>61923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5" x14ac:dyDescent="0.25">
      <c r="A17" s="7" t="s">
        <v>17</v>
      </c>
      <c r="B17" s="8">
        <f t="shared" ref="B17:N17" si="3">SUM(B18:B26)</f>
        <v>194861</v>
      </c>
      <c r="C17" s="8">
        <f t="shared" si="3"/>
        <v>0</v>
      </c>
      <c r="D17" s="8">
        <f t="shared" si="3"/>
        <v>61000</v>
      </c>
      <c r="E17" s="8">
        <f t="shared" si="3"/>
        <v>27000</v>
      </c>
      <c r="F17" s="8">
        <f t="shared" si="3"/>
        <v>18000</v>
      </c>
      <c r="G17" s="8">
        <f t="shared" si="3"/>
        <v>6000</v>
      </c>
      <c r="H17" s="8">
        <f t="shared" si="3"/>
        <v>15000</v>
      </c>
      <c r="I17" s="8">
        <f t="shared" si="3"/>
        <v>20561</v>
      </c>
      <c r="J17" s="8">
        <f t="shared" si="3"/>
        <v>13300</v>
      </c>
      <c r="K17" s="8">
        <f t="shared" si="3"/>
        <v>2000</v>
      </c>
      <c r="L17" s="8">
        <f t="shared" si="3"/>
        <v>25000</v>
      </c>
      <c r="M17" s="8">
        <f t="shared" si="3"/>
        <v>7000</v>
      </c>
      <c r="N17" s="8">
        <f t="shared" si="3"/>
        <v>0</v>
      </c>
    </row>
    <row r="18" spans="1:15" x14ac:dyDescent="0.25">
      <c r="A18" s="5" t="s">
        <v>43</v>
      </c>
      <c r="B18" s="4">
        <f t="shared" si="2"/>
        <v>71561</v>
      </c>
      <c r="C18" s="4">
        <v>0</v>
      </c>
      <c r="D18" s="4">
        <v>15000</v>
      </c>
      <c r="E18" s="4">
        <v>10000</v>
      </c>
      <c r="F18" s="4">
        <v>5000</v>
      </c>
      <c r="G18" s="4">
        <v>3000</v>
      </c>
      <c r="H18" s="4">
        <v>5000</v>
      </c>
      <c r="I18" s="4">
        <v>18561</v>
      </c>
      <c r="J18" s="4">
        <v>5000</v>
      </c>
      <c r="K18" s="4"/>
      <c r="L18" s="4">
        <v>5000</v>
      </c>
      <c r="M18" s="4">
        <v>5000</v>
      </c>
      <c r="N18" s="4"/>
    </row>
    <row r="19" spans="1:15" x14ac:dyDescent="0.25">
      <c r="A19" s="5" t="s">
        <v>18</v>
      </c>
      <c r="B19" s="4">
        <f t="shared" si="2"/>
        <v>31300</v>
      </c>
      <c r="C19" s="4"/>
      <c r="D19" s="4">
        <v>10000</v>
      </c>
      <c r="E19" s="4">
        <v>5000</v>
      </c>
      <c r="F19" s="4">
        <v>8000</v>
      </c>
      <c r="G19" s="4"/>
      <c r="H19" s="4"/>
      <c r="I19" s="4"/>
      <c r="J19" s="4">
        <v>8300</v>
      </c>
      <c r="K19" s="4"/>
      <c r="L19" s="4"/>
      <c r="M19" s="4"/>
      <c r="N19" s="4"/>
    </row>
    <row r="20" spans="1:15" x14ac:dyDescent="0.25">
      <c r="A20" s="5" t="s">
        <v>44</v>
      </c>
      <c r="B20" s="4">
        <f t="shared" si="2"/>
        <v>0</v>
      </c>
      <c r="C20" s="4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x14ac:dyDescent="0.25">
      <c r="A21" s="5" t="s">
        <v>45</v>
      </c>
      <c r="B21" s="4">
        <f t="shared" si="2"/>
        <v>0</v>
      </c>
      <c r="C21" s="4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5" x14ac:dyDescent="0.25">
      <c r="A22" s="5" t="s">
        <v>19</v>
      </c>
      <c r="B22" s="4">
        <f t="shared" si="2"/>
        <v>2000</v>
      </c>
      <c r="C22" s="4"/>
      <c r="D22" s="4">
        <v>1000</v>
      </c>
      <c r="E22" s="4"/>
      <c r="F22" s="4"/>
      <c r="G22" s="4">
        <v>1000</v>
      </c>
      <c r="H22" s="4"/>
      <c r="I22" s="4"/>
      <c r="J22" s="4"/>
      <c r="K22" s="4"/>
      <c r="L22" s="4"/>
      <c r="M22" s="4"/>
      <c r="N22" s="4"/>
    </row>
    <row r="23" spans="1:15" x14ac:dyDescent="0.25">
      <c r="A23" s="5" t="s">
        <v>20</v>
      </c>
      <c r="B23" s="4">
        <f t="shared" si="2"/>
        <v>45000</v>
      </c>
      <c r="C23" s="4"/>
      <c r="D23" s="4">
        <v>10000</v>
      </c>
      <c r="E23" s="4">
        <v>10000</v>
      </c>
      <c r="F23" s="4"/>
      <c r="G23" s="4"/>
      <c r="H23" s="4">
        <v>10000</v>
      </c>
      <c r="I23" s="4"/>
      <c r="J23" s="4"/>
      <c r="K23" s="4"/>
      <c r="L23" s="4">
        <v>15000</v>
      </c>
      <c r="M23" s="4"/>
      <c r="N23" s="4"/>
    </row>
    <row r="24" spans="1:15" x14ac:dyDescent="0.25">
      <c r="A24" s="5" t="s">
        <v>46</v>
      </c>
      <c r="B24" s="4">
        <f t="shared" si="2"/>
        <v>25000</v>
      </c>
      <c r="C24" s="4">
        <v>0</v>
      </c>
      <c r="D24" s="4">
        <v>25000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x14ac:dyDescent="0.25">
      <c r="A25" s="5" t="s">
        <v>21</v>
      </c>
      <c r="B25" s="4">
        <f t="shared" si="2"/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5">
      <c r="A26" s="5" t="s">
        <v>22</v>
      </c>
      <c r="B26" s="4">
        <f t="shared" si="2"/>
        <v>20000</v>
      </c>
      <c r="C26" s="4"/>
      <c r="D26" s="4"/>
      <c r="E26" s="4">
        <v>2000</v>
      </c>
      <c r="F26" s="4">
        <v>5000</v>
      </c>
      <c r="G26" s="4">
        <v>2000</v>
      </c>
      <c r="H26" s="4"/>
      <c r="I26" s="4">
        <v>2000</v>
      </c>
      <c r="J26" s="4"/>
      <c r="K26" s="4">
        <v>2000</v>
      </c>
      <c r="L26" s="4">
        <v>5000</v>
      </c>
      <c r="M26" s="4">
        <v>2000</v>
      </c>
      <c r="N26" s="4"/>
    </row>
    <row r="27" spans="1:15" x14ac:dyDescent="0.25">
      <c r="A27" s="7" t="s">
        <v>23</v>
      </c>
      <c r="B27" s="9">
        <f>SUM(B28:B36)</f>
        <v>890593</v>
      </c>
      <c r="C27" s="9">
        <f>SUM(C28:C36)</f>
        <v>38700</v>
      </c>
      <c r="D27" s="9">
        <f>SUM(D28:D36)</f>
        <v>65925</v>
      </c>
      <c r="E27" s="9">
        <f>SUM(E28:E36)</f>
        <v>87289</v>
      </c>
      <c r="F27" s="9">
        <f>SUM(F28:F36)</f>
        <v>92459</v>
      </c>
      <c r="G27" s="9">
        <f t="shared" ref="G27:N27" si="4">SUM(G28:G36)</f>
        <v>72789</v>
      </c>
      <c r="H27" s="9">
        <f t="shared" si="4"/>
        <v>84959</v>
      </c>
      <c r="I27" s="9">
        <f t="shared" si="4"/>
        <v>75789</v>
      </c>
      <c r="J27" s="9">
        <f t="shared" si="4"/>
        <v>84959</v>
      </c>
      <c r="K27" s="9">
        <f t="shared" si="4"/>
        <v>67789</v>
      </c>
      <c r="L27" s="9">
        <f t="shared" si="4"/>
        <v>104175</v>
      </c>
      <c r="M27" s="9">
        <f t="shared" si="4"/>
        <v>115760</v>
      </c>
      <c r="N27" s="9">
        <f t="shared" si="4"/>
        <v>0</v>
      </c>
    </row>
    <row r="28" spans="1:15" x14ac:dyDescent="0.25">
      <c r="A28" s="5" t="s">
        <v>24</v>
      </c>
      <c r="B28" s="4">
        <f t="shared" si="2"/>
        <v>99687</v>
      </c>
      <c r="C28" s="4">
        <v>12067</v>
      </c>
      <c r="D28" s="4">
        <v>7280</v>
      </c>
      <c r="E28" s="4">
        <v>9610</v>
      </c>
      <c r="F28" s="4">
        <v>7280</v>
      </c>
      <c r="G28" s="4">
        <v>8610</v>
      </c>
      <c r="H28" s="4">
        <v>7280</v>
      </c>
      <c r="I28" s="4">
        <v>9610</v>
      </c>
      <c r="J28" s="4">
        <v>7280</v>
      </c>
      <c r="K28" s="4">
        <v>8610</v>
      </c>
      <c r="L28" s="4">
        <v>8110</v>
      </c>
      <c r="M28" s="4">
        <v>13950</v>
      </c>
      <c r="N28" s="4"/>
    </row>
    <row r="29" spans="1:15" x14ac:dyDescent="0.25">
      <c r="A29" s="5" t="s">
        <v>25</v>
      </c>
      <c r="B29" s="4">
        <f t="shared" si="2"/>
        <v>233400</v>
      </c>
      <c r="C29" s="4">
        <v>18200</v>
      </c>
      <c r="D29" s="4">
        <v>23200</v>
      </c>
      <c r="E29" s="4">
        <v>18200</v>
      </c>
      <c r="F29" s="4">
        <v>23200</v>
      </c>
      <c r="G29" s="4">
        <v>18200</v>
      </c>
      <c r="H29" s="4">
        <v>18200</v>
      </c>
      <c r="I29" s="4">
        <v>18200</v>
      </c>
      <c r="J29" s="4">
        <v>18200</v>
      </c>
      <c r="K29" s="4">
        <v>18200</v>
      </c>
      <c r="L29" s="4">
        <v>18200</v>
      </c>
      <c r="M29" s="4">
        <v>41400</v>
      </c>
      <c r="N29" s="4">
        <v>0</v>
      </c>
    </row>
    <row r="30" spans="1:15" x14ac:dyDescent="0.25">
      <c r="A30" s="5" t="s">
        <v>47</v>
      </c>
      <c r="B30" s="4">
        <f t="shared" si="2"/>
        <v>309420</v>
      </c>
      <c r="C30" s="4">
        <v>3500</v>
      </c>
      <c r="D30" s="4">
        <v>20912</v>
      </c>
      <c r="E30" s="4">
        <v>40496</v>
      </c>
      <c r="F30" s="4">
        <v>20496</v>
      </c>
      <c r="G30" s="4">
        <v>20496</v>
      </c>
      <c r="H30" s="4">
        <v>40496</v>
      </c>
      <c r="I30" s="4">
        <v>20496</v>
      </c>
      <c r="J30" s="4">
        <v>40496</v>
      </c>
      <c r="K30" s="4">
        <v>20496</v>
      </c>
      <c r="L30" s="4">
        <v>40496</v>
      </c>
      <c r="M30" s="4">
        <v>41040</v>
      </c>
      <c r="N30" s="4"/>
    </row>
    <row r="31" spans="1:15" x14ac:dyDescent="0.25">
      <c r="A31" s="5" t="s">
        <v>48</v>
      </c>
      <c r="B31" s="4">
        <f t="shared" si="2"/>
        <v>37200</v>
      </c>
      <c r="C31" s="4">
        <v>600</v>
      </c>
      <c r="D31" s="4">
        <v>600</v>
      </c>
      <c r="E31" s="4">
        <v>600</v>
      </c>
      <c r="F31" s="4">
        <v>15600</v>
      </c>
      <c r="G31" s="4">
        <v>600</v>
      </c>
      <c r="H31" s="4">
        <v>600</v>
      </c>
      <c r="I31" s="4">
        <v>600</v>
      </c>
      <c r="J31" s="4">
        <v>600</v>
      </c>
      <c r="K31" s="4">
        <v>600</v>
      </c>
      <c r="L31" s="4">
        <v>15600</v>
      </c>
      <c r="M31" s="4">
        <v>1200</v>
      </c>
      <c r="N31" s="4"/>
      <c r="O31" s="13"/>
    </row>
    <row r="32" spans="1:15" x14ac:dyDescent="0.25">
      <c r="A32" s="5" t="s">
        <v>49</v>
      </c>
      <c r="B32" s="4">
        <f t="shared" si="2"/>
        <v>40000</v>
      </c>
      <c r="C32" s="4">
        <v>1000</v>
      </c>
      <c r="D32" s="4">
        <v>5000</v>
      </c>
      <c r="E32" s="4">
        <v>2500</v>
      </c>
      <c r="F32" s="4">
        <v>5000</v>
      </c>
      <c r="G32" s="4">
        <v>8000</v>
      </c>
      <c r="H32" s="4">
        <v>3500</v>
      </c>
      <c r="I32" s="4">
        <v>5000</v>
      </c>
      <c r="J32" s="4"/>
      <c r="K32" s="4">
        <v>5000</v>
      </c>
      <c r="L32" s="4"/>
      <c r="M32" s="4">
        <v>5000</v>
      </c>
      <c r="N32" s="4"/>
    </row>
    <row r="33" spans="1:14" x14ac:dyDescent="0.25">
      <c r="A33" s="5" t="s">
        <v>50</v>
      </c>
      <c r="B33" s="4">
        <f t="shared" si="2"/>
        <v>104886</v>
      </c>
      <c r="C33" s="4"/>
      <c r="D33" s="4"/>
      <c r="E33" s="4">
        <v>10000</v>
      </c>
      <c r="F33" s="4">
        <v>16000</v>
      </c>
      <c r="G33" s="4">
        <v>11000</v>
      </c>
      <c r="H33" s="4">
        <v>10000</v>
      </c>
      <c r="I33" s="4">
        <v>16000</v>
      </c>
      <c r="J33" s="4">
        <v>11000</v>
      </c>
      <c r="K33" s="4">
        <v>10000</v>
      </c>
      <c r="L33" s="4">
        <v>15886</v>
      </c>
      <c r="M33" s="4">
        <v>5000</v>
      </c>
      <c r="N33" s="4"/>
    </row>
    <row r="34" spans="1:14" x14ac:dyDescent="0.25">
      <c r="A34" s="5" t="s">
        <v>51</v>
      </c>
      <c r="B34" s="4">
        <f t="shared" si="2"/>
        <v>16000</v>
      </c>
      <c r="C34" s="4"/>
      <c r="D34" s="4">
        <v>3100</v>
      </c>
      <c r="E34" s="4">
        <v>1550</v>
      </c>
      <c r="F34" s="4">
        <v>1550</v>
      </c>
      <c r="G34" s="4">
        <v>1550</v>
      </c>
      <c r="H34" s="4">
        <v>1550</v>
      </c>
      <c r="I34" s="4">
        <v>1550</v>
      </c>
      <c r="J34" s="4">
        <v>1550</v>
      </c>
      <c r="K34" s="4">
        <v>1550</v>
      </c>
      <c r="L34" s="4">
        <v>1550</v>
      </c>
      <c r="M34" s="4">
        <v>500</v>
      </c>
      <c r="N34" s="4"/>
    </row>
    <row r="35" spans="1:14" x14ac:dyDescent="0.25">
      <c r="A35" s="5" t="s">
        <v>26</v>
      </c>
      <c r="B35" s="4">
        <f t="shared" si="2"/>
        <v>5000</v>
      </c>
      <c r="C35" s="4"/>
      <c r="D35" s="4"/>
      <c r="E35" s="4">
        <v>1000</v>
      </c>
      <c r="F35" s="4"/>
      <c r="G35" s="4">
        <v>1000</v>
      </c>
      <c r="H35" s="4"/>
      <c r="I35" s="4">
        <v>1000</v>
      </c>
      <c r="J35" s="4"/>
      <c r="K35" s="4"/>
      <c r="L35" s="4">
        <v>1000</v>
      </c>
      <c r="M35" s="4">
        <v>1000</v>
      </c>
      <c r="N35" s="4"/>
    </row>
    <row r="36" spans="1:14" x14ac:dyDescent="0.25">
      <c r="A36" s="5" t="s">
        <v>27</v>
      </c>
      <c r="B36" s="4">
        <f t="shared" si="2"/>
        <v>45000</v>
      </c>
      <c r="C36" s="4">
        <v>3333</v>
      </c>
      <c r="D36" s="4">
        <f>2500+3333</f>
        <v>5833</v>
      </c>
      <c r="E36" s="4">
        <v>3333</v>
      </c>
      <c r="F36" s="4">
        <v>3333</v>
      </c>
      <c r="G36" s="4">
        <v>3333</v>
      </c>
      <c r="H36" s="4">
        <v>3333</v>
      </c>
      <c r="I36" s="4">
        <v>3333</v>
      </c>
      <c r="J36" s="4">
        <f>2500+3333</f>
        <v>5833</v>
      </c>
      <c r="K36" s="4">
        <v>3333</v>
      </c>
      <c r="L36" s="4">
        <v>3333</v>
      </c>
      <c r="M36" s="4">
        <v>6670</v>
      </c>
      <c r="N36" s="4"/>
    </row>
    <row r="37" spans="1:14" x14ac:dyDescent="0.25">
      <c r="A37" s="7" t="s">
        <v>52</v>
      </c>
      <c r="B37" s="9">
        <f>SUM(B38:B39)</f>
        <v>0</v>
      </c>
      <c r="C37" s="9">
        <f>SUM(C38:C39)</f>
        <v>0</v>
      </c>
      <c r="D37" s="9">
        <f>SUM(D38:D39)</f>
        <v>0</v>
      </c>
      <c r="E37" s="9">
        <f>SUM(E38:E39)</f>
        <v>0</v>
      </c>
      <c r="F37" s="9">
        <f>SUM(F38:F39)</f>
        <v>0</v>
      </c>
      <c r="G37" s="9">
        <f t="shared" ref="G37:N37" si="5">SUM(G38:G39)</f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9">
        <f t="shared" si="5"/>
        <v>0</v>
      </c>
    </row>
    <row r="38" spans="1:14" x14ac:dyDescent="0.25">
      <c r="A38" s="5" t="s">
        <v>53</v>
      </c>
      <c r="B38" s="4">
        <f t="shared" si="2"/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x14ac:dyDescent="0.25">
      <c r="A39" s="5" t="s">
        <v>28</v>
      </c>
      <c r="B39" s="4">
        <f t="shared" si="2"/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x14ac:dyDescent="0.25">
      <c r="A40" s="7" t="s">
        <v>29</v>
      </c>
      <c r="B40" s="9">
        <f>SUM(B41:B47)</f>
        <v>0</v>
      </c>
      <c r="C40" s="9">
        <f>SUM(C41:C47)</f>
        <v>0</v>
      </c>
      <c r="D40" s="9">
        <f>SUM(D41:D47)</f>
        <v>0</v>
      </c>
      <c r="E40" s="9">
        <f>SUM(E41:E47)</f>
        <v>0</v>
      </c>
      <c r="F40" s="9">
        <f>SUM(F41:F47)</f>
        <v>0</v>
      </c>
      <c r="G40" s="9">
        <f t="shared" ref="G40:N40" si="6">SUM(G41:G47)</f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  <c r="M40" s="9">
        <f t="shared" si="6"/>
        <v>0</v>
      </c>
      <c r="N40" s="9">
        <f t="shared" si="6"/>
        <v>0</v>
      </c>
    </row>
    <row r="41" spans="1:14" x14ac:dyDescent="0.25">
      <c r="A41" s="5" t="s">
        <v>30</v>
      </c>
      <c r="B41" s="4">
        <f t="shared" si="2"/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x14ac:dyDescent="0.25">
      <c r="A42" s="5" t="s">
        <v>54</v>
      </c>
      <c r="B42" s="4">
        <f t="shared" si="2"/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x14ac:dyDescent="0.25">
      <c r="A43" s="5" t="s">
        <v>55</v>
      </c>
      <c r="B43" s="4">
        <f t="shared" si="2"/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x14ac:dyDescent="0.25">
      <c r="A44" s="5" t="s">
        <v>31</v>
      </c>
      <c r="B44" s="4">
        <f t="shared" si="2"/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x14ac:dyDescent="0.25">
      <c r="A45" s="5" t="s">
        <v>0</v>
      </c>
      <c r="B45" s="4">
        <f t="shared" si="2"/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x14ac:dyDescent="0.25">
      <c r="A46" s="5" t="s">
        <v>56</v>
      </c>
      <c r="B46" s="4">
        <f t="shared" si="2"/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x14ac:dyDescent="0.25">
      <c r="A47" s="5" t="s">
        <v>1</v>
      </c>
      <c r="B47" s="4">
        <f t="shared" si="2"/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x14ac:dyDescent="0.25">
      <c r="A48" s="7" t="s">
        <v>32</v>
      </c>
      <c r="B48" s="9">
        <f>SUM(B49:B50)</f>
        <v>0</v>
      </c>
      <c r="C48" s="9">
        <f>SUM(C49:C50)</f>
        <v>0</v>
      </c>
      <c r="D48" s="9">
        <f>SUM(D49:D50)</f>
        <v>0</v>
      </c>
      <c r="E48" s="9">
        <f>SUM(E49:E50)</f>
        <v>0</v>
      </c>
      <c r="F48" s="9">
        <f>SUM(F49:F50)</f>
        <v>0</v>
      </c>
      <c r="G48" s="9">
        <f t="shared" ref="G48:N48" si="7">SUM(G49:G50)</f>
        <v>0</v>
      </c>
      <c r="H48" s="9">
        <f t="shared" si="7"/>
        <v>0</v>
      </c>
      <c r="I48" s="9">
        <f t="shared" si="7"/>
        <v>0</v>
      </c>
      <c r="J48" s="9">
        <f t="shared" si="7"/>
        <v>0</v>
      </c>
      <c r="K48" s="9">
        <f t="shared" si="7"/>
        <v>0</v>
      </c>
      <c r="L48" s="9">
        <f t="shared" si="7"/>
        <v>0</v>
      </c>
      <c r="M48" s="9">
        <f t="shared" si="7"/>
        <v>0</v>
      </c>
      <c r="N48" s="9">
        <f t="shared" si="7"/>
        <v>0</v>
      </c>
    </row>
    <row r="49" spans="1:14" x14ac:dyDescent="0.25">
      <c r="A49" s="5" t="s">
        <v>33</v>
      </c>
      <c r="B49" s="4">
        <f t="shared" si="2"/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x14ac:dyDescent="0.25">
      <c r="A50" s="5" t="s">
        <v>34</v>
      </c>
      <c r="B50" s="4">
        <f t="shared" si="2"/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x14ac:dyDescent="0.25">
      <c r="A51" s="7" t="s">
        <v>35</v>
      </c>
      <c r="B51" s="9">
        <v>0</v>
      </c>
      <c r="C51" s="9">
        <f>C52</f>
        <v>0</v>
      </c>
      <c r="D51" s="9">
        <f>D52</f>
        <v>0</v>
      </c>
      <c r="E51" s="9">
        <f>E52</f>
        <v>0</v>
      </c>
      <c r="F51" s="9">
        <f>F52</f>
        <v>0</v>
      </c>
      <c r="G51" s="9">
        <f t="shared" ref="G51:N51" si="8">G52</f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</row>
    <row r="52" spans="1:14" x14ac:dyDescent="0.25">
      <c r="A52" s="5" t="s">
        <v>58</v>
      </c>
      <c r="B52" s="4">
        <f t="shared" si="2"/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x14ac:dyDescent="0.25">
      <c r="A53" s="7" t="s">
        <v>36</v>
      </c>
      <c r="B53" s="9">
        <f>SUM(B54:B55)</f>
        <v>0</v>
      </c>
      <c r="C53" s="9">
        <f>SUM(C54:C55)</f>
        <v>0</v>
      </c>
      <c r="D53" s="9">
        <f>SUM(D54:D55)</f>
        <v>0</v>
      </c>
      <c r="E53" s="9">
        <f>SUM(E54:E55)</f>
        <v>0</v>
      </c>
      <c r="F53" s="9">
        <f>SUM(F54:F55)</f>
        <v>0</v>
      </c>
      <c r="G53" s="9">
        <f t="shared" ref="G53:N53" si="9">SUM(G54:G55)</f>
        <v>0</v>
      </c>
      <c r="H53" s="9">
        <f t="shared" si="9"/>
        <v>0</v>
      </c>
      <c r="I53" s="9">
        <f t="shared" si="9"/>
        <v>0</v>
      </c>
      <c r="J53" s="9">
        <f t="shared" si="9"/>
        <v>0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</row>
    <row r="54" spans="1:14" x14ac:dyDescent="0.25">
      <c r="A54" s="5" t="s">
        <v>57</v>
      </c>
      <c r="B54" s="4">
        <f t="shared" si="2"/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x14ac:dyDescent="0.25">
      <c r="A55" s="5" t="s">
        <v>37</v>
      </c>
      <c r="B55" s="4">
        <f t="shared" si="2"/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ht="30.7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</sheetData>
  <mergeCells count="4">
    <mergeCell ref="A56:N56"/>
    <mergeCell ref="A1:N1"/>
    <mergeCell ref="A4:N7"/>
    <mergeCell ref="A8:N8"/>
  </mergeCells>
  <pageMargins left="0.70866141732283472" right="0.70866141732283472" top="0.74803149606299213" bottom="0.74803149606299213" header="0.31496062992125984" footer="0.31496062992125984"/>
  <pageSetup paperSize="5" scale="60" orientation="landscape" verticalDpi="300" r:id="rId1"/>
  <ignoredErrors>
    <ignoredError sqref="B17:B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2017-04-18T20:16:23Z</cp:lastPrinted>
  <dcterms:created xsi:type="dcterms:W3CDTF">2014-02-26T17:48:41Z</dcterms:created>
  <dcterms:modified xsi:type="dcterms:W3CDTF">2019-03-21T16:41:58Z</dcterms:modified>
</cp:coreProperties>
</file>