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ESTRE FERIA\"/>
    </mc:Choice>
  </mc:AlternateContent>
  <xr:revisionPtr revIDLastSave="0" documentId="8_{7666DF55-2923-4605-9265-8D76DBA4B85D}" xr6:coauthVersionLast="40" xr6:coauthVersionMax="40" xr10:uidLastSave="{00000000-0000-0000-0000-000000000000}"/>
  <bookViews>
    <workbookView xWindow="0" yWindow="0" windowWidth="28800" windowHeight="12135" tabRatio="863" activeTab="6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EA!$1:$4</definedName>
    <definedName name="_xlnm.Print_Titles" localSheetId="4">EFE!$1:$4</definedName>
    <definedName name="_xlnm.Print_Titles" localSheetId="1">ESF!$1:$4</definedName>
  </definedNames>
  <calcPr calcId="181029"/>
</workbook>
</file>

<file path=xl/calcChain.xml><?xml version="1.0" encoding="utf-8"?>
<calcChain xmlns="http://schemas.openxmlformats.org/spreadsheetml/2006/main"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E60" i="59" l="1"/>
  <c r="D60" i="59"/>
  <c r="C60" i="59"/>
</calcChain>
</file>

<file path=xl/sharedStrings.xml><?xml version="1.0" encoding="utf-8"?>
<sst xmlns="http://schemas.openxmlformats.org/spreadsheetml/2006/main" count="716" uniqueCount="523">
  <si>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</si>
  <si>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</si>
  <si>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</si>
  <si>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</si>
  <si>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</si>
  <si>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</si>
  <si>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</si>
  <si>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</si>
  <si>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</si>
  <si>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</si>
  <si>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</si>
  <si>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</si>
  <si>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</si>
  <si>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</si>
  <si>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</si>
  <si>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</si>
  <si>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</si>
  <si>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</si>
  <si>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</si>
  <si>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</si>
  <si>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</si>
  <si>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</si>
  <si>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</si>
  <si>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</si>
  <si>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</si>
  <si>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</si>
  <si>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</si>
  <si>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</si>
  <si>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</si>
  <si>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</si>
  <si>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</si>
  <si>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</si>
  <si>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</si>
  <si>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</si>
  <si>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</si>
  <si>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</si>
  <si>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</si>
  <si>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</si>
  <si>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</si>
  <si>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</si>
  <si>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</si>
  <si>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</si>
  <si>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</si>
  <si>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</si>
  <si>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</si>
  <si>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</si>
  <si>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</si>
  <si>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</si>
  <si>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</si>
  <si>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</si>
  <si>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</si>
  <si>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</si>
  <si>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</si>
  <si>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</si>
  <si>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</si>
  <si>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</si>
  <si>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</si>
  <si>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</si>
  <si>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</si>
  <si>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</si>
  <si>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</si>
  <si>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</si>
  <si>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</si>
  <si>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</si>
  <si>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</si>
  <si>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</si>
  <si>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</si>
  <si>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</si>
  <si>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</si>
  <si>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</si>
  <si>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</si>
  <si>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</si>
  <si>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</si>
  <si>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</si>
  <si>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</si>
  <si>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</si>
  <si>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</si>
  <si>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</si>
  <si>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</si>
  <si>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</si>
  <si>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</si>
  <si>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</si>
  <si>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</si>
  <si>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</si>
  <si>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</si>
  <si>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</si>
  <si>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</si>
  <si>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</si>
  <si>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</si>
  <si>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</si>
  <si>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</si>
  <si>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</si>
  <si>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</si>
  <si>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</si>
  <si>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</si>
  <si>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</si>
  <si>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</si>
  <si>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</si>
  <si>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</si>
  <si>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</si>
  <si>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</si>
  <si>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</si>
  <si>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</si>
  <si>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</si>
  <si>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</si>
  <si>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</si>
  <si>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</si>
  <si>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</si>
  <si>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</si>
  <si>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</si>
  <si>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</si>
  <si>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</si>
  <si>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</si>
  <si>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</si>
  <si>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</si>
  <si>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</si>
  <si>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</si>
  <si>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</si>
  <si>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</si>
  <si>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</si>
  <si>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</si>
  <si>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</si>
  <si>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</si>
  <si>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</si>
  <si>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</si>
  <si>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</si>
  <si>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</si>
  <si>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</si>
  <si>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</si>
  <si>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</si>
  <si>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</si>
  <si>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</si>
  <si>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</si>
  <si>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</si>
  <si>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</si>
  <si>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</si>
  <si>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</si>
  <si>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</si>
  <si>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</si>
  <si>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</si>
  <si>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</si>
  <si>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</si>
  <si>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</si>
  <si>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</si>
  <si>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</si>
  <si>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</si>
  <si>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</si>
  <si>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</si>
  <si>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</si>
  <si>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</si>
  <si>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</si>
  <si>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</si>
  <si>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</si>
  <si>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</si>
  <si>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</si>
  <si>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</si>
  <si>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</si>
  <si>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</si>
  <si>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</si>
  <si>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</si>
  <si>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</si>
  <si>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</si>
  <si>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</si>
  <si>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</si>
  <si>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</si>
  <si>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</si>
  <si>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</si>
  <si>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</si>
  <si>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</si>
  <si>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</si>
  <si>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</si>
  <si>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</si>
  <si>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</si>
  <si>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</si>
  <si>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</si>
  <si>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</si>
  <si>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</si>
  <si>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</si>
  <si>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</si>
  <si>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</si>
  <si>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</si>
  <si>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</si>
  <si>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</si>
  <si>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</si>
  <si>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</si>
  <si>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</si>
  <si>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</si>
  <si>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</si>
  <si>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</si>
  <si>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</si>
  <si>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</si>
  <si>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</si>
  <si>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</si>
  <si>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</si>
  <si>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</si>
  <si>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</si>
  <si>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</si>
  <si>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</si>
  <si>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</si>
  <si>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</si>
  <si>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</si>
  <si>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</si>
  <si>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</si>
  <si>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</si>
  <si>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</si>
  <si>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</si>
  <si>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</si>
  <si>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</si>
  <si>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</si>
  <si>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</si>
  <si>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</si>
  <si>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</si>
  <si>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</si>
  <si>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</si>
  <si>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</si>
  <si>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</si>
  <si>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</si>
  <si>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</si>
  <si>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</si>
  <si>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</si>
  <si>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</si>
  <si>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</si>
  <si>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</si>
  <si>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</si>
  <si>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</si>
  <si>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</si>
  <si>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</si>
  <si>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</si>
  <si>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</si>
  <si>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</si>
  <si>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</si>
  <si>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</si>
  <si>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</si>
  <si>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</si>
  <si>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</si>
  <si>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</si>
  <si>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</si>
  <si>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</si>
  <si>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</si>
  <si>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</si>
  <si>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</si>
  <si>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</si>
  <si>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</si>
  <si>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</si>
  <si>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</si>
  <si>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</si>
  <si>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</si>
  <si>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</si>
  <si>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</si>
  <si>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</si>
  <si>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</si>
  <si>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</si>
  <si>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</si>
  <si>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</si>
  <si>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</si>
  <si>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</si>
  <si>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</si>
  <si>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</si>
  <si>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</si>
  <si>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</si>
  <si>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</si>
  <si>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</si>
  <si>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</si>
  <si>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</si>
  <si>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</si>
  <si>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</si>
  <si>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</si>
  <si>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</si>
  <si>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</si>
  <si>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</si>
  <si>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</si>
  <si>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</si>
  <si>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</si>
  <si>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</si>
  <si>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</si>
  <si>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</si>
  <si>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</si>
  <si>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</si>
  <si>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</si>
  <si>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</si>
  <si>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</si>
  <si>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</si>
  <si>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</si>
  <si>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</si>
  <si>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</si>
  <si>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</si>
  <si>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</si>
  <si>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</si>
  <si>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</si>
  <si>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</si>
  <si>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</si>
  <si>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</si>
  <si>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</si>
  <si>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</si>
  <si>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</si>
  <si>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</si>
  <si>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</si>
  <si>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</si>
  <si>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</si>
  <si>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</si>
  <si>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</si>
  <si>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</si>
  <si>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</si>
  <si>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</si>
  <si>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</si>
  <si>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</si>
  <si>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</si>
  <si>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</si>
  <si>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</si>
  <si>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</si>
  <si>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</si>
  <si>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</si>
  <si>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</si>
  <si>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</si>
  <si>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</si>
  <si>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</si>
  <si>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</si>
  <si>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</si>
  <si>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</si>
  <si>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</si>
  <si>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</si>
  <si>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</si>
  <si>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</si>
  <si>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</si>
  <si>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</si>
  <si>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</si>
  <si>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</si>
  <si>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</si>
  <si>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</si>
  <si>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</si>
  <si>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</si>
  <si>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</si>
  <si>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</si>
  <si>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</si>
  <si>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</si>
  <si>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</si>
  <si>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</si>
  <si>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</si>
  <si>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</si>
  <si>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</si>
  <si>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</si>
  <si>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</si>
  <si>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</si>
  <si>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</si>
  <si>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</si>
  <si>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</si>
  <si>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</si>
  <si>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</si>
  <si>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</si>
  <si>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</si>
  <si>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</si>
  <si>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</si>
  <si>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</si>
  <si>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</si>
  <si>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</si>
  <si>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</si>
  <si>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</si>
  <si>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</si>
  <si>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</si>
  <si>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</si>
  <si>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</si>
  <si>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</si>
  <si>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</si>
  <si>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</si>
  <si>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</si>
  <si>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</si>
  <si>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</si>
  <si>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</si>
  <si>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</si>
  <si>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</si>
  <si>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</si>
  <si>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</si>
  <si>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</si>
  <si>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</si>
  <si>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</si>
  <si>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</si>
  <si>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</si>
  <si>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</si>
  <si>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</si>
  <si>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</si>
  <si>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</si>
  <si>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</si>
  <si>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</si>
  <si>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</si>
  <si>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</si>
  <si>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</si>
  <si>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</si>
  <si>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</si>
  <si>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</si>
  <si>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</si>
  <si>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</si>
  <si>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</si>
  <si>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</si>
  <si>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</si>
  <si>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</si>
  <si>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</si>
  <si>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</si>
  <si>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</si>
  <si>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</si>
  <si>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</si>
  <si>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</si>
  <si>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</si>
  <si>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</si>
  <si>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</si>
  <si>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</si>
  <si>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</si>
  <si>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</si>
  <si>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</si>
  <si>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</si>
  <si>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</si>
  <si>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</si>
  <si>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</si>
  <si>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</si>
  <si>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</si>
  <si>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</si>
  <si>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</si>
  <si>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</si>
  <si>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</si>
  <si>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</si>
  <si>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</si>
  <si>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</si>
  <si>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</si>
  <si>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</si>
  <si>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</si>
  <si>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</si>
  <si>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</si>
  <si>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</si>
  <si>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</si>
  <si>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</si>
  <si>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</si>
  <si>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</si>
  <si>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</si>
  <si>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</si>
  <si>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</si>
  <si>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</si>
  <si>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</si>
  <si>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</si>
  <si>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</si>
  <si>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</si>
  <si>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</si>
  <si>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</si>
  <si>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</si>
  <si>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</si>
  <si>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</si>
  <si>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</si>
  <si>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</si>
  <si>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</si>
  <si>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</si>
  <si>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</si>
  <si>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</si>
  <si>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</si>
  <si>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</si>
  <si>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</si>
  <si>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</si>
  <si>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</si>
  <si>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</si>
  <si>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</si>
  <si>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</si>
  <si>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</si>
  <si>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</si>
  <si>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</si>
  <si>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</si>
  <si>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</si>
  <si>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</si>
  <si>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</si>
  <si>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</si>
  <si>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</si>
  <si>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</si>
  <si>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</si>
  <si>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</si>
  <si>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</si>
  <si>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</si>
  <si>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</si>
  <si>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</si>
  <si>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</si>
  <si>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</si>
  <si>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</si>
  <si>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</si>
  <si>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</si>
  <si>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</si>
  <si>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</si>
  <si>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</si>
  <si>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</si>
  <si>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</si>
  <si>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</si>
  <si>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</si>
  <si>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</si>
  <si>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</si>
  <si>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</si>
  <si>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</si>
  <si>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</si>
  <si>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</si>
  <si>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</si>
  <si>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</si>
  <si>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</si>
  <si>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</si>
  <si>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</si>
  <si>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</si>
  <si>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</si>
  <si>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</si>
  <si>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</si>
  <si>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</si>
  <si>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</si>
  <si>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</si>
  <si>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</si>
  <si>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</si>
  <si>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</si>
  <si>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</si>
  <si>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</si>
  <si>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</si>
  <si>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</si>
  <si>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</si>
  <si>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</si>
  <si>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</si>
  <si>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</si>
  <si>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</si>
  <si>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</si>
  <si>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</si>
  <si>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</si>
  <si>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</si>
  <si>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PATRONATO DE LA FERIA REGIONAL  PUERTA DE ORO DEL BAJÍO</t>
  </si>
  <si>
    <t>Correspondiente 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</si>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</sst>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9" fillId="0" borderId="0" xfId="8" applyFont="1" applyAlignment="1">
      <alignment wrapText="1"/>
    </xf>
    <xf numFmtId="0" fontId="2" fillId="0" borderId="11" xfId="3" applyFont="1" applyBorder="1" applyAlignment="1" applyProtection="1">
      <alignment horizontal="left" vertical="center" wrapText="1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41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B56" sqref="B5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3" t="s">
        <v>520</v>
      </c>
      <c r="B1" s="93"/>
      <c r="C1" s="15"/>
      <c r="D1" s="12" t="s">
        <v>180</v>
      </c>
      <c r="E1" s="13">
        <v>2018</v>
      </c>
    </row>
    <row r="2" spans="1:5" ht="18.95" customHeight="1" x14ac:dyDescent="0.2">
      <c r="A2" s="94" t="s">
        <v>519</v>
      </c>
      <c r="B2" s="94"/>
      <c r="C2" s="35"/>
      <c r="D2" s="12" t="s">
        <v>182</v>
      </c>
      <c r="E2" s="15" t="s">
        <v>183</v>
      </c>
    </row>
    <row r="3" spans="1:5" ht="18.95" customHeight="1" x14ac:dyDescent="0.2">
      <c r="A3" s="95" t="s">
        <v>521</v>
      </c>
      <c r="B3" s="95"/>
      <c r="C3" s="15"/>
      <c r="D3" s="12" t="s">
        <v>184</v>
      </c>
      <c r="E3" s="13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7" x14ac:dyDescent="0.2">
      <c r="A33" s="88" t="s">
        <v>44</v>
      </c>
      <c r="B33" s="89" t="s">
        <v>39</v>
      </c>
    </row>
    <row r="34" spans="1:7" x14ac:dyDescent="0.2">
      <c r="A34" s="88" t="s">
        <v>45</v>
      </c>
      <c r="B34" s="89" t="s">
        <v>40</v>
      </c>
    </row>
    <row r="35" spans="1:7" x14ac:dyDescent="0.2">
      <c r="A35" s="4"/>
      <c r="B35" s="7"/>
    </row>
    <row r="36" spans="1:7" x14ac:dyDescent="0.2">
      <c r="A36" s="4"/>
      <c r="B36" s="5" t="s">
        <v>42</v>
      </c>
    </row>
    <row r="37" spans="1:7" x14ac:dyDescent="0.2">
      <c r="A37" s="4" t="s">
        <v>43</v>
      </c>
      <c r="B37" s="89" t="s">
        <v>35</v>
      </c>
    </row>
    <row r="38" spans="1:7" x14ac:dyDescent="0.2">
      <c r="A38" s="4"/>
      <c r="B38" s="89" t="s">
        <v>36</v>
      </c>
    </row>
    <row r="39" spans="1:7" ht="12" thickBot="1" x14ac:dyDescent="0.25">
      <c r="A39" s="8"/>
      <c r="B39" s="9"/>
    </row>
    <row r="41" spans="1:7" x14ac:dyDescent="0.2">
      <c r="A41" s="92" t="s">
        <v>522</v>
      </c>
      <c r="B41" s="92"/>
      <c r="C41" s="92"/>
      <c r="D41" s="92"/>
      <c r="E41" s="92"/>
      <c r="F41" s="92"/>
      <c r="G41" s="92"/>
    </row>
  </sheetData>
  <sheetProtection formatCells="0" formatColumns="0" formatRows="0" autoFilter="0" pivotTables="0"/>
  <mergeCells count="4">
    <mergeCell ref="A41:G41"/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Normal="100" workbookViewId="0">
      <selection activeCell="B156" sqref="B156"/>
    </sheetView>
  </sheetViews>
  <sheetFormatPr baseColWidth="10" defaultColWidth="9.140625" defaultRowHeight="11.25" x14ac:dyDescent="0.2"/>
  <cols>
    <col min="1" max="1" width="10" style="18" customWidth="1"/>
    <col min="2" max="2" width="47.28515625" style="18" customWidth="1"/>
    <col min="3" max="3" width="10.85546875" style="18" bestFit="1" customWidth="1"/>
    <col min="4" max="4" width="16.140625" style="18" bestFit="1" customWidth="1"/>
    <col min="5" max="6" width="18" style="18" customWidth="1"/>
    <col min="7" max="7" width="13.140625" style="18" customWidth="1"/>
    <col min="8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6" t="s">
        <v>520</v>
      </c>
      <c r="B1" s="97"/>
      <c r="C1" s="97"/>
      <c r="D1" s="97"/>
      <c r="E1" s="97"/>
      <c r="F1" s="97"/>
      <c r="G1" s="12" t="s">
        <v>180</v>
      </c>
      <c r="H1" s="23">
        <v>2018</v>
      </c>
    </row>
    <row r="2" spans="1:8" s="14" customFormat="1" ht="18.95" customHeight="1" x14ac:dyDescent="0.25">
      <c r="A2" s="96" t="s">
        <v>181</v>
      </c>
      <c r="B2" s="97"/>
      <c r="C2" s="97"/>
      <c r="D2" s="97"/>
      <c r="E2" s="97"/>
      <c r="F2" s="97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6" t="s">
        <v>521</v>
      </c>
      <c r="B3" s="97"/>
      <c r="C3" s="97"/>
      <c r="D3" s="97"/>
      <c r="E3" s="97"/>
      <c r="F3" s="97"/>
      <c r="G3" s="12" t="s">
        <v>184</v>
      </c>
      <c r="H3" s="23">
        <f>'Notas a los Edos Financieros'!E3</f>
        <v>4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2448.85</v>
      </c>
      <c r="D20" s="22">
        <v>2448.85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5000</v>
      </c>
      <c r="D21" s="22">
        <v>5000</v>
      </c>
      <c r="E21" s="22">
        <v>0</v>
      </c>
      <c r="F21" s="22">
        <v>0</v>
      </c>
      <c r="G21" s="22">
        <v>0</v>
      </c>
    </row>
    <row r="22" spans="1:8" ht="22.5" x14ac:dyDescent="0.2">
      <c r="A22" s="20">
        <v>1131</v>
      </c>
      <c r="B22" s="91" t="s">
        <v>199</v>
      </c>
      <c r="C22" s="22">
        <v>2795</v>
      </c>
      <c r="D22" s="22">
        <v>2795</v>
      </c>
      <c r="E22" s="22">
        <v>0</v>
      </c>
      <c r="F22" s="22">
        <v>0</v>
      </c>
      <c r="G22" s="22">
        <v>0</v>
      </c>
    </row>
    <row r="23" spans="1:8" ht="22.5" x14ac:dyDescent="0.2">
      <c r="A23" s="20">
        <v>1132</v>
      </c>
      <c r="B23" s="91" t="s">
        <v>200</v>
      </c>
      <c r="C23" s="22">
        <v>121458.63</v>
      </c>
      <c r="D23" s="22">
        <v>121458.63</v>
      </c>
      <c r="E23" s="22">
        <v>0</v>
      </c>
      <c r="F23" s="22">
        <v>0</v>
      </c>
      <c r="G23" s="22">
        <v>0</v>
      </c>
    </row>
    <row r="24" spans="1:8" ht="22.5" x14ac:dyDescent="0.2">
      <c r="A24" s="20">
        <v>1133</v>
      </c>
      <c r="B24" s="91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f>SUM(C31:C35)</f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ht="22.5" x14ac:dyDescent="0.2">
      <c r="A34" s="20">
        <v>1144</v>
      </c>
      <c r="B34" s="91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f>SUM(C40)</f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f>SUM(C53:C59)</f>
        <v>1180566.46</v>
      </c>
      <c r="D52" s="22">
        <f t="shared" ref="D52:E52" si="0">SUM(D53:D59)</f>
        <v>0</v>
      </c>
      <c r="E52" s="22">
        <f t="shared" si="0"/>
        <v>0</v>
      </c>
    </row>
    <row r="53" spans="1:9" x14ac:dyDescent="0.2">
      <c r="A53" s="20">
        <v>1231</v>
      </c>
      <c r="B53" s="18" t="s">
        <v>221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1180566.46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22">
        <f ca="1">SUM(C60:C68)</f>
        <v>0</v>
      </c>
      <c r="D60" s="22">
        <f t="shared" ref="D60:E60" ca="1" si="1">SUM(D60:D68)</f>
        <v>0</v>
      </c>
      <c r="E60" s="22">
        <f t="shared" ca="1" si="1"/>
        <v>0</v>
      </c>
    </row>
    <row r="61" spans="1:9" x14ac:dyDescent="0.2">
      <c r="A61" s="20">
        <v>1241</v>
      </c>
      <c r="B61" s="18" t="s">
        <v>229</v>
      </c>
      <c r="C61" s="22">
        <v>122576.73</v>
      </c>
      <c r="D61" s="22">
        <v>20923.02</v>
      </c>
      <c r="E61" s="22">
        <v>-41846.04</v>
      </c>
    </row>
    <row r="62" spans="1:9" x14ac:dyDescent="0.2">
      <c r="A62" s="20">
        <v>1242</v>
      </c>
      <c r="B62" s="18" t="s">
        <v>230</v>
      </c>
      <c r="C62" s="22">
        <v>53000</v>
      </c>
      <c r="D62" s="22">
        <v>5300</v>
      </c>
      <c r="E62" s="22">
        <v>-10600</v>
      </c>
    </row>
    <row r="63" spans="1:9" x14ac:dyDescent="0.2">
      <c r="A63" s="20">
        <v>1243</v>
      </c>
      <c r="B63" s="18" t="s">
        <v>231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232</v>
      </c>
      <c r="C64" s="22">
        <v>298499.49</v>
      </c>
      <c r="D64" s="22">
        <v>74624.88</v>
      </c>
      <c r="E64" s="22">
        <v>-197549.91</v>
      </c>
    </row>
    <row r="65" spans="1:9" x14ac:dyDescent="0.2">
      <c r="A65" s="20">
        <v>1245</v>
      </c>
      <c r="B65" s="18" t="s">
        <v>233</v>
      </c>
      <c r="C65" s="22">
        <v>14500</v>
      </c>
      <c r="D65" s="22">
        <v>1450</v>
      </c>
      <c r="E65" s="22">
        <v>-2900</v>
      </c>
    </row>
    <row r="66" spans="1:9" x14ac:dyDescent="0.2">
      <c r="A66" s="20">
        <v>1246</v>
      </c>
      <c r="B66" s="18" t="s">
        <v>234</v>
      </c>
      <c r="C66" s="22">
        <v>3593323.42</v>
      </c>
      <c r="D66" s="22">
        <v>312655.11</v>
      </c>
      <c r="E66" s="22">
        <v>-762244.87</v>
      </c>
    </row>
    <row r="67" spans="1:9" x14ac:dyDescent="0.2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15580</v>
      </c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f>SUM(C73:C77)</f>
        <v>5290</v>
      </c>
      <c r="D72" s="22">
        <f t="shared" ref="D72:E72" si="2">SUM(D73:D77)</f>
        <v>529</v>
      </c>
      <c r="E72" s="22">
        <f t="shared" si="2"/>
        <v>0</v>
      </c>
    </row>
    <row r="73" spans="1:9" x14ac:dyDescent="0.2">
      <c r="A73" s="20">
        <v>1251</v>
      </c>
      <c r="B73" s="18" t="s">
        <v>239</v>
      </c>
      <c r="C73" s="22">
        <v>5290</v>
      </c>
      <c r="D73" s="22">
        <v>529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f>SUM(C79:C84)</f>
        <v>1213293.2</v>
      </c>
      <c r="D78" s="22">
        <f t="shared" ref="D78:E78" si="3">SUM(D79:D84)</f>
        <v>0</v>
      </c>
      <c r="E78" s="22">
        <f t="shared" si="3"/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1213293.2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f>SUM(C89:C90)</f>
        <v>0</v>
      </c>
    </row>
    <row r="89" spans="1:8" ht="22.5" x14ac:dyDescent="0.2">
      <c r="A89" s="20">
        <v>1161</v>
      </c>
      <c r="B89" s="91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f>SUM(C95:C97)</f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f>SUM(C102:C110)</f>
        <v>11213187.77</v>
      </c>
      <c r="D101" s="22">
        <f t="shared" ref="D101:E101" si="4">SUM(D102:D110)</f>
        <v>0</v>
      </c>
      <c r="E101" s="22">
        <f t="shared" si="4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118928.4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1110811.81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150939.07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ht="22.5" x14ac:dyDescent="0.2">
      <c r="A107" s="20">
        <v>2116</v>
      </c>
      <c r="B107" s="91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222254.06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9610254.4299999997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f>SUM(C112:C114)</f>
        <v>0</v>
      </c>
      <c r="D111" s="22">
        <f t="shared" ref="D111:E111" si="5">SUM(D112:D114)</f>
        <v>0</v>
      </c>
      <c r="E111" s="22">
        <f t="shared" si="5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ht="22.5" x14ac:dyDescent="0.2">
      <c r="A118" s="20">
        <v>2160</v>
      </c>
      <c r="B118" s="91" t="s">
        <v>275</v>
      </c>
      <c r="C118" s="22">
        <f>SUM(C119:C124)</f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ht="22.5" x14ac:dyDescent="0.2">
      <c r="A122" s="20">
        <v>2164</v>
      </c>
      <c r="B122" s="91" t="s">
        <v>279</v>
      </c>
      <c r="C122" s="22">
        <v>0</v>
      </c>
    </row>
    <row r="123" spans="1:8" ht="22.5" x14ac:dyDescent="0.2">
      <c r="A123" s="20">
        <v>2165</v>
      </c>
      <c r="B123" s="91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ht="22.5" x14ac:dyDescent="0.2">
      <c r="A125" s="20">
        <v>2250</v>
      </c>
      <c r="B125" s="91" t="s">
        <v>282</v>
      </c>
      <c r="C125" s="22">
        <f>SUM(C126:C131)</f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ht="22.5" x14ac:dyDescent="0.2">
      <c r="A129" s="20">
        <v>2254</v>
      </c>
      <c r="B129" s="91" t="s">
        <v>286</v>
      </c>
      <c r="C129" s="22">
        <v>0</v>
      </c>
    </row>
    <row r="130" spans="1:8" ht="22.5" x14ac:dyDescent="0.2">
      <c r="A130" s="20">
        <v>2255</v>
      </c>
      <c r="B130" s="91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f>SUM(C138:C140)</f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15748031496062992" bottom="0.15748031496062992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10" style="18" bestFit="1" customWidth="1"/>
    <col min="4" max="4" width="21.85546875" style="18" bestFit="1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4" t="s">
        <v>520</v>
      </c>
      <c r="B1" s="94"/>
      <c r="C1" s="94"/>
      <c r="D1" s="12" t="s">
        <v>180</v>
      </c>
      <c r="E1" s="23">
        <v>2018</v>
      </c>
    </row>
    <row r="2" spans="1:5" s="14" customFormat="1" ht="18.95" customHeight="1" x14ac:dyDescent="0.25">
      <c r="A2" s="94" t="s">
        <v>295</v>
      </c>
      <c r="B2" s="94"/>
      <c r="C2" s="94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4" t="s">
        <v>521</v>
      </c>
      <c r="B3" s="94"/>
      <c r="C3" s="94"/>
      <c r="D3" s="12" t="s">
        <v>184</v>
      </c>
      <c r="E3" s="23">
        <f>'Notas a los Edos Financieros'!E3</f>
        <v>4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f>SUM(C9+C18+C24+C26+C32+C37+C47+C52)</f>
        <v>1278799.49</v>
      </c>
    </row>
    <row r="9" spans="1:5" x14ac:dyDescent="0.2">
      <c r="A9" s="20">
        <v>4110</v>
      </c>
      <c r="B9" s="18" t="s">
        <v>298</v>
      </c>
      <c r="C9" s="22">
        <f>SUM(C10:C17)</f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f>SUM(C19:C23)</f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f>SUM(C25)</f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f>SUM(C27:C31)</f>
        <v>0</v>
      </c>
    </row>
    <row r="27" spans="1:3" x14ac:dyDescent="0.2">
      <c r="A27" s="20">
        <v>4141</v>
      </c>
      <c r="B27" s="18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22">
        <f>SUM(C33:C36)</f>
        <v>0</v>
      </c>
    </row>
    <row r="33" spans="1:3" x14ac:dyDescent="0.2">
      <c r="A33" s="20">
        <v>4151</v>
      </c>
      <c r="B33" s="18" t="s">
        <v>322</v>
      </c>
      <c r="C33" s="22">
        <v>0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f>SUM(C38:C46)</f>
        <v>0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22">
        <f>SUM(C48:C51)</f>
        <v>1278799.49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1278799.49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x14ac:dyDescent="0.2">
      <c r="A52" s="20">
        <v>4190</v>
      </c>
      <c r="B52" s="18" t="s">
        <v>341</v>
      </c>
      <c r="C52" s="22">
        <f>SUM(C53:C54)</f>
        <v>0</v>
      </c>
    </row>
    <row r="53" spans="1:3" x14ac:dyDescent="0.2">
      <c r="A53" s="20">
        <v>4191</v>
      </c>
      <c r="B53" s="18" t="s">
        <v>342</v>
      </c>
      <c r="C53" s="22">
        <v>0</v>
      </c>
    </row>
    <row r="54" spans="1:3" x14ac:dyDescent="0.2">
      <c r="A54" s="20">
        <v>4192</v>
      </c>
      <c r="B54" s="18" t="s">
        <v>343</v>
      </c>
      <c r="C54" s="22">
        <v>0</v>
      </c>
    </row>
    <row r="55" spans="1:3" x14ac:dyDescent="0.2">
      <c r="A55" s="20">
        <v>4200</v>
      </c>
      <c r="B55" s="18" t="s">
        <v>344</v>
      </c>
      <c r="C55" s="22">
        <f>SUM(C56+C60)</f>
        <v>6458320</v>
      </c>
    </row>
    <row r="56" spans="1:3" x14ac:dyDescent="0.2">
      <c r="A56" s="20">
        <v>4210</v>
      </c>
      <c r="B56" s="18" t="s">
        <v>345</v>
      </c>
      <c r="C56" s="22">
        <f>SUM(C57:C59)</f>
        <v>0</v>
      </c>
    </row>
    <row r="57" spans="1:3" x14ac:dyDescent="0.2">
      <c r="A57" s="20">
        <v>4211</v>
      </c>
      <c r="B57" s="18" t="s">
        <v>346</v>
      </c>
      <c r="C57" s="22">
        <v>0</v>
      </c>
    </row>
    <row r="58" spans="1:3" x14ac:dyDescent="0.2">
      <c r="A58" s="20">
        <v>4212</v>
      </c>
      <c r="B58" s="18" t="s">
        <v>347</v>
      </c>
      <c r="C58" s="22">
        <v>0</v>
      </c>
    </row>
    <row r="59" spans="1:3" x14ac:dyDescent="0.2">
      <c r="A59" s="20">
        <v>4213</v>
      </c>
      <c r="B59" s="18" t="s">
        <v>348</v>
      </c>
      <c r="C59" s="22">
        <v>0</v>
      </c>
    </row>
    <row r="60" spans="1:3" x14ac:dyDescent="0.2">
      <c r="A60" s="20">
        <v>4220</v>
      </c>
      <c r="B60" s="18" t="s">
        <v>349</v>
      </c>
      <c r="C60" s="22">
        <f>SUM(C61:C66)</f>
        <v>6458320</v>
      </c>
    </row>
    <row r="61" spans="1:3" x14ac:dyDescent="0.2">
      <c r="A61" s="20">
        <v>4221</v>
      </c>
      <c r="B61" s="18" t="s">
        <v>350</v>
      </c>
      <c r="C61" s="22">
        <v>6458320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f>SUM(C71+C74+C80+C82+C84)</f>
        <v>0</v>
      </c>
    </row>
    <row r="71" spans="1:5" x14ac:dyDescent="0.2">
      <c r="A71" s="20">
        <v>4310</v>
      </c>
      <c r="B71" s="18" t="s">
        <v>357</v>
      </c>
      <c r="C71" s="22">
        <f>SUM(C72:C73)</f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f>SUM(C75:C79)</f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f>SUM(C81)</f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f>SUM(C83)</f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f>SUM(C85:C91)</f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f>SUM(C97+C125+C158+C168+C183+C215)</f>
        <v>5767490.25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f>SUM(C98+C105+C115)</f>
        <v>5352008.24</v>
      </c>
      <c r="D97" s="25">
        <f>C97/$C$96</f>
        <v>0.92796138493688829</v>
      </c>
    </row>
    <row r="98" spans="1:4" x14ac:dyDescent="0.2">
      <c r="A98" s="20">
        <v>5110</v>
      </c>
      <c r="B98" s="18" t="s">
        <v>379</v>
      </c>
      <c r="C98" s="22">
        <f>SUM(C99:C104)</f>
        <v>3638234.9</v>
      </c>
      <c r="D98" s="25">
        <f t="shared" ref="D98:D161" si="0">C98/$C$96</f>
        <v>0.63081769405678667</v>
      </c>
    </row>
    <row r="99" spans="1:4" x14ac:dyDescent="0.2">
      <c r="A99" s="20">
        <v>5111</v>
      </c>
      <c r="B99" s="18" t="s">
        <v>380</v>
      </c>
      <c r="C99" s="22">
        <v>2106228.2400000002</v>
      </c>
      <c r="D99" s="25">
        <f t="shared" si="0"/>
        <v>0.36518973569136076</v>
      </c>
    </row>
    <row r="100" spans="1:4" x14ac:dyDescent="0.2">
      <c r="A100" s="20">
        <v>5112</v>
      </c>
      <c r="B100" s="18" t="s">
        <v>381</v>
      </c>
      <c r="C100" s="22">
        <v>613944.76</v>
      </c>
      <c r="D100" s="25">
        <f t="shared" si="0"/>
        <v>0.10644920639441047</v>
      </c>
    </row>
    <row r="101" spans="1:4" x14ac:dyDescent="0.2">
      <c r="A101" s="20">
        <v>5113</v>
      </c>
      <c r="B101" s="18" t="s">
        <v>382</v>
      </c>
      <c r="C101" s="22">
        <v>346481.98</v>
      </c>
      <c r="D101" s="25">
        <f t="shared" si="0"/>
        <v>6.0075000560252355E-2</v>
      </c>
    </row>
    <row r="102" spans="1:4" x14ac:dyDescent="0.2">
      <c r="A102" s="20">
        <v>5114</v>
      </c>
      <c r="B102" s="18" t="s">
        <v>383</v>
      </c>
      <c r="C102" s="22">
        <v>454171.5</v>
      </c>
      <c r="D102" s="25">
        <f t="shared" si="0"/>
        <v>7.8746817127259117E-2</v>
      </c>
    </row>
    <row r="103" spans="1:4" x14ac:dyDescent="0.2">
      <c r="A103" s="20">
        <v>5115</v>
      </c>
      <c r="B103" s="18" t="s">
        <v>384</v>
      </c>
      <c r="C103" s="22">
        <v>117408.42</v>
      </c>
      <c r="D103" s="25">
        <f t="shared" si="0"/>
        <v>2.0356934283503991E-2</v>
      </c>
    </row>
    <row r="104" spans="1:4" x14ac:dyDescent="0.2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f>SUM(C106:C114)</f>
        <v>128716.31</v>
      </c>
      <c r="D105" s="25">
        <f t="shared" si="0"/>
        <v>2.231756005135856E-2</v>
      </c>
    </row>
    <row r="106" spans="1:4" x14ac:dyDescent="0.2">
      <c r="A106" s="20">
        <v>5121</v>
      </c>
      <c r="B106" s="18" t="s">
        <v>387</v>
      </c>
      <c r="C106" s="22">
        <v>20161.009999999998</v>
      </c>
      <c r="D106" s="25">
        <f t="shared" si="0"/>
        <v>3.4956296631797512E-3</v>
      </c>
    </row>
    <row r="107" spans="1:4" x14ac:dyDescent="0.2">
      <c r="A107" s="20">
        <v>5122</v>
      </c>
      <c r="B107" s="18" t="s">
        <v>388</v>
      </c>
      <c r="C107" s="22">
        <v>33816.6</v>
      </c>
      <c r="D107" s="25">
        <f t="shared" si="0"/>
        <v>5.8633129028696669E-3</v>
      </c>
    </row>
    <row r="108" spans="1:4" x14ac:dyDescent="0.2">
      <c r="A108" s="20">
        <v>5123</v>
      </c>
      <c r="B108" s="18" t="s">
        <v>389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390</v>
      </c>
      <c r="C109" s="22">
        <v>145</v>
      </c>
      <c r="D109" s="25">
        <f t="shared" si="0"/>
        <v>2.5140918096913991E-5</v>
      </c>
    </row>
    <row r="110" spans="1:4" x14ac:dyDescent="0.2">
      <c r="A110" s="20">
        <v>5125</v>
      </c>
      <c r="B110" s="18" t="s">
        <v>391</v>
      </c>
      <c r="C110" s="22">
        <v>0</v>
      </c>
      <c r="D110" s="25">
        <f t="shared" si="0"/>
        <v>0</v>
      </c>
    </row>
    <row r="111" spans="1:4" x14ac:dyDescent="0.2">
      <c r="A111" s="20">
        <v>5126</v>
      </c>
      <c r="B111" s="18" t="s">
        <v>392</v>
      </c>
      <c r="C111" s="22">
        <v>54841.04</v>
      </c>
      <c r="D111" s="25">
        <f t="shared" si="0"/>
        <v>9.5086489309626487E-3</v>
      </c>
    </row>
    <row r="112" spans="1:4" x14ac:dyDescent="0.2">
      <c r="A112" s="20">
        <v>5127</v>
      </c>
      <c r="B112" s="18" t="s">
        <v>393</v>
      </c>
      <c r="C112" s="22">
        <v>0</v>
      </c>
      <c r="D112" s="25">
        <f t="shared" si="0"/>
        <v>0</v>
      </c>
    </row>
    <row r="113" spans="1:4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19752.66</v>
      </c>
      <c r="D114" s="25">
        <f t="shared" si="0"/>
        <v>3.42482763624958E-3</v>
      </c>
    </row>
    <row r="115" spans="1:4" x14ac:dyDescent="0.2">
      <c r="A115" s="20">
        <v>5130</v>
      </c>
      <c r="B115" s="18" t="s">
        <v>396</v>
      </c>
      <c r="C115" s="22">
        <f>SUM(C116:C124)</f>
        <v>1585057.03</v>
      </c>
      <c r="D115" s="25">
        <f t="shared" si="0"/>
        <v>0.27482613082874308</v>
      </c>
    </row>
    <row r="116" spans="1:4" x14ac:dyDescent="0.2">
      <c r="A116" s="20">
        <v>5131</v>
      </c>
      <c r="B116" s="18" t="s">
        <v>397</v>
      </c>
      <c r="C116" s="22">
        <v>361537.65</v>
      </c>
      <c r="D116" s="25">
        <f t="shared" si="0"/>
        <v>6.2685437569660399E-2</v>
      </c>
    </row>
    <row r="117" spans="1:4" x14ac:dyDescent="0.2">
      <c r="A117" s="20">
        <v>5132</v>
      </c>
      <c r="B117" s="18" t="s">
        <v>398</v>
      </c>
      <c r="C117" s="22">
        <v>17400</v>
      </c>
      <c r="D117" s="25">
        <f t="shared" si="0"/>
        <v>3.016910171629679E-3</v>
      </c>
    </row>
    <row r="118" spans="1:4" x14ac:dyDescent="0.2">
      <c r="A118" s="20">
        <v>5133</v>
      </c>
      <c r="B118" s="18" t="s">
        <v>399</v>
      </c>
      <c r="C118" s="22">
        <v>562590</v>
      </c>
      <c r="D118" s="25">
        <f t="shared" si="0"/>
        <v>9.7545028359605809E-2</v>
      </c>
    </row>
    <row r="119" spans="1:4" x14ac:dyDescent="0.2">
      <c r="A119" s="20">
        <v>5134</v>
      </c>
      <c r="B119" s="18" t="s">
        <v>400</v>
      </c>
      <c r="C119" s="22">
        <v>40637.08</v>
      </c>
      <c r="D119" s="25">
        <f t="shared" si="0"/>
        <v>7.0458862067430458E-3</v>
      </c>
    </row>
    <row r="120" spans="1:4" x14ac:dyDescent="0.2">
      <c r="A120" s="20">
        <v>5135</v>
      </c>
      <c r="B120" s="18" t="s">
        <v>401</v>
      </c>
      <c r="C120" s="22">
        <v>454575.46</v>
      </c>
      <c r="D120" s="25">
        <f t="shared" si="0"/>
        <v>7.8816857991220707E-2</v>
      </c>
    </row>
    <row r="121" spans="1:4" x14ac:dyDescent="0.2">
      <c r="A121" s="20">
        <v>5136</v>
      </c>
      <c r="B121" s="18" t="s">
        <v>402</v>
      </c>
      <c r="C121" s="22">
        <v>24521.599999999999</v>
      </c>
      <c r="D121" s="25">
        <f t="shared" si="0"/>
        <v>4.2516933600364555E-3</v>
      </c>
    </row>
    <row r="122" spans="1:4" x14ac:dyDescent="0.2">
      <c r="A122" s="20">
        <v>5137</v>
      </c>
      <c r="B122" s="18" t="s">
        <v>403</v>
      </c>
      <c r="C122" s="22">
        <v>18517.78</v>
      </c>
      <c r="D122" s="25">
        <f t="shared" si="0"/>
        <v>3.2107171745977374E-3</v>
      </c>
    </row>
    <row r="123" spans="1:4" x14ac:dyDescent="0.2">
      <c r="A123" s="20">
        <v>5138</v>
      </c>
      <c r="B123" s="18" t="s">
        <v>404</v>
      </c>
      <c r="C123" s="22">
        <v>40534.53</v>
      </c>
      <c r="D123" s="25">
        <f t="shared" si="0"/>
        <v>7.0281055091510553E-3</v>
      </c>
    </row>
    <row r="124" spans="1:4" x14ac:dyDescent="0.2">
      <c r="A124" s="20">
        <v>5139</v>
      </c>
      <c r="B124" s="18" t="s">
        <v>405</v>
      </c>
      <c r="C124" s="22">
        <v>64742.93</v>
      </c>
      <c r="D124" s="25">
        <f t="shared" si="0"/>
        <v>1.1225494486098178E-2</v>
      </c>
    </row>
    <row r="125" spans="1:4" x14ac:dyDescent="0.2">
      <c r="A125" s="20">
        <v>5200</v>
      </c>
      <c r="B125" s="18" t="s">
        <v>406</v>
      </c>
      <c r="C125" s="22">
        <f>SUM(C126+C129+C132+C135+C140+C144+C147+C149+C155)</f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407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f>SUM(C136:C139)</f>
        <v>0</v>
      </c>
      <c r="D135" s="25">
        <f t="shared" si="0"/>
        <v>0</v>
      </c>
    </row>
    <row r="136" spans="1:4" x14ac:dyDescent="0.2">
      <c r="A136" s="20">
        <v>5241</v>
      </c>
      <c r="B136" s="18" t="s">
        <v>415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416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f>SUM(C159+C162+C165)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f>SUM(C184+C193+C196+C202+C204+C206)</f>
        <v>415482.01</v>
      </c>
      <c r="D183" s="25">
        <f t="shared" si="1"/>
        <v>7.2038615063111724E-2</v>
      </c>
    </row>
    <row r="184" spans="1:4" x14ac:dyDescent="0.2">
      <c r="A184" s="20">
        <v>5510</v>
      </c>
      <c r="B184" s="18" t="s">
        <v>458</v>
      </c>
      <c r="C184" s="22">
        <f>SUM(C185:C192)</f>
        <v>415482.01</v>
      </c>
      <c r="D184" s="25">
        <f t="shared" si="1"/>
        <v>7.2038615063111724E-2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414953.01</v>
      </c>
      <c r="D189" s="25">
        <f t="shared" si="1"/>
        <v>7.1946894058468505E-2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529</v>
      </c>
      <c r="D191" s="25">
        <f t="shared" si="1"/>
        <v>9.1721004643224144E-5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.35433070866141736" header="0.31496062992125984" footer="0.31496062992125984"/>
  <pageSetup scale="70" orientation="portrait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8" t="s">
        <v>520</v>
      </c>
      <c r="B1" s="98"/>
      <c r="C1" s="98"/>
      <c r="D1" s="26" t="s">
        <v>180</v>
      </c>
      <c r="E1" s="27">
        <v>2018</v>
      </c>
    </row>
    <row r="2" spans="1:5" ht="18.95" customHeight="1" x14ac:dyDescent="0.2">
      <c r="A2" s="98" t="s">
        <v>486</v>
      </c>
      <c r="B2" s="98"/>
      <c r="C2" s="98"/>
      <c r="D2" s="26" t="s">
        <v>182</v>
      </c>
      <c r="E2" s="27" t="str">
        <f>ESF!H2</f>
        <v>Trimestral</v>
      </c>
    </row>
    <row r="3" spans="1:5" ht="18.95" customHeight="1" x14ac:dyDescent="0.2">
      <c r="A3" s="98" t="s">
        <v>521</v>
      </c>
      <c r="B3" s="98"/>
      <c r="C3" s="98"/>
      <c r="D3" s="26" t="s">
        <v>184</v>
      </c>
      <c r="E3" s="27">
        <f>ESF!H3</f>
        <v>4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595402.38</v>
      </c>
    </row>
    <row r="9" spans="1:5" x14ac:dyDescent="0.2">
      <c r="A9" s="32">
        <v>3120</v>
      </c>
      <c r="B9" s="28" t="s">
        <v>487</v>
      </c>
      <c r="C9" s="33">
        <v>1061565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1969629.24</v>
      </c>
    </row>
    <row r="15" spans="1:5" x14ac:dyDescent="0.2">
      <c r="A15" s="32">
        <v>3220</v>
      </c>
      <c r="B15" s="28" t="s">
        <v>491</v>
      </c>
      <c r="C15" s="33">
        <v>7820377.4100000001</v>
      </c>
    </row>
    <row r="16" spans="1:5" x14ac:dyDescent="0.2">
      <c r="A16" s="32">
        <v>3230</v>
      </c>
      <c r="B16" s="28" t="s">
        <v>492</v>
      </c>
      <c r="C16" s="33">
        <f>SUM(C17:C20)</f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f>SUM(C22:C24)</f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f>SUM(C26:C27)</f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8" t="s">
        <v>520</v>
      </c>
      <c r="B1" s="98"/>
      <c r="C1" s="98"/>
      <c r="D1" s="26" t="s">
        <v>180</v>
      </c>
      <c r="E1" s="27">
        <v>2018</v>
      </c>
    </row>
    <row r="2" spans="1:5" s="34" customFormat="1" ht="18.95" customHeight="1" x14ac:dyDescent="0.25">
      <c r="A2" s="98" t="s">
        <v>504</v>
      </c>
      <c r="B2" s="98"/>
      <c r="C2" s="98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8" t="s">
        <v>521</v>
      </c>
      <c r="B3" s="98"/>
      <c r="C3" s="98"/>
      <c r="D3" s="26" t="s">
        <v>184</v>
      </c>
      <c r="E3" s="27">
        <f>ESF!H3</f>
        <v>4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507</v>
      </c>
      <c r="C10" s="33">
        <v>427227.63</v>
      </c>
      <c r="D10" s="33">
        <v>173162.39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f>SUM(C8:C14)</f>
        <v>427227.63</v>
      </c>
      <c r="D15" s="33">
        <f>SUM(D8:D14)</f>
        <v>173162.39</v>
      </c>
    </row>
    <row r="16" spans="1:5" x14ac:dyDescent="0.2">
      <c r="D16" s="90"/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f>SUM(C21:C27)</f>
        <v>1180566.46</v>
      </c>
    </row>
    <row r="21" spans="1:5" x14ac:dyDescent="0.2">
      <c r="A21" s="32">
        <v>1231</v>
      </c>
      <c r="B21" s="28" t="s">
        <v>221</v>
      </c>
      <c r="C21" s="33">
        <v>0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0</v>
      </c>
    </row>
    <row r="24" spans="1:5" x14ac:dyDescent="0.2">
      <c r="A24" s="32">
        <v>1234</v>
      </c>
      <c r="B24" s="28" t="s">
        <v>224</v>
      </c>
      <c r="C24" s="33">
        <v>1180566.46</v>
      </c>
    </row>
    <row r="25" spans="1:5" x14ac:dyDescent="0.2">
      <c r="A25" s="32">
        <v>1235</v>
      </c>
      <c r="B25" s="28" t="s">
        <v>225</v>
      </c>
      <c r="C25" s="33">
        <v>0</v>
      </c>
    </row>
    <row r="26" spans="1:5" x14ac:dyDescent="0.2">
      <c r="A26" s="32">
        <v>1236</v>
      </c>
      <c r="B26" s="28" t="s">
        <v>226</v>
      </c>
      <c r="C26" s="33">
        <v>0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f>SUM(C29:C36)</f>
        <v>4097479.6399999997</v>
      </c>
    </row>
    <row r="29" spans="1:5" x14ac:dyDescent="0.2">
      <c r="A29" s="32">
        <v>1241</v>
      </c>
      <c r="B29" s="28" t="s">
        <v>229</v>
      </c>
      <c r="C29" s="33">
        <v>122576.73</v>
      </c>
    </row>
    <row r="30" spans="1:5" x14ac:dyDescent="0.2">
      <c r="A30" s="32">
        <v>1242</v>
      </c>
      <c r="B30" s="28" t="s">
        <v>230</v>
      </c>
      <c r="C30" s="33">
        <v>53000</v>
      </c>
    </row>
    <row r="31" spans="1:5" x14ac:dyDescent="0.2">
      <c r="A31" s="32">
        <v>1243</v>
      </c>
      <c r="B31" s="28" t="s">
        <v>231</v>
      </c>
      <c r="C31" s="33">
        <v>0</v>
      </c>
    </row>
    <row r="32" spans="1:5" x14ac:dyDescent="0.2">
      <c r="A32" s="32">
        <v>1244</v>
      </c>
      <c r="B32" s="28" t="s">
        <v>232</v>
      </c>
      <c r="C32" s="33">
        <v>298499.49</v>
      </c>
    </row>
    <row r="33" spans="1:5" x14ac:dyDescent="0.2">
      <c r="A33" s="32">
        <v>1245</v>
      </c>
      <c r="B33" s="28" t="s">
        <v>233</v>
      </c>
      <c r="C33" s="33">
        <v>14500</v>
      </c>
    </row>
    <row r="34" spans="1:5" x14ac:dyDescent="0.2">
      <c r="A34" s="32">
        <v>1246</v>
      </c>
      <c r="B34" s="28" t="s">
        <v>234</v>
      </c>
      <c r="C34" s="33">
        <v>3593323.42</v>
      </c>
    </row>
    <row r="35" spans="1:5" x14ac:dyDescent="0.2">
      <c r="A35" s="32">
        <v>1247</v>
      </c>
      <c r="B35" s="28" t="s">
        <v>235</v>
      </c>
      <c r="C35" s="33">
        <v>0</v>
      </c>
    </row>
    <row r="36" spans="1:5" x14ac:dyDescent="0.2">
      <c r="A36" s="32">
        <v>1248</v>
      </c>
      <c r="B36" s="28" t="s">
        <v>236</v>
      </c>
      <c r="C36" s="33">
        <v>15580</v>
      </c>
    </row>
    <row r="37" spans="1:5" x14ac:dyDescent="0.2">
      <c r="A37" s="32">
        <v>1250</v>
      </c>
      <c r="B37" s="28" t="s">
        <v>238</v>
      </c>
      <c r="C37" s="33">
        <f>SUM(C38:C42)</f>
        <v>5290</v>
      </c>
    </row>
    <row r="38" spans="1:5" x14ac:dyDescent="0.2">
      <c r="A38" s="32">
        <v>1251</v>
      </c>
      <c r="B38" s="28" t="s">
        <v>239</v>
      </c>
      <c r="C38" s="33">
        <v>5290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0</v>
      </c>
    </row>
    <row r="42" spans="1:5" x14ac:dyDescent="0.2">
      <c r="A42" s="32">
        <v>1259</v>
      </c>
      <c r="B42" s="28" t="s">
        <v>243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f>SUM(C47+C56+C59+C65+C67+C69)</f>
        <v>415482.01</v>
      </c>
      <c r="D46" s="33">
        <v>0</v>
      </c>
    </row>
    <row r="47" spans="1:5" x14ac:dyDescent="0.2">
      <c r="A47" s="32">
        <v>5510</v>
      </c>
      <c r="B47" s="28" t="s">
        <v>458</v>
      </c>
      <c r="C47" s="33">
        <f>SUM(C48:C55)</f>
        <v>415482.01</v>
      </c>
      <c r="D47" s="33">
        <v>0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414953.01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529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33">
        <f>SUM(C66)</f>
        <v>0</v>
      </c>
      <c r="D65" s="33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f>SUM(C70:C77)</f>
        <v>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9" t="s">
        <v>520</v>
      </c>
      <c r="B1" s="99"/>
      <c r="C1" s="99"/>
      <c r="D1" s="99"/>
    </row>
    <row r="2" spans="1:4" s="36" customFormat="1" ht="18.95" customHeight="1" x14ac:dyDescent="0.25">
      <c r="A2" s="99" t="s">
        <v>516</v>
      </c>
      <c r="B2" s="99"/>
      <c r="C2" s="99"/>
      <c r="D2" s="99"/>
    </row>
    <row r="3" spans="1:4" s="36" customFormat="1" ht="18.95" customHeight="1" x14ac:dyDescent="0.25">
      <c r="A3" s="99" t="s">
        <v>521</v>
      </c>
      <c r="B3" s="99"/>
      <c r="C3" s="99"/>
      <c r="D3" s="99"/>
    </row>
    <row r="4" spans="1:4" s="39" customFormat="1" ht="18.95" customHeight="1" x14ac:dyDescent="0.2">
      <c r="A4" s="100" t="s">
        <v>512</v>
      </c>
      <c r="B4" s="100"/>
      <c r="C4" s="100"/>
      <c r="D4" s="100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7737119.4900000002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7737119.4900000002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tabSelected="1" workbookViewId="0">
      <selection activeCell="D27" sqref="D27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1" t="s">
        <v>520</v>
      </c>
      <c r="B1" s="101"/>
      <c r="C1" s="101"/>
      <c r="D1" s="101"/>
    </row>
    <row r="2" spans="1:4" s="66" customFormat="1" ht="18.95" customHeight="1" x14ac:dyDescent="0.25">
      <c r="A2" s="101" t="s">
        <v>517</v>
      </c>
      <c r="B2" s="101"/>
      <c r="C2" s="101"/>
      <c r="D2" s="101"/>
    </row>
    <row r="3" spans="1:4" s="66" customFormat="1" ht="18.95" customHeight="1" x14ac:dyDescent="0.25">
      <c r="A3" s="101" t="s">
        <v>521</v>
      </c>
      <c r="B3" s="101"/>
      <c r="C3" s="101"/>
      <c r="D3" s="101"/>
    </row>
    <row r="4" spans="1:4" s="67" customFormat="1" x14ac:dyDescent="0.2">
      <c r="A4" s="102"/>
      <c r="B4" s="102"/>
      <c r="C4" s="102"/>
      <c r="D4" s="102"/>
    </row>
    <row r="5" spans="1:4" x14ac:dyDescent="0.2">
      <c r="A5" s="68" t="s">
        <v>93</v>
      </c>
      <c r="B5" s="69"/>
      <c r="C5" s="70"/>
      <c r="D5" s="71">
        <v>5359608.24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7600</v>
      </c>
    </row>
    <row r="8" spans="1:4" x14ac:dyDescent="0.2">
      <c r="A8" s="52"/>
      <c r="B8" s="77" t="s">
        <v>91</v>
      </c>
      <c r="C8" s="54">
        <v>0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7600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415482.01</v>
      </c>
    </row>
    <row r="27" spans="1:4" x14ac:dyDescent="0.2">
      <c r="A27" s="52"/>
      <c r="B27" s="77" t="s">
        <v>58</v>
      </c>
      <c r="C27" s="54">
        <v>415482.01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5767490.25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37" workbookViewId="0">
      <selection activeCell="A2" sqref="A2:F2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8" t="s">
        <v>520</v>
      </c>
      <c r="B1" s="103"/>
      <c r="C1" s="103"/>
      <c r="D1" s="103"/>
      <c r="E1" s="103"/>
      <c r="F1" s="103"/>
      <c r="G1" s="26" t="s">
        <v>180</v>
      </c>
      <c r="H1" s="27">
        <f>'Notas a los Edos Financieros'!E1</f>
        <v>2018</v>
      </c>
    </row>
    <row r="2" spans="1:10" ht="18.95" customHeight="1" x14ac:dyDescent="0.2">
      <c r="A2" s="98" t="s">
        <v>518</v>
      </c>
      <c r="B2" s="103"/>
      <c r="C2" s="103"/>
      <c r="D2" s="103"/>
      <c r="E2" s="103"/>
      <c r="F2" s="103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4" t="s">
        <v>521</v>
      </c>
      <c r="B3" s="105"/>
      <c r="C3" s="105"/>
      <c r="D3" s="105"/>
      <c r="E3" s="105"/>
      <c r="F3" s="105"/>
      <c r="G3" s="26" t="s">
        <v>184</v>
      </c>
      <c r="H3" s="27">
        <f>'Notas a los Edos Financieros'!E3</f>
        <v>4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2019-01-18T19:48:10Z</cp:lastPrinted>
  <dcterms:created xsi:type="dcterms:W3CDTF">2012-12-11T20:36:24Z</dcterms:created>
  <dcterms:modified xsi:type="dcterms:W3CDTF">2019-01-22T15:07:22Z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