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ia\Desktop\IMIPE 2DO TRIMESTRE\"/>
    </mc:Choice>
  </mc:AlternateContent>
  <xr:revisionPtr revIDLastSave="0" documentId="8_{BBBCF03A-5845-4CFD-BE1A-A4538FD7AE92}" xr6:coauthVersionLast="34" xr6:coauthVersionMax="34" xr10:uidLastSave="{00000000-0000-0000-0000-000000000000}"/>
  <bookViews>
    <workbookView xWindow="-15" yWindow="5970" windowWidth="19230" windowHeight="6030" tabRatio="863" xr2:uid="{00000000-000D-0000-FFFF-FFFF00000000}"/>
  </bookViews>
  <sheets>
    <sheet name="Notas a los Edos Financieros" sheetId="1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Conciliacion_Eg!$A$1:$D$37</definedName>
    <definedName name="_xlnm.Print_Area" localSheetId="5">Conciliacion_Ig!$A$1:$D$22</definedName>
    <definedName name="_xlnm.Print_Area" localSheetId="2">EA!$A$1:$E$218</definedName>
    <definedName name="_xlnm.Print_Area" localSheetId="4">EFE!$A$1:$E$81</definedName>
    <definedName name="_xlnm.Print_Area" localSheetId="1">ESF!$A$1:$I$142</definedName>
    <definedName name="_xlnm.Print_Area" localSheetId="0">'Notas a los Edos Financieros'!$A$1:$E$44</definedName>
    <definedName name="_xlnm.Print_Area" localSheetId="3">VHP!$A$1:$E$28</definedName>
    <definedName name="_xlnm.Print_Titles" localSheetId="2">EA!$1:$4</definedName>
    <definedName name="_xlnm.Print_Titles" localSheetId="4">EFE!$1:$4</definedName>
    <definedName name="_xlnm.Print_Titles" localSheetId="1">ESF!$1:$4</definedName>
  </definedNames>
  <calcPr calcId="162913"/>
</workbook>
</file>

<file path=xl/calcChain.xml><?xml version="1.0" encoding="utf-8"?>
<calcChain xmlns="http://schemas.openxmlformats.org/spreadsheetml/2006/main">
  <c r="C47" i="62" l="1"/>
  <c r="C46" i="62" s="1"/>
  <c r="D26" i="64" l="1"/>
  <c r="C60" i="59" l="1"/>
  <c r="C56" i="60" l="1"/>
  <c r="D15" i="62" l="1"/>
  <c r="C15" i="62"/>
  <c r="C60" i="60" l="1"/>
  <c r="C55" i="60" s="1"/>
  <c r="C105" i="60" l="1"/>
  <c r="C37" i="62" l="1"/>
  <c r="C28" i="62"/>
  <c r="C20" i="62"/>
  <c r="C216" i="60"/>
  <c r="C215" i="60" s="1"/>
  <c r="C206" i="60"/>
  <c r="C204" i="60"/>
  <c r="C202" i="60"/>
  <c r="C196" i="60"/>
  <c r="C193" i="60"/>
  <c r="C184" i="60"/>
  <c r="C180" i="60"/>
  <c r="C168" i="60" s="1"/>
  <c r="C178" i="60"/>
  <c r="C175" i="60"/>
  <c r="C172" i="60"/>
  <c r="C169" i="60"/>
  <c r="C165" i="60"/>
  <c r="C162" i="60"/>
  <c r="C159" i="60"/>
  <c r="C158" i="60"/>
  <c r="C155" i="60"/>
  <c r="C149" i="60"/>
  <c r="C147" i="60"/>
  <c r="C144" i="60"/>
  <c r="C140" i="60"/>
  <c r="C135" i="60"/>
  <c r="C132" i="60"/>
  <c r="C129" i="60"/>
  <c r="C125" i="60" s="1"/>
  <c r="C126" i="60"/>
  <c r="C115" i="60"/>
  <c r="C98" i="60"/>
  <c r="G111" i="59"/>
  <c r="F111" i="59"/>
  <c r="E111" i="59"/>
  <c r="D111" i="59"/>
  <c r="C111" i="59"/>
  <c r="G101" i="59"/>
  <c r="F101" i="59"/>
  <c r="E101" i="59"/>
  <c r="D101" i="59"/>
  <c r="C101" i="59"/>
  <c r="E52" i="59"/>
  <c r="D52" i="59"/>
  <c r="C52" i="59"/>
  <c r="E60" i="59"/>
  <c r="D60" i="59"/>
  <c r="C183" i="60" l="1"/>
  <c r="C97" i="60"/>
  <c r="C96" i="60" l="1"/>
  <c r="H3" i="65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7" i="64"/>
  <c r="D15" i="63"/>
  <c r="D8" i="63"/>
  <c r="D21" i="63" s="1"/>
  <c r="D35" i="64" l="1"/>
  <c r="A3" i="59"/>
  <c r="A3" i="60" s="1"/>
  <c r="A2" i="59"/>
  <c r="A1" i="59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1" i="60" l="1"/>
  <c r="A1" i="61"/>
  <c r="A3" i="61"/>
  <c r="A3" i="62"/>
  <c r="A1" i="62"/>
</calcChain>
</file>

<file path=xl/sharedStrings.xml><?xml version="1.0" encoding="utf-8"?>
<sst xmlns="http://schemas.openxmlformats.org/spreadsheetml/2006/main" count="745" uniqueCount="549">
  <si>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</si>
  <si>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</si>
  <si>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</si>
  <si>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</si>
  <si>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</si>
  <si>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</si>
  <si>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</si>
  <si>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</si>
  <si>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</si>
  <si>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</si>
  <si>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</si>
  <si>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</si>
  <si>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</si>
  <si>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</si>
  <si>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</si>
  <si>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</si>
  <si>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</si>
  <si>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</si>
  <si>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</si>
  <si>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</si>
  <si>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</si>
  <si>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</si>
  <si>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</si>
  <si>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</si>
  <si>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</si>
  <si>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</si>
  <si>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</si>
  <si>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</si>
  <si>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</si>
  <si>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</si>
  <si>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</si>
  <si>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</si>
  <si>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</si>
  <si>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</si>
  <si>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</si>
  <si>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</si>
  <si>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</si>
  <si>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</si>
  <si>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</si>
  <si>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</si>
  <si>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</si>
  <si>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</si>
  <si>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</si>
  <si>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</si>
  <si>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</si>
  <si>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</si>
  <si>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</si>
  <si>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</si>
  <si>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</si>
  <si>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</si>
  <si>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</si>
  <si>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</si>
  <si>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</si>
  <si>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</si>
  <si>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</si>
  <si>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</si>
  <si>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</si>
  <si>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</si>
  <si>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</si>
  <si>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</si>
  <si>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</si>
  <si>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</si>
  <si>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</si>
  <si>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</si>
  <si>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</si>
  <si>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</si>
  <si>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</si>
  <si>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</si>
  <si>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</si>
  <si>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</si>
  <si>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</si>
  <si>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</si>
  <si>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</si>
  <si>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</si>
  <si>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</si>
  <si>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</si>
  <si>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</si>
  <si>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</si>
  <si>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</si>
  <si>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</si>
  <si>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</si>
  <si>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</si>
  <si>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</si>
  <si>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</si>
  <si>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</si>
  <si>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</si>
  <si>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</si>
  <si>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</si>
  <si>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</si>
  <si>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</si>
  <si>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</si>
  <si>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</si>
  <si>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</si>
  <si>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</si>
  <si>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</si>
  <si>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</si>
  <si>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</si>
  <si>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</si>
  <si>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</si>
  <si>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</si>
  <si>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</si>
  <si>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</si>
  <si>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</si>
  <si>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</si>
  <si>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</si>
  <si>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</si>
  <si>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</si>
  <si>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</si>
  <si>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</si>
  <si>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</si>
  <si>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</si>
  <si>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</si>
  <si>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</si>
  <si>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</si>
  <si>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</si>
  <si>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</si>
  <si>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</si>
  <si>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</si>
  <si>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</si>
  <si>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</si>
  <si>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</si>
  <si>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</si>
  <si>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</si>
  <si>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</si>
  <si>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</si>
  <si>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</si>
  <si>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</si>
  <si>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</si>
  <si>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</si>
  <si>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</si>
  <si>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</si>
  <si>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</si>
  <si>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</si>
  <si>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</si>
  <si>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</si>
  <si>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</si>
  <si>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</si>
  <si>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</si>
  <si>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</si>
  <si>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</si>
  <si>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</si>
  <si>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</si>
  <si>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</si>
  <si>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</si>
  <si>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</si>
  <si>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</si>
  <si>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</si>
  <si>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</si>
  <si>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</si>
  <si>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</si>
  <si>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</si>
  <si>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</si>
  <si>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</si>
  <si>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</si>
  <si>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</si>
  <si>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</si>
  <si>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</si>
  <si>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</si>
  <si>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</si>
  <si>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</si>
  <si>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</si>
  <si>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</si>
  <si>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</si>
  <si>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</si>
  <si>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</si>
  <si>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</si>
  <si>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</si>
  <si>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</si>
  <si>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</si>
  <si>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</si>
  <si>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</si>
  <si>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</si>
  <si>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</si>
  <si>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</si>
  <si>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</si>
  <si>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</si>
  <si>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</si>
  <si>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</si>
  <si>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</si>
  <si>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</si>
  <si>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</si>
  <si>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</si>
  <si>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</si>
  <si>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</si>
  <si>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</si>
  <si>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</si>
  <si>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</si>
  <si>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</si>
  <si>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</si>
  <si>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</si>
  <si>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</si>
  <si>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</si>
  <si>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</si>
  <si>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</si>
  <si>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</si>
  <si>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</si>
  <si>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</si>
  <si>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</si>
  <si>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</si>
  <si>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</si>
  <si>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</si>
  <si>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</si>
  <si>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</si>
  <si>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</si>
  <si>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</si>
  <si>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</si>
  <si>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</si>
  <si>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</si>
  <si>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</si>
  <si>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</si>
  <si>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</si>
  <si>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</si>
  <si>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</si>
  <si>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</si>
  <si>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</si>
  <si>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</si>
  <si>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</si>
  <si>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</si>
  <si>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</si>
  <si>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</si>
  <si>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</si>
  <si>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</si>
  <si>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</si>
  <si>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</si>
  <si>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</si>
  <si>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</si>
  <si>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</si>
  <si>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</si>
  <si>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</si>
  <si>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</si>
  <si>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</si>
  <si>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</si>
  <si>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</si>
  <si>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</si>
  <si>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</si>
  <si>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</si>
  <si>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</si>
  <si>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</si>
  <si>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</si>
  <si>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</si>
  <si>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</si>
  <si>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</si>
  <si>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</si>
  <si>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</si>
  <si>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</si>
  <si>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</si>
  <si>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</si>
  <si>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</si>
  <si>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</si>
  <si>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</si>
  <si>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</si>
  <si>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</si>
  <si>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</si>
  <si>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</si>
  <si>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</si>
  <si>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</si>
  <si>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</si>
  <si>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</si>
  <si>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</si>
  <si>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</si>
  <si>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</si>
  <si>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</si>
  <si>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</si>
  <si>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</si>
  <si>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</si>
  <si>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</si>
  <si>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</si>
  <si>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</si>
  <si>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</si>
  <si>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</si>
  <si>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</si>
  <si>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</si>
  <si>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</si>
  <si>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</si>
  <si>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</si>
  <si>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</si>
  <si>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</si>
  <si>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</si>
  <si>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</si>
  <si>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</si>
  <si>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</si>
  <si>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</si>
  <si>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</si>
  <si>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</si>
  <si>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</si>
  <si>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</si>
  <si>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</si>
  <si>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</si>
  <si>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</si>
  <si>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</si>
  <si>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</si>
  <si>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</si>
  <si>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</si>
  <si>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</si>
  <si>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</si>
  <si>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</si>
  <si>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</si>
  <si>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</si>
  <si>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</si>
  <si>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</si>
  <si>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</si>
  <si>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</si>
  <si>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</si>
  <si>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</si>
  <si>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</si>
  <si>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</si>
  <si>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</si>
  <si>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</si>
  <si>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</si>
  <si>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</si>
  <si>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</si>
  <si>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</si>
  <si>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</si>
  <si>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</si>
  <si>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</si>
  <si>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</si>
  <si>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</si>
  <si>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</si>
  <si>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</si>
  <si>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</si>
  <si>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</si>
  <si>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</si>
  <si>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</si>
  <si>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</si>
  <si>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</si>
  <si>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</si>
  <si>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</si>
  <si>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</si>
  <si>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</si>
  <si>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</si>
  <si>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</si>
  <si>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</si>
  <si>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</si>
  <si>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</si>
  <si>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</si>
  <si>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</si>
  <si>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</si>
  <si>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</si>
  <si>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</si>
  <si>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</si>
  <si>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</si>
  <si>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</si>
  <si>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</si>
  <si>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</si>
  <si>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</si>
  <si>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</si>
  <si>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</si>
  <si>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</si>
  <si>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</si>
  <si>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</si>
  <si>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</si>
  <si>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</si>
  <si>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</si>
  <si>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</si>
  <si>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</si>
  <si>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</si>
  <si>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</si>
  <si>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</si>
  <si>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</si>
  <si>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</si>
  <si>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</si>
  <si>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</si>
  <si>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</si>
  <si>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</si>
  <si>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</si>
  <si>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</si>
  <si>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</si>
  <si>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</si>
  <si>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</si>
  <si>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</si>
  <si>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</si>
  <si>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</si>
  <si>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</si>
  <si>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</si>
  <si>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</si>
  <si>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</si>
  <si>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</si>
  <si>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</si>
  <si>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</si>
  <si>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</si>
  <si>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</si>
  <si>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</si>
  <si>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</si>
  <si>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</si>
  <si>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</si>
  <si>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</si>
  <si>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</si>
  <si>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</si>
  <si>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</si>
  <si>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</si>
  <si>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</si>
  <si>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</si>
  <si>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</si>
  <si>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</si>
  <si>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</si>
  <si>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</si>
  <si>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</si>
  <si>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</si>
  <si>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</si>
  <si>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</si>
  <si>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</si>
  <si>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</si>
  <si>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</si>
  <si>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</si>
  <si>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</si>
  <si>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</si>
  <si>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</si>
  <si>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</si>
  <si>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</si>
  <si>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</si>
  <si>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</si>
  <si>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</si>
  <si>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</si>
  <si>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</si>
  <si>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</si>
  <si>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</si>
  <si>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</si>
  <si>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</si>
  <si>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</si>
  <si>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</si>
  <si>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</si>
  <si>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</si>
  <si>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</si>
  <si>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</si>
  <si>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</si>
  <si>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</si>
  <si>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</si>
  <si>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</si>
  <si>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</si>
  <si>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</si>
  <si>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</si>
  <si>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</si>
  <si>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</si>
  <si>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</si>
  <si>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</si>
  <si>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</si>
  <si>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</si>
  <si>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</si>
  <si>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</si>
  <si>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</si>
  <si>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</si>
  <si>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</si>
  <si>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</si>
  <si>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</si>
  <si>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</si>
  <si>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</si>
  <si>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</si>
  <si>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</si>
  <si>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</si>
  <si>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</si>
  <si>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</si>
  <si>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</si>
  <si>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</si>
  <si>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</si>
  <si>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</si>
  <si>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</si>
  <si>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</si>
  <si>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</si>
  <si>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</si>
  <si>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</si>
  <si>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</si>
  <si>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</si>
  <si>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</si>
  <si>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</si>
  <si>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</si>
  <si>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</si>
  <si>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</si>
  <si>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</si>
  <si>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</si>
  <si>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</si>
  <si>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</si>
  <si>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</si>
  <si>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</si>
  <si>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</si>
  <si>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</si>
  <si>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</si>
  <si>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</si>
  <si>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</si>
  <si>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</si>
  <si>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</si>
  <si>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</si>
  <si>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</si>
  <si>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</si>
  <si>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</si>
  <si>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</si>
  <si>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</si>
  <si>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</si>
  <si>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</si>
  <si>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</si>
  <si>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</si>
  <si>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</si>
  <si>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</si>
  <si>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</si>
  <si>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</si>
  <si>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</si>
  <si>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</si>
  <si>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</si>
  <si>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</si>
  <si>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</si>
  <si>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</si>
  <si>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</si>
  <si>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</si>
  <si>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</si>
  <si>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</si>
  <si>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</si>
  <si>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</si>
  <si>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</si>
  <si>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</si>
  <si>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</si>
  <si>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</si>
  <si>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</si>
  <si>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</si>
  <si>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INSTITUTO MUNICIPAL DE INVESTIGACION, PLANEACION Y ESTADISTICA PARA EL MUNICIPIO DE CELAYA, GTO.</t>
  </si>
  <si>
    <t>NO APLICA</t>
  </si>
  <si>
    <t>SUBSIDIO AL EMPLEO</t>
  </si>
  <si>
    <t>ANTICIPOS DE AGUINALDO</t>
  </si>
  <si>
    <t>FONDO FIJO</t>
  </si>
  <si>
    <t>Otros Derechos a Recibir Efectivo o Equivalentes a Corto Plazo</t>
  </si>
  <si>
    <t>FISCAL</t>
  </si>
  <si>
    <t>ANUAL</t>
  </si>
  <si>
    <t>10%,30% y 25%</t>
  </si>
  <si>
    <t>BUENO</t>
  </si>
  <si>
    <t xml:space="preserve">10% y 30% </t>
  </si>
  <si>
    <r>
      <t xml:space="preserve">Anticipo a Proveedores por Adquisición de Bienes Inmuebles y Muebles a Corto Plazo  </t>
    </r>
    <r>
      <rPr>
        <b/>
        <sz val="8"/>
        <color rgb="FF000000"/>
        <rFont val="Arial"/>
        <family val="2"/>
      </rPr>
      <t>NO APLICA</t>
    </r>
  </si>
  <si>
    <r>
      <t xml:space="preserve">Anticipo a Proveedores por Adquisición de Bienes Intangibles a Corto Plazo   </t>
    </r>
    <r>
      <rPr>
        <b/>
        <sz val="8"/>
        <color rgb="FF000000"/>
        <rFont val="Arial"/>
        <family val="2"/>
      </rPr>
      <t>NO APLICA</t>
    </r>
  </si>
  <si>
    <r>
      <t xml:space="preserve">Anticipo a Contratistas por Obras Públicas a Corto Plazo     </t>
    </r>
    <r>
      <rPr>
        <b/>
        <sz val="8"/>
        <color rgb="FF000000"/>
        <rFont val="Arial"/>
        <family val="2"/>
      </rPr>
      <t>NO APLICA</t>
    </r>
  </si>
  <si>
    <r>
      <t xml:space="preserve">Otros Derechos a Recibir Bienes o Servicios a Corto Plazo    </t>
    </r>
    <r>
      <rPr>
        <b/>
        <sz val="8"/>
        <color rgb="FF000000"/>
        <rFont val="Arial"/>
        <family val="2"/>
      </rPr>
      <t>NO APLICA</t>
    </r>
  </si>
  <si>
    <t xml:space="preserve">Terrenos                 </t>
  </si>
  <si>
    <t xml:space="preserve">Viviendas               </t>
  </si>
  <si>
    <t xml:space="preserve">Edificios no Habitacionales            </t>
  </si>
  <si>
    <t xml:space="preserve">Infraestructura             </t>
  </si>
  <si>
    <t xml:space="preserve">Construcciones en Proceso en Bienes de Dominio Público               </t>
  </si>
  <si>
    <t xml:space="preserve">Construcciones en Proceso en Bienes Propios          </t>
  </si>
  <si>
    <t xml:space="preserve">Otros Bienes Inmuebles                  </t>
  </si>
  <si>
    <t>IMPUESTOS POR PAGAR</t>
  </si>
  <si>
    <t>PROVISIONES</t>
  </si>
  <si>
    <t>IMPUESTOS Y PROVISIONES X PAGAR</t>
  </si>
  <si>
    <t>SUBSIDIO</t>
  </si>
  <si>
    <t>DONACIONES DE CAPITAL</t>
  </si>
  <si>
    <t>MUNICIPAL</t>
  </si>
  <si>
    <t>100% MUNICIPAL</t>
  </si>
  <si>
    <t>Bajo protesta de decir verdad declaramos que los Estados Financieros y sus notas, son razonablemente correctos y son responsabilidad del emisor.</t>
  </si>
  <si>
    <r>
      <t xml:space="preserve">Ingresos por Recuperar a Corto Plazo            </t>
    </r>
    <r>
      <rPr>
        <b/>
        <sz val="8"/>
        <color rgb="FF000000"/>
        <rFont val="Arial"/>
        <family val="2"/>
      </rPr>
      <t>NO APLICA</t>
    </r>
    <r>
      <rPr>
        <sz val="8"/>
        <color rgb="FF000000"/>
        <rFont val="Arial"/>
        <family val="2"/>
      </rPr>
      <t xml:space="preserve">         </t>
    </r>
  </si>
  <si>
    <r>
      <t xml:space="preserve">Bienes Inmuebles, Infraestructura y Construcciones en Proceso       </t>
    </r>
    <r>
      <rPr>
        <b/>
        <sz val="8"/>
        <color rgb="FF000000"/>
        <rFont val="Arial"/>
        <family val="2"/>
      </rPr>
      <t xml:space="preserve"> NO APLICA </t>
    </r>
    <r>
      <rPr>
        <sz val="8"/>
        <color rgb="FF000000"/>
        <rFont val="Arial"/>
        <family val="2"/>
      </rPr>
      <t xml:space="preserve">    </t>
    </r>
  </si>
  <si>
    <t>35 EMPLEADOS</t>
  </si>
  <si>
    <t>BAJA 2 EQUIPOS TRANSPORTE</t>
  </si>
  <si>
    <t>Correspondiente del 01 de Enero al 30 de Junio 2018</t>
  </si>
  <si>
    <t>1RA MINISTRACION DE JULIO Y ANTICIPO ACTUALIZACION PROGRAMA DESARROLLO MUNICIPAL</t>
  </si>
  <si>
    <t>32 EMPLEADOS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</si>
</sst>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6.3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9" fontId="9" fillId="0" borderId="0" xfId="8" applyNumberFormat="1" applyFont="1"/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1" fillId="0" borderId="15" xfId="10" applyFont="1" applyFill="1" applyBorder="1" applyAlignment="1" applyProtection="1">
      <alignment horizontal="center" vertical="center" wrapText="1"/>
      <protection locked="0"/>
    </xf>
    <xf numFmtId="0" fontId="1" fillId="0" borderId="17" xfId="10" applyFont="1" applyFill="1" applyBorder="1" applyAlignment="1" applyProtection="1">
      <alignment horizontal="center" vertical="center" wrapText="1"/>
      <protection locked="0"/>
    </xf>
    <xf numFmtId="0" fontId="8" fillId="2" borderId="1" xfId="10" applyFont="1" applyFill="1" applyBorder="1" applyAlignment="1">
      <alignment vertical="center"/>
    </xf>
    <xf numFmtId="0" fontId="8" fillId="0" borderId="1" xfId="10" applyFont="1" applyFill="1" applyBorder="1" applyAlignment="1">
      <alignment horizontal="right" vertical="center"/>
    </xf>
    <xf numFmtId="4" fontId="7" fillId="2" borderId="1" xfId="10" applyNumberFormat="1" applyFont="1" applyFill="1" applyBorder="1" applyAlignment="1">
      <alignment horizontal="right"/>
    </xf>
    <xf numFmtId="0" fontId="8" fillId="0" borderId="9" xfId="10" applyFont="1" applyFill="1" applyBorder="1" applyAlignment="1">
      <alignment vertical="center"/>
    </xf>
    <xf numFmtId="0" fontId="8" fillId="0" borderId="9" xfId="10" applyFont="1" applyFill="1" applyBorder="1" applyAlignment="1">
      <alignment horizontal="right" vertical="center"/>
    </xf>
    <xf numFmtId="4" fontId="7" fillId="0" borderId="9" xfId="10" applyNumberFormat="1" applyFont="1" applyFill="1" applyBorder="1" applyAlignment="1">
      <alignment horizontal="right"/>
    </xf>
    <xf numFmtId="0" fontId="8" fillId="0" borderId="2" xfId="10" applyFont="1" applyFill="1" applyBorder="1" applyAlignment="1">
      <alignment vertical="center"/>
    </xf>
    <xf numFmtId="0" fontId="8" fillId="0" borderId="12" xfId="10" applyFont="1" applyFill="1" applyBorder="1" applyAlignment="1">
      <alignment vertical="center" wrapText="1"/>
    </xf>
    <xf numFmtId="4" fontId="8" fillId="0" borderId="1" xfId="10" applyNumberFormat="1" applyFont="1" applyFill="1" applyBorder="1" applyAlignment="1">
      <alignment horizontal="right" vertical="center" wrapText="1"/>
    </xf>
    <xf numFmtId="4" fontId="5" fillId="0" borderId="1" xfId="10" applyNumberFormat="1" applyFont="1" applyFill="1" applyBorder="1" applyAlignment="1">
      <alignment horizontal="right"/>
    </xf>
    <xf numFmtId="0" fontId="5" fillId="0" borderId="2" xfId="10" applyFont="1" applyBorder="1"/>
    <xf numFmtId="0" fontId="9" fillId="0" borderId="12" xfId="10" applyFont="1" applyFill="1" applyBorder="1" applyAlignment="1">
      <alignment horizontal="left" vertical="center" wrapText="1"/>
    </xf>
    <xf numFmtId="4" fontId="9" fillId="0" borderId="1" xfId="10" applyNumberFormat="1" applyFont="1" applyFill="1" applyBorder="1" applyAlignment="1">
      <alignment horizontal="right" vertical="center" wrapText="1" indent="1"/>
    </xf>
    <xf numFmtId="4" fontId="9" fillId="0" borderId="16" xfId="10" applyNumberFormat="1" applyFont="1" applyFill="1" applyBorder="1" applyAlignment="1">
      <alignment horizontal="right" vertical="center"/>
    </xf>
    <xf numFmtId="4" fontId="9" fillId="0" borderId="10" xfId="10" applyNumberFormat="1" applyFont="1" applyFill="1" applyBorder="1" applyAlignment="1">
      <alignment horizontal="right" vertical="center"/>
    </xf>
    <xf numFmtId="0" fontId="9" fillId="0" borderId="2" xfId="10" applyFont="1" applyFill="1" applyBorder="1" applyAlignment="1">
      <alignment horizontal="left" vertical="center"/>
    </xf>
    <xf numFmtId="0" fontId="9" fillId="0" borderId="9" xfId="10" applyFont="1" applyFill="1" applyBorder="1" applyAlignment="1">
      <alignment horizontal="left" vertical="center" wrapText="1"/>
    </xf>
    <xf numFmtId="4" fontId="9" fillId="0" borderId="9" xfId="10" applyNumberFormat="1" applyFont="1" applyFill="1" applyBorder="1" applyAlignment="1">
      <alignment horizontal="right" vertical="center" wrapText="1" indent="1"/>
    </xf>
    <xf numFmtId="4" fontId="9" fillId="0" borderId="17" xfId="10" applyNumberFormat="1" applyFont="1" applyFill="1" applyBorder="1" applyAlignment="1">
      <alignment horizontal="right" vertical="center"/>
    </xf>
    <xf numFmtId="0" fontId="9" fillId="0" borderId="12" xfId="10" applyFont="1" applyFill="1" applyBorder="1" applyAlignment="1">
      <alignment horizontal="left" vertical="center"/>
    </xf>
    <xf numFmtId="4" fontId="9" fillId="0" borderId="1" xfId="10" applyNumberFormat="1" applyFont="1" applyFill="1" applyBorder="1" applyAlignment="1">
      <alignment horizontal="right" vertical="center" indent="1"/>
    </xf>
    <xf numFmtId="0" fontId="9" fillId="0" borderId="9" xfId="10" applyFont="1" applyFill="1" applyBorder="1" applyAlignment="1">
      <alignment horizontal="left" vertical="center"/>
    </xf>
    <xf numFmtId="4" fontId="9" fillId="0" borderId="11" xfId="10" applyNumberFormat="1" applyFont="1" applyFill="1" applyBorder="1" applyAlignment="1">
      <alignment horizontal="right" vertical="center" indent="1"/>
    </xf>
    <xf numFmtId="4" fontId="8" fillId="0" borderId="18" xfId="10" applyNumberFormat="1" applyFont="1" applyFill="1" applyBorder="1" applyAlignment="1">
      <alignment horizontal="right" vertical="center"/>
    </xf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2" borderId="15" xfId="10" applyFont="1" applyFill="1" applyBorder="1" applyAlignment="1">
      <alignment vertical="center"/>
    </xf>
    <xf numFmtId="0" fontId="8" fillId="2" borderId="2" xfId="10" applyFont="1" applyFill="1" applyBorder="1" applyAlignment="1">
      <alignment vertical="center"/>
    </xf>
    <xf numFmtId="4" fontId="8" fillId="0" borderId="2" xfId="10" applyNumberFormat="1" applyFont="1" applyFill="1" applyBorder="1" applyAlignment="1">
      <alignment horizontal="right" vertical="center"/>
    </xf>
    <xf numFmtId="4" fontId="7" fillId="2" borderId="1" xfId="10" applyNumberFormat="1" applyFont="1" applyFill="1" applyBorder="1"/>
    <xf numFmtId="0" fontId="5" fillId="0" borderId="9" xfId="10" applyFont="1" applyBorder="1"/>
    <xf numFmtId="4" fontId="8" fillId="0" borderId="9" xfId="10" applyNumberFormat="1" applyFont="1" applyFill="1" applyBorder="1" applyAlignment="1">
      <alignment horizontal="right" vertical="center"/>
    </xf>
    <xf numFmtId="4" fontId="7" fillId="0" borderId="9" xfId="10" applyNumberFormat="1" applyFont="1" applyFill="1" applyBorder="1"/>
    <xf numFmtId="0" fontId="8" fillId="0" borderId="12" xfId="10" applyFont="1" applyFill="1" applyBorder="1" applyAlignment="1">
      <alignment vertical="center"/>
    </xf>
    <xf numFmtId="4" fontId="7" fillId="0" borderId="1" xfId="10" applyNumberFormat="1" applyFont="1" applyFill="1" applyBorder="1"/>
    <xf numFmtId="0" fontId="9" fillId="0" borderId="12" xfId="10" applyFont="1" applyFill="1" applyBorder="1" applyAlignment="1">
      <alignment horizontal="left" vertical="center" wrapText="1" indent="1"/>
    </xf>
    <xf numFmtId="4" fontId="5" fillId="0" borderId="16" xfId="10" applyNumberFormat="1" applyFont="1" applyFill="1" applyBorder="1"/>
    <xf numFmtId="4" fontId="5" fillId="0" borderId="10" xfId="10" applyNumberFormat="1" applyFont="1" applyFill="1" applyBorder="1"/>
    <xf numFmtId="0" fontId="9" fillId="0" borderId="12" xfId="10" applyFont="1" applyFill="1" applyBorder="1" applyAlignment="1">
      <alignment horizontal="left" vertical="center" indent="1"/>
    </xf>
    <xf numFmtId="0" fontId="9" fillId="0" borderId="9" xfId="10" applyFont="1" applyFill="1" applyBorder="1" applyAlignment="1">
      <alignment vertical="center"/>
    </xf>
    <xf numFmtId="4" fontId="9" fillId="0" borderId="9" xfId="10" applyNumberFormat="1" applyFont="1" applyFill="1" applyBorder="1" applyAlignment="1">
      <alignment horizontal="right" vertical="center"/>
    </xf>
    <xf numFmtId="4" fontId="5" fillId="0" borderId="17" xfId="10" applyNumberFormat="1" applyFont="1" applyFill="1" applyBorder="1"/>
    <xf numFmtId="4" fontId="8" fillId="0" borderId="1" xfId="10" applyNumberFormat="1" applyFont="1" applyFill="1" applyBorder="1" applyAlignment="1">
      <alignment horizontal="right" vertical="center"/>
    </xf>
    <xf numFmtId="4" fontId="5" fillId="0" borderId="0" xfId="10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8" applyFont="1" applyFill="1" applyAlignment="1">
      <alignment horizontal="center"/>
    </xf>
    <xf numFmtId="0" fontId="8" fillId="0" borderId="0" xfId="8" applyFont="1" applyAlignment="1">
      <alignment horizontal="center"/>
    </xf>
    <xf numFmtId="9" fontId="9" fillId="0" borderId="0" xfId="8" applyNumberFormat="1" applyFont="1" applyAlignment="1">
      <alignment horizontal="left"/>
    </xf>
    <xf numFmtId="0" fontId="11" fillId="4" borderId="0" xfId="9" applyFont="1" applyFill="1" applyAlignment="1">
      <alignment horizontal="center"/>
    </xf>
    <xf numFmtId="0" fontId="2" fillId="0" borderId="0" xfId="3" applyFont="1" applyAlignment="1" applyProtection="1">
      <alignment vertical="top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15" fillId="3" borderId="0" xfId="9" applyFont="1" applyFill="1" applyAlignment="1">
      <alignment horizontal="center"/>
    </xf>
    <xf numFmtId="0" fontId="8" fillId="3" borderId="0" xfId="9" applyFont="1" applyFill="1" applyAlignment="1">
      <alignment horizontal="center"/>
    </xf>
    <xf numFmtId="0" fontId="8" fillId="3" borderId="0" xfId="9" applyFont="1" applyFill="1" applyAlignment="1">
      <alignment horizontal="center" vertical="center"/>
    </xf>
    <xf numFmtId="0" fontId="7" fillId="7" borderId="0" xfId="10" applyFont="1" applyFill="1" applyBorder="1" applyAlignment="1">
      <alignment horizontal="center" vertical="center"/>
    </xf>
    <xf numFmtId="0" fontId="7" fillId="7" borderId="0" xfId="10" applyFont="1" applyFill="1" applyBorder="1" applyAlignment="1">
      <alignment horizontal="center"/>
    </xf>
    <xf numFmtId="0" fontId="1" fillId="7" borderId="0" xfId="10" applyFont="1" applyFill="1" applyBorder="1" applyAlignment="1" applyProtection="1">
      <alignment horizontal="center" vertical="center" wrapText="1"/>
      <protection locked="0"/>
    </xf>
    <xf numFmtId="0" fontId="1" fillId="0" borderId="0" xfId="10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/>
  </cellXfs>
  <cellStyles count="12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E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45" sqref="A45:XFD5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95" t="s">
        <v>512</v>
      </c>
      <c r="B1" s="95"/>
      <c r="C1" s="15"/>
      <c r="D1" s="12" t="s">
        <v>180</v>
      </c>
      <c r="E1" s="13">
        <v>2018</v>
      </c>
    </row>
    <row r="2" spans="1:5" ht="18.95" customHeight="1" x14ac:dyDescent="0.2">
      <c r="A2" s="96" t="s">
        <v>181</v>
      </c>
      <c r="B2" s="96"/>
      <c r="C2" s="35"/>
      <c r="D2" s="12" t="s">
        <v>182</v>
      </c>
      <c r="E2" s="15" t="s">
        <v>183</v>
      </c>
    </row>
    <row r="3" spans="1:5" ht="18.95" customHeight="1" x14ac:dyDescent="0.2">
      <c r="A3" s="97" t="s">
        <v>546</v>
      </c>
      <c r="B3" s="97"/>
      <c r="C3" s="15"/>
      <c r="D3" s="12" t="s">
        <v>184</v>
      </c>
      <c r="E3" s="13">
        <v>2</v>
      </c>
    </row>
    <row r="4" spans="1:5" ht="15" customHeight="1" x14ac:dyDescent="0.2">
      <c r="A4" s="10" t="s">
        <v>37</v>
      </c>
      <c r="B4" s="11" t="s">
        <v>38</v>
      </c>
    </row>
    <row r="5" spans="1:5" x14ac:dyDescent="0.2">
      <c r="A5" s="2"/>
      <c r="B5" s="3"/>
    </row>
    <row r="6" spans="1:5" x14ac:dyDescent="0.2">
      <c r="A6" s="4"/>
      <c r="B6" s="5" t="s">
        <v>41</v>
      </c>
    </row>
    <row r="7" spans="1:5" x14ac:dyDescent="0.2">
      <c r="A7" s="4"/>
      <c r="B7" s="5"/>
    </row>
    <row r="8" spans="1:5" x14ac:dyDescent="0.2">
      <c r="A8" s="4"/>
      <c r="B8" s="6" t="s">
        <v>0</v>
      </c>
    </row>
    <row r="9" spans="1:5" x14ac:dyDescent="0.2">
      <c r="A9" s="88" t="s">
        <v>1</v>
      </c>
      <c r="B9" s="89" t="s">
        <v>2</v>
      </c>
    </row>
    <row r="10" spans="1:5" x14ac:dyDescent="0.2">
      <c r="A10" s="88" t="s">
        <v>3</v>
      </c>
      <c r="B10" s="89" t="s">
        <v>4</v>
      </c>
    </row>
    <row r="11" spans="1:5" x14ac:dyDescent="0.2">
      <c r="A11" s="88" t="s">
        <v>5</v>
      </c>
      <c r="B11" s="89" t="s">
        <v>6</v>
      </c>
    </row>
    <row r="12" spans="1:5" x14ac:dyDescent="0.2">
      <c r="A12" s="88" t="s">
        <v>135</v>
      </c>
      <c r="B12" s="89" t="s">
        <v>179</v>
      </c>
    </row>
    <row r="13" spans="1:5" x14ac:dyDescent="0.2">
      <c r="A13" s="88" t="s">
        <v>7</v>
      </c>
      <c r="B13" s="89" t="s">
        <v>178</v>
      </c>
    </row>
    <row r="14" spans="1:5" x14ac:dyDescent="0.2">
      <c r="A14" s="88" t="s">
        <v>8</v>
      </c>
      <c r="B14" s="89" t="s">
        <v>134</v>
      </c>
    </row>
    <row r="15" spans="1:5" x14ac:dyDescent="0.2">
      <c r="A15" s="88" t="s">
        <v>9</v>
      </c>
      <c r="B15" s="89" t="s">
        <v>10</v>
      </c>
    </row>
    <row r="16" spans="1:5" x14ac:dyDescent="0.2">
      <c r="A16" s="88" t="s">
        <v>11</v>
      </c>
      <c r="B16" s="89" t="s">
        <v>12</v>
      </c>
    </row>
    <row r="17" spans="1:2" x14ac:dyDescent="0.2">
      <c r="A17" s="88" t="s">
        <v>13</v>
      </c>
      <c r="B17" s="89" t="s">
        <v>14</v>
      </c>
    </row>
    <row r="18" spans="1:2" x14ac:dyDescent="0.2">
      <c r="A18" s="88" t="s">
        <v>15</v>
      </c>
      <c r="B18" s="89" t="s">
        <v>16</v>
      </c>
    </row>
    <row r="19" spans="1:2" x14ac:dyDescent="0.2">
      <c r="A19" s="88" t="s">
        <v>17</v>
      </c>
      <c r="B19" s="89" t="s">
        <v>18</v>
      </c>
    </row>
    <row r="20" spans="1:2" x14ac:dyDescent="0.2">
      <c r="A20" s="88" t="s">
        <v>19</v>
      </c>
      <c r="B20" s="89" t="s">
        <v>20</v>
      </c>
    </row>
    <row r="21" spans="1:2" x14ac:dyDescent="0.2">
      <c r="A21" s="88" t="s">
        <v>21</v>
      </c>
      <c r="B21" s="89" t="s">
        <v>175</v>
      </c>
    </row>
    <row r="22" spans="1:2" x14ac:dyDescent="0.2">
      <c r="A22" s="88" t="s">
        <v>22</v>
      </c>
      <c r="B22" s="89" t="s">
        <v>23</v>
      </c>
    </row>
    <row r="23" spans="1:2" x14ac:dyDescent="0.2">
      <c r="A23" s="88" t="s">
        <v>48</v>
      </c>
      <c r="B23" s="89" t="s">
        <v>24</v>
      </c>
    </row>
    <row r="24" spans="1:2" x14ac:dyDescent="0.2">
      <c r="A24" s="88" t="s">
        <v>49</v>
      </c>
      <c r="B24" s="89" t="s">
        <v>25</v>
      </c>
    </row>
    <row r="25" spans="1:2" x14ac:dyDescent="0.2">
      <c r="A25" s="88" t="s">
        <v>50</v>
      </c>
      <c r="B25" s="89" t="s">
        <v>26</v>
      </c>
    </row>
    <row r="26" spans="1:2" x14ac:dyDescent="0.2">
      <c r="A26" s="88" t="s">
        <v>27</v>
      </c>
      <c r="B26" s="89" t="s">
        <v>28</v>
      </c>
    </row>
    <row r="27" spans="1:2" x14ac:dyDescent="0.2">
      <c r="A27" s="88" t="s">
        <v>29</v>
      </c>
      <c r="B27" s="89" t="s">
        <v>30</v>
      </c>
    </row>
    <row r="28" spans="1:2" x14ac:dyDescent="0.2">
      <c r="A28" s="88" t="s">
        <v>31</v>
      </c>
      <c r="B28" s="89" t="s">
        <v>32</v>
      </c>
    </row>
    <row r="29" spans="1:2" x14ac:dyDescent="0.2">
      <c r="A29" s="88" t="s">
        <v>33</v>
      </c>
      <c r="B29" s="89" t="s">
        <v>34</v>
      </c>
    </row>
    <row r="30" spans="1:2" x14ac:dyDescent="0.2">
      <c r="A30" s="88" t="s">
        <v>46</v>
      </c>
      <c r="B30" s="89" t="s">
        <v>47</v>
      </c>
    </row>
    <row r="31" spans="1:2" x14ac:dyDescent="0.2">
      <c r="A31" s="4"/>
      <c r="B31" s="7"/>
    </row>
    <row r="32" spans="1:2" x14ac:dyDescent="0.2">
      <c r="A32" s="4"/>
      <c r="B32" s="6"/>
    </row>
    <row r="33" spans="1:2" x14ac:dyDescent="0.2">
      <c r="A33" s="88" t="s">
        <v>44</v>
      </c>
      <c r="B33" s="89" t="s">
        <v>39</v>
      </c>
    </row>
    <row r="34" spans="1:2" x14ac:dyDescent="0.2">
      <c r="A34" s="88" t="s">
        <v>45</v>
      </c>
      <c r="B34" s="89" t="s">
        <v>40</v>
      </c>
    </row>
    <row r="35" spans="1:2" x14ac:dyDescent="0.2">
      <c r="A35" s="4"/>
      <c r="B35" s="7"/>
    </row>
    <row r="36" spans="1:2" x14ac:dyDescent="0.2">
      <c r="A36" s="4"/>
      <c r="B36" s="5" t="s">
        <v>42</v>
      </c>
    </row>
    <row r="37" spans="1:2" x14ac:dyDescent="0.2">
      <c r="A37" s="4" t="s">
        <v>43</v>
      </c>
      <c r="B37" s="89" t="s">
        <v>35</v>
      </c>
    </row>
    <row r="38" spans="1:2" x14ac:dyDescent="0.2">
      <c r="A38" s="4"/>
      <c r="B38" s="89" t="s">
        <v>36</v>
      </c>
    </row>
    <row r="39" spans="1:2" ht="12" thickBot="1" x14ac:dyDescent="0.25">
      <c r="A39" s="8"/>
      <c r="B39" s="9"/>
    </row>
    <row r="41" spans="1:2" x14ac:dyDescent="0.2">
      <c r="A41" s="94" t="s">
        <v>541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3:B23" location="EA!A6" display="EA-01" xr:uid="{00000000-0004-0000-0000-00000E000000}"/>
    <hyperlink ref="A24:B24" location="EA!A68" display="EA-02" xr:uid="{00000000-0004-0000-0000-00000F000000}"/>
    <hyperlink ref="A25:B25" location="EA!A94" display="EA-03" xr:uid="{00000000-0004-0000-0000-000010000000}"/>
    <hyperlink ref="A26:B26" location="VHP!A6" display="VHP-01" xr:uid="{00000000-0004-0000-0000-000011000000}"/>
    <hyperlink ref="A27:B27" location="VHP!A12" display="VHP-02" xr:uid="{00000000-0004-0000-0000-000012000000}"/>
    <hyperlink ref="A28:B28" location="EFE!A6" display="EFE-01" xr:uid="{00000000-0004-0000-0000-000013000000}"/>
    <hyperlink ref="A29:B29" location="EFE!A18" display="EFE-02" xr:uid="{00000000-0004-0000-0000-000014000000}"/>
    <hyperlink ref="A30:B30" location="EFE!A44" display="EFE-03" xr:uid="{00000000-0004-0000-0000-000015000000}"/>
    <hyperlink ref="A33:B33" location="Conciliacion_Ig!B6" display="Conciliacion_Ig" xr:uid="{00000000-0004-0000-0000-000016000000}"/>
    <hyperlink ref="A34:B34" location="Conciliacion_Eg!B5" display="Conciliacion_Eg" xr:uid="{00000000-0004-0000-0000-000017000000}"/>
    <hyperlink ref="B37" location="Memoria!A8" display="CONTABLES" xr:uid="{00000000-0004-0000-0000-000018000000}"/>
    <hyperlink ref="B38" location="Memoria!A35" display="PRESUPUESTALES" xr:uid="{00000000-0004-0000-0000-000019000000}"/>
  </hyperlink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opLeftCell="A136" zoomScale="106" zoomScaleNormal="106" workbookViewId="0">
      <selection activeCell="D11" sqref="D11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8" style="18" customWidth="1"/>
    <col min="6" max="6" width="22.7109375" style="18" customWidth="1"/>
    <col min="7" max="8" width="16.7109375" style="18" customWidth="1"/>
    <col min="9" max="9" width="27.140625" style="18" customWidth="1"/>
    <col min="10" max="16384" width="9.140625" style="18"/>
  </cols>
  <sheetData>
    <row r="1" spans="1:8" s="14" customFormat="1" ht="18.95" customHeight="1" x14ac:dyDescent="0.25">
      <c r="A1" s="98" t="str">
        <f>'Notas a los Edos Financieros'!A1</f>
        <v>INSTITUTO MUNICIPAL DE INVESTIGACION, PLANEACION Y ESTADISTICA PARA EL MUNICIPIO DE CELAYA, GTO.</v>
      </c>
      <c r="B1" s="99"/>
      <c r="C1" s="99"/>
      <c r="D1" s="99"/>
      <c r="E1" s="99"/>
      <c r="F1" s="99"/>
      <c r="G1" s="12" t="s">
        <v>180</v>
      </c>
      <c r="H1" s="23">
        <f>'Notas a los Edos Financieros'!E1</f>
        <v>2018</v>
      </c>
    </row>
    <row r="2" spans="1:8" s="14" customFormat="1" ht="18.95" customHeight="1" x14ac:dyDescent="0.25">
      <c r="A2" s="98" t="str">
        <f>'Notas a los Edos Financieros'!A2</f>
        <v>Notas de Desglose Estado de Situación Financiera</v>
      </c>
      <c r="B2" s="99"/>
      <c r="C2" s="99"/>
      <c r="D2" s="99"/>
      <c r="E2" s="99"/>
      <c r="F2" s="99"/>
      <c r="G2" s="12" t="s">
        <v>182</v>
      </c>
      <c r="H2" s="23" t="str">
        <f>'Notas a los Edos Financieros'!E2</f>
        <v>Trimestral</v>
      </c>
    </row>
    <row r="3" spans="1:8" s="14" customFormat="1" ht="18.95" customHeight="1" x14ac:dyDescent="0.25">
      <c r="A3" s="98" t="str">
        <f>'Notas a los Edos Financieros'!A3</f>
        <v>Correspondiente del 01 de Enero al 30 de Junio 2018</v>
      </c>
      <c r="B3" s="99"/>
      <c r="C3" s="99"/>
      <c r="D3" s="99"/>
      <c r="E3" s="99"/>
      <c r="F3" s="99"/>
      <c r="G3" s="12" t="s">
        <v>184</v>
      </c>
      <c r="H3" s="23">
        <f>'Notas a los Edos Financieros'!E3</f>
        <v>2</v>
      </c>
    </row>
    <row r="4" spans="1:8" x14ac:dyDescent="0.2">
      <c r="A4" s="16" t="s">
        <v>185</v>
      </c>
      <c r="B4" s="17"/>
      <c r="C4" s="17"/>
      <c r="D4" s="17"/>
      <c r="E4" s="17"/>
      <c r="F4" s="17"/>
      <c r="G4" s="17"/>
      <c r="H4" s="17"/>
    </row>
    <row r="5" spans="1:8" x14ac:dyDescent="0.2">
      <c r="B5" s="91"/>
    </row>
    <row r="6" spans="1:8" x14ac:dyDescent="0.2">
      <c r="A6" s="17" t="s">
        <v>144</v>
      </c>
      <c r="B6" s="90" t="s">
        <v>513</v>
      </c>
      <c r="C6" s="17"/>
      <c r="D6" s="17"/>
      <c r="E6" s="17"/>
      <c r="F6" s="17"/>
      <c r="G6" s="17"/>
      <c r="H6" s="17"/>
    </row>
    <row r="7" spans="1:8" x14ac:dyDescent="0.2">
      <c r="A7" s="19" t="s">
        <v>141</v>
      </c>
      <c r="B7" s="19" t="s">
        <v>137</v>
      </c>
      <c r="C7" s="19" t="s">
        <v>138</v>
      </c>
      <c r="D7" s="19" t="s">
        <v>140</v>
      </c>
      <c r="E7" s="19"/>
      <c r="F7" s="19"/>
      <c r="G7" s="19"/>
      <c r="H7" s="19"/>
    </row>
    <row r="8" spans="1:8" x14ac:dyDescent="0.2">
      <c r="A8" s="20">
        <v>1114</v>
      </c>
      <c r="B8" s="18" t="s">
        <v>186</v>
      </c>
      <c r="C8" s="22">
        <v>0</v>
      </c>
    </row>
    <row r="9" spans="1:8" x14ac:dyDescent="0.2">
      <c r="A9" s="20">
        <v>1115</v>
      </c>
      <c r="B9" s="18" t="s">
        <v>187</v>
      </c>
      <c r="C9" s="22">
        <v>0</v>
      </c>
    </row>
    <row r="10" spans="1:8" x14ac:dyDescent="0.2">
      <c r="A10" s="20">
        <v>1121</v>
      </c>
      <c r="B10" s="18" t="s">
        <v>188</v>
      </c>
      <c r="C10" s="22">
        <v>0</v>
      </c>
    </row>
    <row r="11" spans="1:8" x14ac:dyDescent="0.2">
      <c r="A11" s="20">
        <v>1211</v>
      </c>
      <c r="B11" s="18" t="s">
        <v>189</v>
      </c>
      <c r="C11" s="22">
        <v>0</v>
      </c>
    </row>
    <row r="13" spans="1:8" x14ac:dyDescent="0.2">
      <c r="A13" s="17" t="s">
        <v>145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141</v>
      </c>
      <c r="B14" s="19" t="s">
        <v>137</v>
      </c>
      <c r="C14" s="19" t="s">
        <v>138</v>
      </c>
      <c r="D14" s="19">
        <v>2017</v>
      </c>
      <c r="E14" s="19">
        <f>D14-1</f>
        <v>2016</v>
      </c>
      <c r="F14" s="19">
        <f>E14-1</f>
        <v>2015</v>
      </c>
      <c r="G14" s="19">
        <f>F14-1</f>
        <v>2014</v>
      </c>
      <c r="H14" s="19" t="s">
        <v>177</v>
      </c>
    </row>
    <row r="15" spans="1:8" x14ac:dyDescent="0.2">
      <c r="A15" s="20">
        <v>1122</v>
      </c>
      <c r="B15" s="18" t="s">
        <v>190</v>
      </c>
      <c r="C15" s="22">
        <v>140</v>
      </c>
      <c r="D15" s="22">
        <v>154</v>
      </c>
      <c r="E15" s="22">
        <v>162</v>
      </c>
      <c r="F15" s="22">
        <v>172</v>
      </c>
      <c r="G15" s="22">
        <v>110</v>
      </c>
      <c r="H15" s="18" t="s">
        <v>514</v>
      </c>
    </row>
    <row r="16" spans="1:8" x14ac:dyDescent="0.2">
      <c r="A16" s="20">
        <v>1124</v>
      </c>
      <c r="B16" s="18" t="s">
        <v>542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146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141</v>
      </c>
      <c r="B19" s="19" t="s">
        <v>137</v>
      </c>
      <c r="C19" s="19" t="s">
        <v>138</v>
      </c>
      <c r="D19" s="19" t="s">
        <v>191</v>
      </c>
      <c r="E19" s="19" t="s">
        <v>192</v>
      </c>
      <c r="F19" s="19" t="s">
        <v>193</v>
      </c>
      <c r="G19" s="19" t="s">
        <v>194</v>
      </c>
      <c r="H19" s="19" t="s">
        <v>195</v>
      </c>
    </row>
    <row r="20" spans="1:8" x14ac:dyDescent="0.2">
      <c r="A20" s="20">
        <v>1123</v>
      </c>
      <c r="B20" s="18" t="s">
        <v>196</v>
      </c>
      <c r="C20" s="22">
        <v>14350</v>
      </c>
      <c r="D20" s="22">
        <v>0</v>
      </c>
      <c r="E20" s="22">
        <v>0</v>
      </c>
      <c r="F20" s="22">
        <v>0</v>
      </c>
      <c r="G20" s="22">
        <v>0</v>
      </c>
      <c r="H20" s="18" t="s">
        <v>515</v>
      </c>
    </row>
    <row r="21" spans="1:8" x14ac:dyDescent="0.2">
      <c r="A21" s="20">
        <v>1125</v>
      </c>
      <c r="B21" s="18" t="s">
        <v>197</v>
      </c>
      <c r="C21" s="22">
        <v>3000</v>
      </c>
      <c r="D21" s="22">
        <v>3000</v>
      </c>
      <c r="E21" s="22">
        <v>0</v>
      </c>
      <c r="F21" s="22">
        <v>0</v>
      </c>
      <c r="G21" s="22">
        <v>0</v>
      </c>
      <c r="H21" s="18" t="s">
        <v>516</v>
      </c>
    </row>
    <row r="22" spans="1:8" x14ac:dyDescent="0.2">
      <c r="A22" s="20">
        <v>1129</v>
      </c>
      <c r="B22" s="18" t="s">
        <v>517</v>
      </c>
      <c r="C22" s="22">
        <v>828507.04</v>
      </c>
      <c r="D22" s="22">
        <v>0</v>
      </c>
      <c r="E22" s="22">
        <v>0</v>
      </c>
      <c r="F22" s="22">
        <v>0</v>
      </c>
      <c r="G22" s="22">
        <v>0</v>
      </c>
      <c r="H22" s="18" t="s">
        <v>547</v>
      </c>
    </row>
    <row r="23" spans="1:8" x14ac:dyDescent="0.2">
      <c r="A23" s="20">
        <v>1132</v>
      </c>
      <c r="B23" s="18" t="s">
        <v>523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1133</v>
      </c>
      <c r="B24" s="18" t="s">
        <v>524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1134</v>
      </c>
      <c r="B25" s="18" t="s">
        <v>525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 x14ac:dyDescent="0.2">
      <c r="A26" s="20">
        <v>1139</v>
      </c>
      <c r="B26" s="18" t="s">
        <v>526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8" spans="1:8" x14ac:dyDescent="0.2">
      <c r="A28" s="17" t="s">
        <v>198</v>
      </c>
      <c r="B28" s="90" t="s">
        <v>513</v>
      </c>
      <c r="C28" s="17"/>
      <c r="D28" s="17"/>
      <c r="E28" s="17"/>
      <c r="F28" s="17"/>
      <c r="G28" s="17"/>
      <c r="H28" s="17"/>
    </row>
    <row r="29" spans="1:8" x14ac:dyDescent="0.2">
      <c r="A29" s="19" t="s">
        <v>141</v>
      </c>
      <c r="B29" s="19" t="s">
        <v>137</v>
      </c>
      <c r="C29" s="19" t="s">
        <v>138</v>
      </c>
      <c r="D29" s="19" t="s">
        <v>149</v>
      </c>
      <c r="E29" s="19" t="s">
        <v>148</v>
      </c>
      <c r="F29" s="19" t="s">
        <v>199</v>
      </c>
      <c r="G29" s="19" t="s">
        <v>151</v>
      </c>
      <c r="H29" s="19"/>
    </row>
    <row r="30" spans="1:8" x14ac:dyDescent="0.2">
      <c r="A30" s="20">
        <v>1140</v>
      </c>
      <c r="B30" s="18" t="s">
        <v>200</v>
      </c>
      <c r="C30" s="22">
        <v>0</v>
      </c>
    </row>
    <row r="31" spans="1:8" x14ac:dyDescent="0.2">
      <c r="A31" s="20">
        <v>1141</v>
      </c>
      <c r="B31" s="18" t="s">
        <v>201</v>
      </c>
      <c r="C31" s="22">
        <v>0</v>
      </c>
    </row>
    <row r="32" spans="1:8" x14ac:dyDescent="0.2">
      <c r="A32" s="20">
        <v>1142</v>
      </c>
      <c r="B32" s="18" t="s">
        <v>202</v>
      </c>
      <c r="C32" s="22">
        <v>0</v>
      </c>
    </row>
    <row r="33" spans="1:8" x14ac:dyDescent="0.2">
      <c r="A33" s="20">
        <v>1143</v>
      </c>
      <c r="B33" s="18" t="s">
        <v>203</v>
      </c>
      <c r="C33" s="22">
        <v>0</v>
      </c>
    </row>
    <row r="34" spans="1:8" x14ac:dyDescent="0.2">
      <c r="A34" s="20">
        <v>1144</v>
      </c>
      <c r="B34" s="18" t="s">
        <v>204</v>
      </c>
      <c r="C34" s="22">
        <v>0</v>
      </c>
    </row>
    <row r="35" spans="1:8" x14ac:dyDescent="0.2">
      <c r="A35" s="20">
        <v>1145</v>
      </c>
      <c r="B35" s="18" t="s">
        <v>205</v>
      </c>
      <c r="C35" s="22">
        <v>0</v>
      </c>
    </row>
    <row r="37" spans="1:8" x14ac:dyDescent="0.2">
      <c r="A37" s="17" t="s">
        <v>206</v>
      </c>
      <c r="B37" s="90" t="s">
        <v>513</v>
      </c>
      <c r="C37" s="17"/>
      <c r="D37" s="17"/>
      <c r="E37" s="17"/>
      <c r="F37" s="17"/>
      <c r="G37" s="17"/>
      <c r="H37" s="17"/>
    </row>
    <row r="38" spans="1:8" x14ac:dyDescent="0.2">
      <c r="A38" s="19" t="s">
        <v>141</v>
      </c>
      <c r="B38" s="19" t="s">
        <v>137</v>
      </c>
      <c r="C38" s="19" t="s">
        <v>138</v>
      </c>
      <c r="D38" s="19" t="s">
        <v>147</v>
      </c>
      <c r="E38" s="19" t="s">
        <v>150</v>
      </c>
      <c r="F38" s="19" t="s">
        <v>207</v>
      </c>
      <c r="G38" s="19"/>
      <c r="H38" s="19"/>
    </row>
    <row r="39" spans="1:8" x14ac:dyDescent="0.2">
      <c r="A39" s="20">
        <v>1150</v>
      </c>
      <c r="B39" s="18" t="s">
        <v>208</v>
      </c>
      <c r="C39" s="22">
        <v>0</v>
      </c>
    </row>
    <row r="40" spans="1:8" x14ac:dyDescent="0.2">
      <c r="A40" s="20">
        <v>1151</v>
      </c>
      <c r="B40" s="18" t="s">
        <v>209</v>
      </c>
      <c r="C40" s="22">
        <v>0</v>
      </c>
    </row>
    <row r="42" spans="1:8" x14ac:dyDescent="0.2">
      <c r="A42" s="17" t="s">
        <v>152</v>
      </c>
      <c r="B42" s="90" t="s">
        <v>513</v>
      </c>
      <c r="C42" s="17"/>
      <c r="D42" s="17"/>
      <c r="E42" s="17"/>
      <c r="F42" s="17"/>
      <c r="G42" s="17"/>
      <c r="H42" s="17"/>
    </row>
    <row r="43" spans="1:8" x14ac:dyDescent="0.2">
      <c r="A43" s="19" t="s">
        <v>141</v>
      </c>
      <c r="B43" s="19" t="s">
        <v>137</v>
      </c>
      <c r="C43" s="19" t="s">
        <v>138</v>
      </c>
      <c r="D43" s="19" t="s">
        <v>140</v>
      </c>
      <c r="E43" s="19" t="s">
        <v>195</v>
      </c>
      <c r="F43" s="19"/>
      <c r="G43" s="19"/>
      <c r="H43" s="19"/>
    </row>
    <row r="44" spans="1:8" x14ac:dyDescent="0.2">
      <c r="A44" s="20">
        <v>1213</v>
      </c>
      <c r="B44" s="18" t="s">
        <v>210</v>
      </c>
      <c r="C44" s="22">
        <v>0</v>
      </c>
    </row>
    <row r="46" spans="1:8" x14ac:dyDescent="0.2">
      <c r="A46" s="17" t="s">
        <v>153</v>
      </c>
      <c r="B46" s="90" t="s">
        <v>513</v>
      </c>
      <c r="C46" s="17"/>
      <c r="D46" s="17"/>
      <c r="E46" s="17"/>
      <c r="F46" s="17"/>
      <c r="G46" s="17"/>
      <c r="H46" s="17"/>
    </row>
    <row r="47" spans="1:8" x14ac:dyDescent="0.2">
      <c r="A47" s="19" t="s">
        <v>141</v>
      </c>
      <c r="B47" s="19" t="s">
        <v>137</v>
      </c>
      <c r="C47" s="19" t="s">
        <v>138</v>
      </c>
      <c r="D47" s="19"/>
      <c r="E47" s="19"/>
      <c r="F47" s="19"/>
      <c r="G47" s="19"/>
      <c r="H47" s="19"/>
    </row>
    <row r="48" spans="1:8" x14ac:dyDescent="0.2">
      <c r="A48" s="20">
        <v>1214</v>
      </c>
      <c r="B48" s="18" t="s">
        <v>211</v>
      </c>
      <c r="C48" s="22">
        <v>0</v>
      </c>
    </row>
    <row r="50" spans="1:9" x14ac:dyDescent="0.2">
      <c r="A50" s="17" t="s">
        <v>157</v>
      </c>
      <c r="B50" s="17"/>
      <c r="C50" s="17"/>
      <c r="D50" s="17"/>
      <c r="E50" s="17"/>
      <c r="F50" s="17"/>
      <c r="G50" s="17"/>
      <c r="H50" s="17"/>
      <c r="I50" s="17"/>
    </row>
    <row r="51" spans="1:9" x14ac:dyDescent="0.2">
      <c r="A51" s="19" t="s">
        <v>141</v>
      </c>
      <c r="B51" s="19" t="s">
        <v>137</v>
      </c>
      <c r="C51" s="19" t="s">
        <v>138</v>
      </c>
      <c r="D51" s="19" t="s">
        <v>154</v>
      </c>
      <c r="E51" s="19" t="s">
        <v>155</v>
      </c>
      <c r="F51" s="19" t="s">
        <v>147</v>
      </c>
      <c r="G51" s="19" t="s">
        <v>212</v>
      </c>
      <c r="H51" s="19" t="s">
        <v>156</v>
      </c>
      <c r="I51" s="19" t="s">
        <v>213</v>
      </c>
    </row>
    <row r="52" spans="1:9" x14ac:dyDescent="0.2">
      <c r="A52" s="20">
        <v>1230</v>
      </c>
      <c r="B52" s="18" t="s">
        <v>543</v>
      </c>
      <c r="C52" s="22">
        <f>SUM(C53:C59)</f>
        <v>0</v>
      </c>
      <c r="D52" s="22">
        <f>SUM(D53:D59)</f>
        <v>0</v>
      </c>
      <c r="E52" s="22">
        <f>SUM(E53:E59)</f>
        <v>0</v>
      </c>
    </row>
    <row r="53" spans="1:9" x14ac:dyDescent="0.2">
      <c r="A53" s="20">
        <v>1231</v>
      </c>
      <c r="B53" s="18" t="s">
        <v>527</v>
      </c>
      <c r="C53" s="22">
        <v>0</v>
      </c>
      <c r="D53" s="22">
        <v>0</v>
      </c>
      <c r="E53" s="22">
        <v>0</v>
      </c>
    </row>
    <row r="54" spans="1:9" x14ac:dyDescent="0.2">
      <c r="A54" s="20">
        <v>1232</v>
      </c>
      <c r="B54" s="18" t="s">
        <v>528</v>
      </c>
      <c r="C54" s="22">
        <v>0</v>
      </c>
      <c r="D54" s="22">
        <v>0</v>
      </c>
      <c r="E54" s="22">
        <v>0</v>
      </c>
    </row>
    <row r="55" spans="1:9" x14ac:dyDescent="0.2">
      <c r="A55" s="20">
        <v>1233</v>
      </c>
      <c r="B55" s="18" t="s">
        <v>529</v>
      </c>
      <c r="C55" s="22">
        <v>0</v>
      </c>
      <c r="D55" s="22">
        <v>0</v>
      </c>
      <c r="E55" s="22">
        <v>0</v>
      </c>
    </row>
    <row r="56" spans="1:9" x14ac:dyDescent="0.2">
      <c r="A56" s="20">
        <v>1234</v>
      </c>
      <c r="B56" s="18" t="s">
        <v>530</v>
      </c>
      <c r="C56" s="22">
        <v>0</v>
      </c>
      <c r="D56" s="22">
        <v>0</v>
      </c>
      <c r="E56" s="22">
        <v>0</v>
      </c>
    </row>
    <row r="57" spans="1:9" x14ac:dyDescent="0.2">
      <c r="A57" s="20">
        <v>1235</v>
      </c>
      <c r="B57" s="18" t="s">
        <v>531</v>
      </c>
      <c r="C57" s="22">
        <v>0</v>
      </c>
      <c r="D57" s="22">
        <v>0</v>
      </c>
      <c r="E57" s="22">
        <v>0</v>
      </c>
    </row>
    <row r="58" spans="1:9" x14ac:dyDescent="0.2">
      <c r="A58" s="20">
        <v>1236</v>
      </c>
      <c r="B58" s="18" t="s">
        <v>532</v>
      </c>
      <c r="C58" s="22">
        <v>0</v>
      </c>
      <c r="D58" s="22">
        <v>0</v>
      </c>
      <c r="E58" s="22">
        <v>0</v>
      </c>
    </row>
    <row r="59" spans="1:9" x14ac:dyDescent="0.2">
      <c r="A59" s="20">
        <v>1239</v>
      </c>
      <c r="B59" s="18" t="s">
        <v>533</v>
      </c>
      <c r="C59" s="22">
        <v>0</v>
      </c>
      <c r="D59" s="22">
        <v>0</v>
      </c>
      <c r="E59" s="22">
        <v>0</v>
      </c>
    </row>
    <row r="60" spans="1:9" x14ac:dyDescent="0.2">
      <c r="A60" s="20">
        <v>1240</v>
      </c>
      <c r="B60" s="18" t="s">
        <v>222</v>
      </c>
      <c r="C60" s="22">
        <f>SUM(C61:C68)</f>
        <v>1803956.0899999999</v>
      </c>
      <c r="D60" s="22">
        <f>SUM(D61:D68)</f>
        <v>58983.33</v>
      </c>
      <c r="E60" s="22">
        <f>SUM(E61:E68)</f>
        <v>978383.14999999991</v>
      </c>
      <c r="F60" s="18" t="s">
        <v>518</v>
      </c>
      <c r="G60" s="18" t="s">
        <v>520</v>
      </c>
      <c r="H60" s="18" t="s">
        <v>519</v>
      </c>
      <c r="I60" s="18" t="s">
        <v>521</v>
      </c>
    </row>
    <row r="61" spans="1:9" x14ac:dyDescent="0.2">
      <c r="A61" s="20">
        <v>1241</v>
      </c>
      <c r="B61" s="18" t="s">
        <v>223</v>
      </c>
      <c r="C61" s="22">
        <v>916081.09</v>
      </c>
      <c r="D61" s="22">
        <v>0</v>
      </c>
      <c r="E61" s="22">
        <v>466516.49</v>
      </c>
      <c r="F61" s="18" t="s">
        <v>518</v>
      </c>
      <c r="G61" s="18" t="s">
        <v>522</v>
      </c>
      <c r="H61" s="18" t="s">
        <v>519</v>
      </c>
      <c r="I61" s="18" t="s">
        <v>521</v>
      </c>
    </row>
    <row r="62" spans="1:9" x14ac:dyDescent="0.2">
      <c r="A62" s="20">
        <v>1242</v>
      </c>
      <c r="B62" s="18" t="s">
        <v>224</v>
      </c>
      <c r="C62" s="22">
        <v>0</v>
      </c>
      <c r="D62" s="22">
        <v>0</v>
      </c>
      <c r="E62" s="22">
        <v>0</v>
      </c>
    </row>
    <row r="63" spans="1:9" x14ac:dyDescent="0.2">
      <c r="A63" s="20">
        <v>1243</v>
      </c>
      <c r="B63" s="18" t="s">
        <v>225</v>
      </c>
      <c r="C63" s="22">
        <v>0</v>
      </c>
      <c r="D63" s="22">
        <v>0</v>
      </c>
      <c r="E63" s="22">
        <v>0</v>
      </c>
    </row>
    <row r="64" spans="1:9" x14ac:dyDescent="0.2">
      <c r="A64" s="20">
        <v>1244</v>
      </c>
      <c r="B64" s="18" t="s">
        <v>226</v>
      </c>
      <c r="C64" s="22">
        <v>887875</v>
      </c>
      <c r="D64" s="22">
        <v>58983.33</v>
      </c>
      <c r="E64" s="22">
        <v>511866.66</v>
      </c>
      <c r="F64" s="18" t="s">
        <v>518</v>
      </c>
      <c r="G64" s="92">
        <v>0.25</v>
      </c>
      <c r="H64" s="18" t="s">
        <v>519</v>
      </c>
      <c r="I64" s="18" t="s">
        <v>521</v>
      </c>
    </row>
    <row r="65" spans="1:9" x14ac:dyDescent="0.2">
      <c r="A65" s="20">
        <v>1245</v>
      </c>
      <c r="B65" s="18" t="s">
        <v>227</v>
      </c>
      <c r="C65" s="22">
        <v>0</v>
      </c>
      <c r="D65" s="22">
        <v>0</v>
      </c>
      <c r="E65" s="22">
        <v>0</v>
      </c>
    </row>
    <row r="66" spans="1:9" x14ac:dyDescent="0.2">
      <c r="A66" s="20">
        <v>1246</v>
      </c>
      <c r="B66" s="18" t="s">
        <v>228</v>
      </c>
      <c r="C66" s="22">
        <v>0</v>
      </c>
      <c r="D66" s="22">
        <v>0</v>
      </c>
      <c r="E66" s="22">
        <v>0</v>
      </c>
    </row>
    <row r="67" spans="1:9" x14ac:dyDescent="0.2">
      <c r="A67" s="20">
        <v>1247</v>
      </c>
      <c r="B67" s="18" t="s">
        <v>229</v>
      </c>
      <c r="C67" s="22">
        <v>0</v>
      </c>
      <c r="D67" s="22">
        <v>0</v>
      </c>
      <c r="E67" s="22">
        <v>0</v>
      </c>
    </row>
    <row r="68" spans="1:9" x14ac:dyDescent="0.2">
      <c r="A68" s="20">
        <v>1248</v>
      </c>
      <c r="B68" s="18" t="s">
        <v>230</v>
      </c>
      <c r="C68" s="22">
        <v>0</v>
      </c>
      <c r="D68" s="22">
        <v>0</v>
      </c>
      <c r="E68" s="22">
        <v>0</v>
      </c>
    </row>
    <row r="70" spans="1:9" x14ac:dyDescent="0.2">
      <c r="A70" s="17" t="s">
        <v>158</v>
      </c>
      <c r="B70" s="90" t="s">
        <v>513</v>
      </c>
      <c r="C70" s="17"/>
      <c r="D70" s="17"/>
      <c r="E70" s="17"/>
      <c r="F70" s="17"/>
      <c r="G70" s="17"/>
      <c r="H70" s="17"/>
      <c r="I70" s="17"/>
    </row>
    <row r="71" spans="1:9" x14ac:dyDescent="0.2">
      <c r="A71" s="19" t="s">
        <v>141</v>
      </c>
      <c r="B71" s="19" t="s">
        <v>137</v>
      </c>
      <c r="C71" s="19" t="s">
        <v>138</v>
      </c>
      <c r="D71" s="19" t="s">
        <v>159</v>
      </c>
      <c r="E71" s="19" t="s">
        <v>231</v>
      </c>
      <c r="F71" s="19" t="s">
        <v>147</v>
      </c>
      <c r="G71" s="19" t="s">
        <v>212</v>
      </c>
      <c r="H71" s="19" t="s">
        <v>156</v>
      </c>
      <c r="I71" s="19" t="s">
        <v>213</v>
      </c>
    </row>
    <row r="72" spans="1:9" x14ac:dyDescent="0.2">
      <c r="A72" s="20">
        <v>1250</v>
      </c>
      <c r="B72" s="18" t="s">
        <v>232</v>
      </c>
      <c r="C72" s="22">
        <v>0</v>
      </c>
      <c r="D72" s="22">
        <v>0</v>
      </c>
      <c r="E72" s="22">
        <v>0</v>
      </c>
    </row>
    <row r="73" spans="1:9" x14ac:dyDescent="0.2">
      <c r="A73" s="20">
        <v>1251</v>
      </c>
      <c r="B73" s="18" t="s">
        <v>233</v>
      </c>
      <c r="C73" s="22">
        <v>0</v>
      </c>
      <c r="D73" s="22">
        <v>0</v>
      </c>
      <c r="E73" s="22">
        <v>0</v>
      </c>
    </row>
    <row r="74" spans="1:9" x14ac:dyDescent="0.2">
      <c r="A74" s="20">
        <v>1252</v>
      </c>
      <c r="B74" s="18" t="s">
        <v>234</v>
      </c>
      <c r="C74" s="22">
        <v>0</v>
      </c>
      <c r="D74" s="22">
        <v>0</v>
      </c>
      <c r="E74" s="22">
        <v>0</v>
      </c>
    </row>
    <row r="75" spans="1:9" x14ac:dyDescent="0.2">
      <c r="A75" s="20">
        <v>1253</v>
      </c>
      <c r="B75" s="18" t="s">
        <v>235</v>
      </c>
      <c r="C75" s="22">
        <v>0</v>
      </c>
      <c r="D75" s="22">
        <v>0</v>
      </c>
      <c r="E75" s="22">
        <v>0</v>
      </c>
    </row>
    <row r="76" spans="1:9" x14ac:dyDescent="0.2">
      <c r="A76" s="20">
        <v>1254</v>
      </c>
      <c r="B76" s="18" t="s">
        <v>236</v>
      </c>
      <c r="C76" s="22">
        <v>0</v>
      </c>
      <c r="D76" s="22">
        <v>0</v>
      </c>
      <c r="E76" s="22">
        <v>0</v>
      </c>
    </row>
    <row r="77" spans="1:9" x14ac:dyDescent="0.2">
      <c r="A77" s="20">
        <v>1259</v>
      </c>
      <c r="B77" s="18" t="s">
        <v>237</v>
      </c>
      <c r="C77" s="22">
        <v>0</v>
      </c>
      <c r="D77" s="22">
        <v>0</v>
      </c>
      <c r="E77" s="22">
        <v>0</v>
      </c>
    </row>
    <row r="78" spans="1:9" x14ac:dyDescent="0.2">
      <c r="A78" s="20">
        <v>1270</v>
      </c>
      <c r="B78" s="18" t="s">
        <v>238</v>
      </c>
      <c r="C78" s="22">
        <v>0</v>
      </c>
      <c r="D78" s="22">
        <v>0</v>
      </c>
      <c r="E78" s="22">
        <v>0</v>
      </c>
    </row>
    <row r="79" spans="1:9" x14ac:dyDescent="0.2">
      <c r="A79" s="20">
        <v>1271</v>
      </c>
      <c r="B79" s="18" t="s">
        <v>239</v>
      </c>
      <c r="C79" s="22">
        <v>0</v>
      </c>
      <c r="D79" s="22">
        <v>0</v>
      </c>
      <c r="E79" s="22">
        <v>0</v>
      </c>
    </row>
    <row r="80" spans="1:9" x14ac:dyDescent="0.2">
      <c r="A80" s="20">
        <v>1272</v>
      </c>
      <c r="B80" s="18" t="s">
        <v>240</v>
      </c>
      <c r="C80" s="22">
        <v>0</v>
      </c>
      <c r="D80" s="22">
        <v>0</v>
      </c>
      <c r="E80" s="22">
        <v>0</v>
      </c>
    </row>
    <row r="81" spans="1:8" x14ac:dyDescent="0.2">
      <c r="A81" s="20">
        <v>1273</v>
      </c>
      <c r="B81" s="18" t="s">
        <v>241</v>
      </c>
      <c r="C81" s="22">
        <v>0</v>
      </c>
      <c r="D81" s="22">
        <v>0</v>
      </c>
      <c r="E81" s="22">
        <v>0</v>
      </c>
    </row>
    <row r="82" spans="1:8" x14ac:dyDescent="0.2">
      <c r="A82" s="20">
        <v>1274</v>
      </c>
      <c r="B82" s="18" t="s">
        <v>242</v>
      </c>
      <c r="C82" s="22">
        <v>0</v>
      </c>
      <c r="D82" s="22">
        <v>0</v>
      </c>
      <c r="E82" s="22">
        <v>0</v>
      </c>
    </row>
    <row r="83" spans="1:8" x14ac:dyDescent="0.2">
      <c r="A83" s="20">
        <v>1275</v>
      </c>
      <c r="B83" s="18" t="s">
        <v>243</v>
      </c>
      <c r="C83" s="22">
        <v>0</v>
      </c>
      <c r="D83" s="22">
        <v>0</v>
      </c>
      <c r="E83" s="22">
        <v>0</v>
      </c>
    </row>
    <row r="84" spans="1:8" x14ac:dyDescent="0.2">
      <c r="A84" s="20">
        <v>1279</v>
      </c>
      <c r="B84" s="18" t="s">
        <v>244</v>
      </c>
      <c r="C84" s="22">
        <v>0</v>
      </c>
      <c r="D84" s="22">
        <v>0</v>
      </c>
      <c r="E84" s="22">
        <v>0</v>
      </c>
    </row>
    <row r="86" spans="1:8" x14ac:dyDescent="0.2">
      <c r="A86" s="17" t="s">
        <v>160</v>
      </c>
      <c r="B86" s="90" t="s">
        <v>513</v>
      </c>
      <c r="C86" s="17"/>
      <c r="D86" s="17"/>
      <c r="E86" s="17"/>
      <c r="F86" s="17"/>
      <c r="G86" s="17"/>
      <c r="H86" s="17"/>
    </row>
    <row r="87" spans="1:8" x14ac:dyDescent="0.2">
      <c r="A87" s="19" t="s">
        <v>141</v>
      </c>
      <c r="B87" s="19" t="s">
        <v>137</v>
      </c>
      <c r="C87" s="19" t="s">
        <v>138</v>
      </c>
      <c r="D87" s="19" t="s">
        <v>245</v>
      </c>
      <c r="E87" s="19"/>
      <c r="F87" s="19"/>
      <c r="G87" s="19"/>
      <c r="H87" s="19"/>
    </row>
    <row r="88" spans="1:8" x14ac:dyDescent="0.2">
      <c r="A88" s="20">
        <v>1160</v>
      </c>
      <c r="B88" s="18" t="s">
        <v>246</v>
      </c>
      <c r="C88" s="22">
        <v>0</v>
      </c>
    </row>
    <row r="89" spans="1:8" x14ac:dyDescent="0.2">
      <c r="A89" s="20">
        <v>1161</v>
      </c>
      <c r="B89" s="18" t="s">
        <v>247</v>
      </c>
      <c r="C89" s="22">
        <v>0</v>
      </c>
    </row>
    <row r="90" spans="1:8" x14ac:dyDescent="0.2">
      <c r="A90" s="20">
        <v>1162</v>
      </c>
      <c r="B90" s="18" t="s">
        <v>248</v>
      </c>
      <c r="C90" s="22">
        <v>0</v>
      </c>
    </row>
    <row r="92" spans="1:8" x14ac:dyDescent="0.2">
      <c r="A92" s="17" t="s">
        <v>161</v>
      </c>
      <c r="B92" s="90" t="s">
        <v>513</v>
      </c>
      <c r="C92" s="17"/>
      <c r="D92" s="17"/>
      <c r="E92" s="17"/>
      <c r="F92" s="17"/>
      <c r="G92" s="17"/>
      <c r="H92" s="17"/>
    </row>
    <row r="93" spans="1:8" x14ac:dyDescent="0.2">
      <c r="A93" s="19" t="s">
        <v>141</v>
      </c>
      <c r="B93" s="19" t="s">
        <v>137</v>
      </c>
      <c r="C93" s="19" t="s">
        <v>138</v>
      </c>
      <c r="D93" s="19" t="s">
        <v>195</v>
      </c>
      <c r="E93" s="19"/>
      <c r="F93" s="19"/>
      <c r="G93" s="19"/>
      <c r="H93" s="19"/>
    </row>
    <row r="94" spans="1:8" x14ac:dyDescent="0.2">
      <c r="A94" s="20">
        <v>1290</v>
      </c>
      <c r="B94" s="18" t="s">
        <v>249</v>
      </c>
      <c r="C94" s="22">
        <v>0</v>
      </c>
    </row>
    <row r="95" spans="1:8" x14ac:dyDescent="0.2">
      <c r="A95" s="20">
        <v>1291</v>
      </c>
      <c r="B95" s="18" t="s">
        <v>250</v>
      </c>
      <c r="C95" s="22">
        <v>0</v>
      </c>
    </row>
    <row r="96" spans="1:8" x14ac:dyDescent="0.2">
      <c r="A96" s="20">
        <v>1292</v>
      </c>
      <c r="B96" s="18" t="s">
        <v>251</v>
      </c>
      <c r="C96" s="22">
        <v>0</v>
      </c>
    </row>
    <row r="97" spans="1:8" x14ac:dyDescent="0.2">
      <c r="A97" s="20">
        <v>1293</v>
      </c>
      <c r="B97" s="18" t="s">
        <v>252</v>
      </c>
      <c r="C97" s="22">
        <v>0</v>
      </c>
    </row>
    <row r="99" spans="1:8" x14ac:dyDescent="0.2">
      <c r="A99" s="17" t="s">
        <v>162</v>
      </c>
      <c r="B99" s="17"/>
      <c r="C99" s="17"/>
      <c r="D99" s="17"/>
      <c r="E99" s="17"/>
      <c r="F99" s="17"/>
      <c r="G99" s="17"/>
      <c r="H99" s="17"/>
    </row>
    <row r="100" spans="1:8" x14ac:dyDescent="0.2">
      <c r="A100" s="19" t="s">
        <v>141</v>
      </c>
      <c r="B100" s="19" t="s">
        <v>137</v>
      </c>
      <c r="C100" s="19" t="s">
        <v>138</v>
      </c>
      <c r="D100" s="19" t="s">
        <v>191</v>
      </c>
      <c r="E100" s="19" t="s">
        <v>192</v>
      </c>
      <c r="F100" s="19" t="s">
        <v>193</v>
      </c>
      <c r="G100" s="19" t="s">
        <v>253</v>
      </c>
      <c r="H100" s="19" t="s">
        <v>254</v>
      </c>
    </row>
    <row r="101" spans="1:8" x14ac:dyDescent="0.2">
      <c r="A101" s="20">
        <v>2110</v>
      </c>
      <c r="B101" s="18" t="s">
        <v>255</v>
      </c>
      <c r="C101" s="22">
        <f>SUM(C102:C110)</f>
        <v>710211.59</v>
      </c>
      <c r="D101" s="22">
        <f>SUM(D102:D110)</f>
        <v>0</v>
      </c>
      <c r="E101" s="22">
        <f>SUM(E102:E110)</f>
        <v>0</v>
      </c>
      <c r="F101" s="22">
        <f>SUM(F102:F110)</f>
        <v>0</v>
      </c>
      <c r="G101" s="22">
        <f>SUM(G102:G110)</f>
        <v>0</v>
      </c>
      <c r="H101" s="18" t="s">
        <v>536</v>
      </c>
    </row>
    <row r="102" spans="1:8" x14ac:dyDescent="0.2">
      <c r="A102" s="20">
        <v>2111</v>
      </c>
      <c r="B102" s="18" t="s">
        <v>256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</row>
    <row r="103" spans="1:8" x14ac:dyDescent="0.2">
      <c r="A103" s="20">
        <v>2112</v>
      </c>
      <c r="B103" s="18" t="s">
        <v>257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</row>
    <row r="104" spans="1:8" x14ac:dyDescent="0.2">
      <c r="A104" s="20">
        <v>2113</v>
      </c>
      <c r="B104" s="18" t="s">
        <v>258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</row>
    <row r="105" spans="1:8" x14ac:dyDescent="0.2">
      <c r="A105" s="20">
        <v>2114</v>
      </c>
      <c r="B105" s="18" t="s">
        <v>259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</row>
    <row r="106" spans="1:8" x14ac:dyDescent="0.2">
      <c r="A106" s="20">
        <v>2115</v>
      </c>
      <c r="B106" s="18" t="s">
        <v>260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</row>
    <row r="107" spans="1:8" x14ac:dyDescent="0.2">
      <c r="A107" s="20">
        <v>2116</v>
      </c>
      <c r="B107" s="18" t="s">
        <v>261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2117</v>
      </c>
      <c r="B108" s="18" t="s">
        <v>262</v>
      </c>
      <c r="C108" s="22">
        <v>132832.57999999999</v>
      </c>
      <c r="D108" s="22">
        <v>0</v>
      </c>
      <c r="E108" s="22">
        <v>0</v>
      </c>
      <c r="F108" s="22">
        <v>0</v>
      </c>
      <c r="G108" s="22">
        <v>0</v>
      </c>
      <c r="H108" s="18" t="s">
        <v>534</v>
      </c>
    </row>
    <row r="109" spans="1:8" x14ac:dyDescent="0.2">
      <c r="A109" s="20">
        <v>2118</v>
      </c>
      <c r="B109" s="18" t="s">
        <v>263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2119</v>
      </c>
      <c r="B110" s="18" t="s">
        <v>264</v>
      </c>
      <c r="C110" s="22">
        <v>577379.01</v>
      </c>
      <c r="D110" s="22">
        <v>0</v>
      </c>
      <c r="E110" s="22">
        <v>0</v>
      </c>
      <c r="F110" s="22">
        <v>0</v>
      </c>
      <c r="G110" s="22">
        <v>0</v>
      </c>
      <c r="H110" s="18" t="s">
        <v>535</v>
      </c>
    </row>
    <row r="111" spans="1:8" x14ac:dyDescent="0.2">
      <c r="A111" s="20">
        <v>2120</v>
      </c>
      <c r="B111" s="18" t="s">
        <v>265</v>
      </c>
      <c r="C111" s="22">
        <f>SUM(C112:C114)</f>
        <v>0</v>
      </c>
      <c r="D111" s="22">
        <f>SUM(D112:D114)</f>
        <v>0</v>
      </c>
      <c r="E111" s="22">
        <f>SUM(E112:E114)</f>
        <v>0</v>
      </c>
      <c r="F111" s="22">
        <f>SUM(F112:F114)</f>
        <v>0</v>
      </c>
      <c r="G111" s="22">
        <f>SUM(G112:G114)</f>
        <v>0</v>
      </c>
    </row>
    <row r="112" spans="1:8" x14ac:dyDescent="0.2">
      <c r="A112" s="20">
        <v>2121</v>
      </c>
      <c r="B112" s="18" t="s">
        <v>266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2122</v>
      </c>
      <c r="B113" s="18" t="s">
        <v>267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2129</v>
      </c>
      <c r="B114" s="18" t="s">
        <v>268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6" spans="1:8" x14ac:dyDescent="0.2">
      <c r="A116" s="17" t="s">
        <v>163</v>
      </c>
      <c r="B116" s="90" t="s">
        <v>513</v>
      </c>
      <c r="C116" s="17"/>
      <c r="D116" s="17"/>
      <c r="E116" s="17"/>
      <c r="F116" s="17"/>
      <c r="G116" s="17"/>
      <c r="H116" s="17"/>
    </row>
    <row r="117" spans="1:8" x14ac:dyDescent="0.2">
      <c r="A117" s="19" t="s">
        <v>141</v>
      </c>
      <c r="B117" s="19" t="s">
        <v>137</v>
      </c>
      <c r="C117" s="19" t="s">
        <v>138</v>
      </c>
      <c r="D117" s="19" t="s">
        <v>142</v>
      </c>
      <c r="E117" s="19" t="s">
        <v>195</v>
      </c>
      <c r="F117" s="19"/>
      <c r="G117" s="19"/>
      <c r="H117" s="19"/>
    </row>
    <row r="118" spans="1:8" x14ac:dyDescent="0.2">
      <c r="A118" s="20">
        <v>2160</v>
      </c>
      <c r="B118" s="18" t="s">
        <v>269</v>
      </c>
      <c r="C118" s="22">
        <v>0</v>
      </c>
    </row>
    <row r="119" spans="1:8" x14ac:dyDescent="0.2">
      <c r="A119" s="20">
        <v>2161</v>
      </c>
      <c r="B119" s="18" t="s">
        <v>270</v>
      </c>
      <c r="C119" s="22">
        <v>0</v>
      </c>
    </row>
    <row r="120" spans="1:8" x14ac:dyDescent="0.2">
      <c r="A120" s="20">
        <v>2162</v>
      </c>
      <c r="B120" s="18" t="s">
        <v>271</v>
      </c>
      <c r="C120" s="22">
        <v>0</v>
      </c>
    </row>
    <row r="121" spans="1:8" x14ac:dyDescent="0.2">
      <c r="A121" s="20">
        <v>2163</v>
      </c>
      <c r="B121" s="18" t="s">
        <v>272</v>
      </c>
      <c r="C121" s="22">
        <v>0</v>
      </c>
    </row>
    <row r="122" spans="1:8" x14ac:dyDescent="0.2">
      <c r="A122" s="20">
        <v>2164</v>
      </c>
      <c r="B122" s="18" t="s">
        <v>273</v>
      </c>
      <c r="C122" s="22">
        <v>0</v>
      </c>
    </row>
    <row r="123" spans="1:8" x14ac:dyDescent="0.2">
      <c r="A123" s="20">
        <v>2165</v>
      </c>
      <c r="B123" s="18" t="s">
        <v>274</v>
      </c>
      <c r="C123" s="22">
        <v>0</v>
      </c>
    </row>
    <row r="124" spans="1:8" x14ac:dyDescent="0.2">
      <c r="A124" s="20">
        <v>2166</v>
      </c>
      <c r="B124" s="18" t="s">
        <v>275</v>
      </c>
      <c r="C124" s="22">
        <v>0</v>
      </c>
    </row>
    <row r="125" spans="1:8" x14ac:dyDescent="0.2">
      <c r="A125" s="20">
        <v>2250</v>
      </c>
      <c r="B125" s="18" t="s">
        <v>276</v>
      </c>
      <c r="C125" s="22">
        <v>0</v>
      </c>
    </row>
    <row r="126" spans="1:8" x14ac:dyDescent="0.2">
      <c r="A126" s="20">
        <v>2251</v>
      </c>
      <c r="B126" s="18" t="s">
        <v>277</v>
      </c>
      <c r="C126" s="22">
        <v>0</v>
      </c>
    </row>
    <row r="127" spans="1:8" x14ac:dyDescent="0.2">
      <c r="A127" s="20">
        <v>2252</v>
      </c>
      <c r="B127" s="18" t="s">
        <v>278</v>
      </c>
      <c r="C127" s="22">
        <v>0</v>
      </c>
    </row>
    <row r="128" spans="1:8" x14ac:dyDescent="0.2">
      <c r="A128" s="20">
        <v>2253</v>
      </c>
      <c r="B128" s="18" t="s">
        <v>279</v>
      </c>
      <c r="C128" s="22">
        <v>0</v>
      </c>
    </row>
    <row r="129" spans="1:8" x14ac:dyDescent="0.2">
      <c r="A129" s="20">
        <v>2254</v>
      </c>
      <c r="B129" s="18" t="s">
        <v>280</v>
      </c>
      <c r="C129" s="22">
        <v>0</v>
      </c>
    </row>
    <row r="130" spans="1:8" x14ac:dyDescent="0.2">
      <c r="A130" s="20">
        <v>2255</v>
      </c>
      <c r="B130" s="18" t="s">
        <v>281</v>
      </c>
      <c r="C130" s="22">
        <v>0</v>
      </c>
    </row>
    <row r="131" spans="1:8" x14ac:dyDescent="0.2">
      <c r="A131" s="20">
        <v>2256</v>
      </c>
      <c r="B131" s="18" t="s">
        <v>282</v>
      </c>
      <c r="C131" s="22">
        <v>0</v>
      </c>
    </row>
    <row r="133" spans="1:8" x14ac:dyDescent="0.2">
      <c r="A133" s="17" t="s">
        <v>164</v>
      </c>
      <c r="B133" s="90" t="s">
        <v>513</v>
      </c>
      <c r="C133" s="17"/>
      <c r="D133" s="17"/>
      <c r="E133" s="17"/>
      <c r="F133" s="17"/>
      <c r="G133" s="17"/>
      <c r="H133" s="17"/>
    </row>
    <row r="134" spans="1:8" x14ac:dyDescent="0.2">
      <c r="A134" s="21" t="s">
        <v>141</v>
      </c>
      <c r="B134" s="21" t="s">
        <v>137</v>
      </c>
      <c r="C134" s="21" t="s">
        <v>138</v>
      </c>
      <c r="D134" s="21" t="s">
        <v>142</v>
      </c>
      <c r="E134" s="21" t="s">
        <v>195</v>
      </c>
      <c r="F134" s="21"/>
      <c r="G134" s="21"/>
      <c r="H134" s="21"/>
    </row>
    <row r="135" spans="1:8" x14ac:dyDescent="0.2">
      <c r="A135" s="20">
        <v>2159</v>
      </c>
      <c r="B135" s="18" t="s">
        <v>283</v>
      </c>
      <c r="C135" s="22">
        <v>0</v>
      </c>
    </row>
    <row r="136" spans="1:8" x14ac:dyDescent="0.2">
      <c r="A136" s="20">
        <v>2199</v>
      </c>
      <c r="B136" s="18" t="s">
        <v>284</v>
      </c>
      <c r="C136" s="22">
        <v>0</v>
      </c>
    </row>
    <row r="137" spans="1:8" x14ac:dyDescent="0.2">
      <c r="A137" s="20">
        <v>2240</v>
      </c>
      <c r="B137" s="18" t="s">
        <v>285</v>
      </c>
      <c r="C137" s="22">
        <v>0</v>
      </c>
    </row>
    <row r="138" spans="1:8" x14ac:dyDescent="0.2">
      <c r="A138" s="20">
        <v>2241</v>
      </c>
      <c r="B138" s="18" t="s">
        <v>286</v>
      </c>
      <c r="C138" s="22">
        <v>0</v>
      </c>
    </row>
    <row r="139" spans="1:8" x14ac:dyDescent="0.2">
      <c r="A139" s="20">
        <v>2242</v>
      </c>
      <c r="B139" s="18" t="s">
        <v>287</v>
      </c>
      <c r="C139" s="22">
        <v>0</v>
      </c>
    </row>
    <row r="140" spans="1:8" x14ac:dyDescent="0.2">
      <c r="A140" s="20">
        <v>2249</v>
      </c>
      <c r="B140" s="18" t="s">
        <v>288</v>
      </c>
      <c r="C140" s="2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C101:G10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7"/>
  <sheetViews>
    <sheetView zoomScaleNormal="100" workbookViewId="0">
      <selection activeCell="E103" sqref="E103"/>
    </sheetView>
  </sheetViews>
  <sheetFormatPr baseColWidth="10" defaultColWidth="9.140625" defaultRowHeight="11.25" x14ac:dyDescent="0.2"/>
  <cols>
    <col min="1" max="1" width="10" style="18" customWidth="1"/>
    <col min="2" max="2" width="83" style="18" customWidth="1"/>
    <col min="3" max="3" width="27.42578125" style="18" customWidth="1"/>
    <col min="4" max="4" width="30" style="18" customWidth="1"/>
    <col min="5" max="5" width="16.7109375" style="18" customWidth="1"/>
    <col min="6" max="16384" width="9.140625" style="18"/>
  </cols>
  <sheetData>
    <row r="1" spans="1:5" s="24" customFormat="1" ht="18.95" customHeight="1" x14ac:dyDescent="0.25">
      <c r="A1" s="96" t="str">
        <f>ESF!A1</f>
        <v>INSTITUTO MUNICIPAL DE INVESTIGACION, PLANEACION Y ESTADISTICA PARA EL MUNICIPIO DE CELAYA, GTO.</v>
      </c>
      <c r="B1" s="96"/>
      <c r="C1" s="96"/>
      <c r="D1" s="12" t="s">
        <v>180</v>
      </c>
      <c r="E1" s="23">
        <f>'Notas a los Edos Financieros'!E1</f>
        <v>2018</v>
      </c>
    </row>
    <row r="2" spans="1:5" s="14" customFormat="1" ht="18.95" customHeight="1" x14ac:dyDescent="0.25">
      <c r="A2" s="96" t="s">
        <v>289</v>
      </c>
      <c r="B2" s="96"/>
      <c r="C2" s="96"/>
      <c r="D2" s="12" t="s">
        <v>182</v>
      </c>
      <c r="E2" s="23" t="str">
        <f>'Notas a los Edos Financieros'!E2</f>
        <v>Trimestral</v>
      </c>
    </row>
    <row r="3" spans="1:5" s="14" customFormat="1" ht="18.95" customHeight="1" x14ac:dyDescent="0.25">
      <c r="A3" s="96" t="str">
        <f>ESF!A3</f>
        <v>Correspondiente del 01 de Enero al 30 de Junio 2018</v>
      </c>
      <c r="B3" s="96"/>
      <c r="C3" s="96"/>
      <c r="D3" s="12" t="s">
        <v>184</v>
      </c>
      <c r="E3" s="23">
        <f>'Notas a los Edos Financieros'!E3</f>
        <v>2</v>
      </c>
    </row>
    <row r="4" spans="1:5" x14ac:dyDescent="0.2">
      <c r="A4" s="16" t="s">
        <v>185</v>
      </c>
      <c r="B4" s="17"/>
      <c r="C4" s="17"/>
      <c r="D4" s="17"/>
      <c r="E4" s="17"/>
    </row>
    <row r="6" spans="1:5" x14ac:dyDescent="0.2">
      <c r="A6" s="17" t="s">
        <v>136</v>
      </c>
      <c r="B6" s="17"/>
      <c r="C6" s="17"/>
      <c r="D6" s="17"/>
      <c r="E6" s="17"/>
    </row>
    <row r="7" spans="1:5" x14ac:dyDescent="0.2">
      <c r="A7" s="19" t="s">
        <v>141</v>
      </c>
      <c r="B7" s="19" t="s">
        <v>137</v>
      </c>
      <c r="C7" s="19" t="s">
        <v>138</v>
      </c>
      <c r="D7" s="19" t="s">
        <v>290</v>
      </c>
      <c r="E7" s="19"/>
    </row>
    <row r="8" spans="1:5" x14ac:dyDescent="0.2">
      <c r="A8" s="20">
        <v>4100</v>
      </c>
      <c r="B8" s="18" t="s">
        <v>291</v>
      </c>
      <c r="C8" s="22">
        <v>0</v>
      </c>
    </row>
    <row r="9" spans="1:5" x14ac:dyDescent="0.2">
      <c r="A9" s="20">
        <v>4110</v>
      </c>
      <c r="B9" s="18" t="s">
        <v>292</v>
      </c>
      <c r="C9" s="22">
        <v>0</v>
      </c>
    </row>
    <row r="10" spans="1:5" x14ac:dyDescent="0.2">
      <c r="A10" s="20">
        <v>4111</v>
      </c>
      <c r="B10" s="18" t="s">
        <v>293</v>
      </c>
      <c r="C10" s="22">
        <v>0</v>
      </c>
    </row>
    <row r="11" spans="1:5" x14ac:dyDescent="0.2">
      <c r="A11" s="20">
        <v>4112</v>
      </c>
      <c r="B11" s="18" t="s">
        <v>294</v>
      </c>
      <c r="C11" s="22">
        <v>0</v>
      </c>
    </row>
    <row r="12" spans="1:5" x14ac:dyDescent="0.2">
      <c r="A12" s="20">
        <v>4113</v>
      </c>
      <c r="B12" s="18" t="s">
        <v>295</v>
      </c>
      <c r="C12" s="22">
        <v>0</v>
      </c>
    </row>
    <row r="13" spans="1:5" x14ac:dyDescent="0.2">
      <c r="A13" s="20">
        <v>4114</v>
      </c>
      <c r="B13" s="18" t="s">
        <v>296</v>
      </c>
      <c r="C13" s="22">
        <v>0</v>
      </c>
    </row>
    <row r="14" spans="1:5" x14ac:dyDescent="0.2">
      <c r="A14" s="20">
        <v>4115</v>
      </c>
      <c r="B14" s="18" t="s">
        <v>297</v>
      </c>
      <c r="C14" s="22">
        <v>0</v>
      </c>
    </row>
    <row r="15" spans="1:5" x14ac:dyDescent="0.2">
      <c r="A15" s="20">
        <v>4116</v>
      </c>
      <c r="B15" s="18" t="s">
        <v>298</v>
      </c>
      <c r="C15" s="22">
        <v>0</v>
      </c>
    </row>
    <row r="16" spans="1:5" x14ac:dyDescent="0.2">
      <c r="A16" s="20">
        <v>4117</v>
      </c>
      <c r="B16" s="18" t="s">
        <v>299</v>
      </c>
      <c r="C16" s="22">
        <v>0</v>
      </c>
    </row>
    <row r="17" spans="1:3" x14ac:dyDescent="0.2">
      <c r="A17" s="20">
        <v>4119</v>
      </c>
      <c r="B17" s="18" t="s">
        <v>300</v>
      </c>
      <c r="C17" s="22">
        <v>0</v>
      </c>
    </row>
    <row r="18" spans="1:3" x14ac:dyDescent="0.2">
      <c r="A18" s="20">
        <v>4120</v>
      </c>
      <c r="B18" s="18" t="s">
        <v>301</v>
      </c>
      <c r="C18" s="22">
        <v>0</v>
      </c>
    </row>
    <row r="19" spans="1:3" x14ac:dyDescent="0.2">
      <c r="A19" s="20">
        <v>4121</v>
      </c>
      <c r="B19" s="18" t="s">
        <v>302</v>
      </c>
      <c r="C19" s="22">
        <v>0</v>
      </c>
    </row>
    <row r="20" spans="1:3" x14ac:dyDescent="0.2">
      <c r="A20" s="20">
        <v>4122</v>
      </c>
      <c r="B20" s="18" t="s">
        <v>303</v>
      </c>
      <c r="C20" s="22">
        <v>0</v>
      </c>
    </row>
    <row r="21" spans="1:3" x14ac:dyDescent="0.2">
      <c r="A21" s="20">
        <v>4123</v>
      </c>
      <c r="B21" s="18" t="s">
        <v>304</v>
      </c>
      <c r="C21" s="22">
        <v>0</v>
      </c>
    </row>
    <row r="22" spans="1:3" x14ac:dyDescent="0.2">
      <c r="A22" s="20">
        <v>4124</v>
      </c>
      <c r="B22" s="18" t="s">
        <v>305</v>
      </c>
      <c r="C22" s="22">
        <v>0</v>
      </c>
    </row>
    <row r="23" spans="1:3" x14ac:dyDescent="0.2">
      <c r="A23" s="20">
        <v>4129</v>
      </c>
      <c r="B23" s="18" t="s">
        <v>306</v>
      </c>
      <c r="C23" s="22">
        <v>0</v>
      </c>
    </row>
    <row r="24" spans="1:3" x14ac:dyDescent="0.2">
      <c r="A24" s="20">
        <v>4130</v>
      </c>
      <c r="B24" s="18" t="s">
        <v>307</v>
      </c>
      <c r="C24" s="22">
        <v>0</v>
      </c>
    </row>
    <row r="25" spans="1:3" x14ac:dyDescent="0.2">
      <c r="A25" s="20">
        <v>4131</v>
      </c>
      <c r="B25" s="18" t="s">
        <v>308</v>
      </c>
      <c r="C25" s="22">
        <v>0</v>
      </c>
    </row>
    <row r="26" spans="1:3" x14ac:dyDescent="0.2">
      <c r="A26" s="20">
        <v>4140</v>
      </c>
      <c r="B26" s="18" t="s">
        <v>309</v>
      </c>
      <c r="C26" s="22">
        <v>0</v>
      </c>
    </row>
    <row r="27" spans="1:3" x14ac:dyDescent="0.2">
      <c r="A27" s="20">
        <v>4141</v>
      </c>
      <c r="B27" s="18" t="s">
        <v>310</v>
      </c>
      <c r="C27" s="22">
        <v>0</v>
      </c>
    </row>
    <row r="28" spans="1:3" x14ac:dyDescent="0.2">
      <c r="A28" s="20">
        <v>4142</v>
      </c>
      <c r="B28" s="18" t="s">
        <v>311</v>
      </c>
      <c r="C28" s="22">
        <v>0</v>
      </c>
    </row>
    <row r="29" spans="1:3" x14ac:dyDescent="0.2">
      <c r="A29" s="20">
        <v>4143</v>
      </c>
      <c r="B29" s="18" t="s">
        <v>312</v>
      </c>
      <c r="C29" s="22">
        <v>0</v>
      </c>
    </row>
    <row r="30" spans="1:3" x14ac:dyDescent="0.2">
      <c r="A30" s="20">
        <v>4144</v>
      </c>
      <c r="B30" s="18" t="s">
        <v>313</v>
      </c>
      <c r="C30" s="22">
        <v>0</v>
      </c>
    </row>
    <row r="31" spans="1:3" x14ac:dyDescent="0.2">
      <c r="A31" s="20">
        <v>4149</v>
      </c>
      <c r="B31" s="18" t="s">
        <v>314</v>
      </c>
      <c r="C31" s="22">
        <v>0</v>
      </c>
    </row>
    <row r="32" spans="1:3" x14ac:dyDescent="0.2">
      <c r="A32" s="20">
        <v>4150</v>
      </c>
      <c r="B32" s="18" t="s">
        <v>315</v>
      </c>
      <c r="C32" s="22">
        <v>0</v>
      </c>
    </row>
    <row r="33" spans="1:3" x14ac:dyDescent="0.2">
      <c r="A33" s="20">
        <v>4151</v>
      </c>
      <c r="B33" s="18" t="s">
        <v>316</v>
      </c>
      <c r="C33" s="22">
        <v>0</v>
      </c>
    </row>
    <row r="34" spans="1:3" x14ac:dyDescent="0.2">
      <c r="A34" s="20">
        <v>4152</v>
      </c>
      <c r="B34" s="18" t="s">
        <v>317</v>
      </c>
      <c r="C34" s="22">
        <v>0</v>
      </c>
    </row>
    <row r="35" spans="1:3" x14ac:dyDescent="0.2">
      <c r="A35" s="20">
        <v>4153</v>
      </c>
      <c r="B35" s="18" t="s">
        <v>318</v>
      </c>
      <c r="C35" s="22">
        <v>0</v>
      </c>
    </row>
    <row r="36" spans="1:3" x14ac:dyDescent="0.2">
      <c r="A36" s="20">
        <v>4159</v>
      </c>
      <c r="B36" s="18" t="s">
        <v>319</v>
      </c>
      <c r="C36" s="22">
        <v>0</v>
      </c>
    </row>
    <row r="37" spans="1:3" x14ac:dyDescent="0.2">
      <c r="A37" s="20">
        <v>4160</v>
      </c>
      <c r="B37" s="18" t="s">
        <v>320</v>
      </c>
      <c r="C37" s="22">
        <v>0</v>
      </c>
    </row>
    <row r="38" spans="1:3" x14ac:dyDescent="0.2">
      <c r="A38" s="20">
        <v>4161</v>
      </c>
      <c r="B38" s="18" t="s">
        <v>321</v>
      </c>
      <c r="C38" s="22">
        <v>0</v>
      </c>
    </row>
    <row r="39" spans="1:3" x14ac:dyDescent="0.2">
      <c r="A39" s="20">
        <v>4162</v>
      </c>
      <c r="B39" s="18" t="s">
        <v>322</v>
      </c>
      <c r="C39" s="22">
        <v>0</v>
      </c>
    </row>
    <row r="40" spans="1:3" x14ac:dyDescent="0.2">
      <c r="A40" s="20">
        <v>4163</v>
      </c>
      <c r="B40" s="18" t="s">
        <v>323</v>
      </c>
      <c r="C40" s="22">
        <v>0</v>
      </c>
    </row>
    <row r="41" spans="1:3" x14ac:dyDescent="0.2">
      <c r="A41" s="20">
        <v>4164</v>
      </c>
      <c r="B41" s="18" t="s">
        <v>324</v>
      </c>
      <c r="C41" s="22">
        <v>0</v>
      </c>
    </row>
    <row r="42" spans="1:3" x14ac:dyDescent="0.2">
      <c r="A42" s="20">
        <v>4165</v>
      </c>
      <c r="B42" s="18" t="s">
        <v>325</v>
      </c>
      <c r="C42" s="22">
        <v>0</v>
      </c>
    </row>
    <row r="43" spans="1:3" x14ac:dyDescent="0.2">
      <c r="A43" s="20">
        <v>4166</v>
      </c>
      <c r="B43" s="18" t="s">
        <v>326</v>
      </c>
      <c r="C43" s="22">
        <v>0</v>
      </c>
    </row>
    <row r="44" spans="1:3" x14ac:dyDescent="0.2">
      <c r="A44" s="20">
        <v>4167</v>
      </c>
      <c r="B44" s="18" t="s">
        <v>327</v>
      </c>
      <c r="C44" s="22">
        <v>0</v>
      </c>
    </row>
    <row r="45" spans="1:3" x14ac:dyDescent="0.2">
      <c r="A45" s="20">
        <v>4168</v>
      </c>
      <c r="B45" s="18" t="s">
        <v>328</v>
      </c>
      <c r="C45" s="22">
        <v>0</v>
      </c>
    </row>
    <row r="46" spans="1:3" x14ac:dyDescent="0.2">
      <c r="A46" s="20">
        <v>4169</v>
      </c>
      <c r="B46" s="18" t="s">
        <v>329</v>
      </c>
      <c r="C46" s="22">
        <v>0</v>
      </c>
    </row>
    <row r="47" spans="1:3" x14ac:dyDescent="0.2">
      <c r="A47" s="20">
        <v>4170</v>
      </c>
      <c r="B47" s="18" t="s">
        <v>330</v>
      </c>
      <c r="C47" s="22">
        <v>0</v>
      </c>
    </row>
    <row r="48" spans="1:3" x14ac:dyDescent="0.2">
      <c r="A48" s="20">
        <v>4171</v>
      </c>
      <c r="B48" s="18" t="s">
        <v>331</v>
      </c>
      <c r="C48" s="22">
        <v>0</v>
      </c>
    </row>
    <row r="49" spans="1:4" x14ac:dyDescent="0.2">
      <c r="A49" s="20">
        <v>4172</v>
      </c>
      <c r="B49" s="18" t="s">
        <v>332</v>
      </c>
      <c r="C49" s="22">
        <v>0</v>
      </c>
    </row>
    <row r="50" spans="1:4" x14ac:dyDescent="0.2">
      <c r="A50" s="20">
        <v>4173</v>
      </c>
      <c r="B50" s="18" t="s">
        <v>333</v>
      </c>
      <c r="C50" s="22">
        <v>0</v>
      </c>
    </row>
    <row r="51" spans="1:4" x14ac:dyDescent="0.2">
      <c r="A51" s="20">
        <v>4174</v>
      </c>
      <c r="B51" s="18" t="s">
        <v>334</v>
      </c>
      <c r="C51" s="22">
        <v>0</v>
      </c>
    </row>
    <row r="52" spans="1:4" x14ac:dyDescent="0.2">
      <c r="A52" s="20">
        <v>4190</v>
      </c>
      <c r="B52" s="18" t="s">
        <v>335</v>
      </c>
      <c r="C52" s="22">
        <v>0</v>
      </c>
    </row>
    <row r="53" spans="1:4" x14ac:dyDescent="0.2">
      <c r="A53" s="20">
        <v>4191</v>
      </c>
      <c r="B53" s="18" t="s">
        <v>336</v>
      </c>
      <c r="C53" s="22">
        <v>0</v>
      </c>
    </row>
    <row r="54" spans="1:4" x14ac:dyDescent="0.2">
      <c r="A54" s="20">
        <v>4192</v>
      </c>
      <c r="B54" s="18" t="s">
        <v>337</v>
      </c>
      <c r="C54" s="22">
        <v>0</v>
      </c>
    </row>
    <row r="55" spans="1:4" x14ac:dyDescent="0.2">
      <c r="A55" s="20">
        <v>4200</v>
      </c>
      <c r="B55" s="18" t="s">
        <v>338</v>
      </c>
      <c r="C55" s="22">
        <f>+C56+C60</f>
        <v>7402869.7000000002</v>
      </c>
      <c r="D55" s="18" t="s">
        <v>537</v>
      </c>
    </row>
    <row r="56" spans="1:4" x14ac:dyDescent="0.2">
      <c r="A56" s="20">
        <v>4210</v>
      </c>
      <c r="B56" s="18" t="s">
        <v>339</v>
      </c>
      <c r="C56" s="22">
        <f>SUM(C57:C59)</f>
        <v>0</v>
      </c>
    </row>
    <row r="57" spans="1:4" x14ac:dyDescent="0.2">
      <c r="A57" s="20">
        <v>4211</v>
      </c>
      <c r="B57" s="18" t="s">
        <v>340</v>
      </c>
      <c r="C57" s="22">
        <v>0</v>
      </c>
    </row>
    <row r="58" spans="1:4" x14ac:dyDescent="0.2">
      <c r="A58" s="20">
        <v>4212</v>
      </c>
      <c r="B58" s="18" t="s">
        <v>341</v>
      </c>
      <c r="C58" s="22">
        <v>0</v>
      </c>
    </row>
    <row r="59" spans="1:4" x14ac:dyDescent="0.2">
      <c r="A59" s="20">
        <v>4213</v>
      </c>
      <c r="B59" s="18" t="s">
        <v>342</v>
      </c>
      <c r="C59" s="22">
        <v>0</v>
      </c>
    </row>
    <row r="60" spans="1:4" x14ac:dyDescent="0.2">
      <c r="A60" s="20">
        <v>4220</v>
      </c>
      <c r="B60" s="18" t="s">
        <v>343</v>
      </c>
      <c r="C60" s="22">
        <f>SUM(C61:C66)</f>
        <v>7402869.7000000002</v>
      </c>
      <c r="D60" s="18" t="s">
        <v>537</v>
      </c>
    </row>
    <row r="61" spans="1:4" x14ac:dyDescent="0.2">
      <c r="A61" s="20">
        <v>4221</v>
      </c>
      <c r="B61" s="18" t="s">
        <v>344</v>
      </c>
      <c r="C61" s="22">
        <v>7402869.7000000002</v>
      </c>
      <c r="D61" s="18" t="s">
        <v>537</v>
      </c>
    </row>
    <row r="62" spans="1:4" x14ac:dyDescent="0.2">
      <c r="A62" s="20">
        <v>4222</v>
      </c>
      <c r="B62" s="18" t="s">
        <v>345</v>
      </c>
      <c r="C62" s="22">
        <v>0</v>
      </c>
    </row>
    <row r="63" spans="1:4" x14ac:dyDescent="0.2">
      <c r="A63" s="20">
        <v>4223</v>
      </c>
      <c r="B63" s="18" t="s">
        <v>346</v>
      </c>
      <c r="C63" s="22">
        <v>0</v>
      </c>
    </row>
    <row r="64" spans="1:4" x14ac:dyDescent="0.2">
      <c r="A64" s="20">
        <v>4224</v>
      </c>
      <c r="B64" s="18" t="s">
        <v>347</v>
      </c>
      <c r="C64" s="22">
        <v>0</v>
      </c>
    </row>
    <row r="65" spans="1:5" x14ac:dyDescent="0.2">
      <c r="A65" s="20">
        <v>4225</v>
      </c>
      <c r="B65" s="18" t="s">
        <v>348</v>
      </c>
      <c r="C65" s="22">
        <v>0</v>
      </c>
    </row>
    <row r="66" spans="1:5" x14ac:dyDescent="0.2">
      <c r="A66" s="20">
        <v>4226</v>
      </c>
      <c r="B66" s="18" t="s">
        <v>349</v>
      </c>
      <c r="C66" s="22">
        <v>0</v>
      </c>
    </row>
    <row r="68" spans="1:5" x14ac:dyDescent="0.2">
      <c r="A68" s="17" t="s">
        <v>139</v>
      </c>
      <c r="B68" s="90" t="s">
        <v>513</v>
      </c>
      <c r="C68" s="17"/>
      <c r="D68" s="17"/>
      <c r="E68" s="17"/>
    </row>
    <row r="69" spans="1:5" x14ac:dyDescent="0.2">
      <c r="A69" s="19" t="s">
        <v>141</v>
      </c>
      <c r="B69" s="19" t="s">
        <v>137</v>
      </c>
      <c r="C69" s="19" t="s">
        <v>138</v>
      </c>
      <c r="D69" s="19" t="s">
        <v>142</v>
      </c>
      <c r="E69" s="19" t="s">
        <v>195</v>
      </c>
    </row>
    <row r="70" spans="1:5" x14ac:dyDescent="0.2">
      <c r="A70" s="20">
        <v>4300</v>
      </c>
      <c r="B70" s="18" t="s">
        <v>350</v>
      </c>
      <c r="C70" s="22">
        <v>0</v>
      </c>
    </row>
    <row r="71" spans="1:5" x14ac:dyDescent="0.2">
      <c r="A71" s="20">
        <v>4310</v>
      </c>
      <c r="B71" s="18" t="s">
        <v>351</v>
      </c>
      <c r="C71" s="22">
        <v>0</v>
      </c>
    </row>
    <row r="72" spans="1:5" x14ac:dyDescent="0.2">
      <c r="A72" s="20">
        <v>4311</v>
      </c>
      <c r="B72" s="18" t="s">
        <v>352</v>
      </c>
      <c r="C72" s="22">
        <v>0</v>
      </c>
    </row>
    <row r="73" spans="1:5" x14ac:dyDescent="0.2">
      <c r="A73" s="20">
        <v>4319</v>
      </c>
      <c r="B73" s="18" t="s">
        <v>353</v>
      </c>
      <c r="C73" s="22">
        <v>0</v>
      </c>
    </row>
    <row r="74" spans="1:5" x14ac:dyDescent="0.2">
      <c r="A74" s="20">
        <v>4320</v>
      </c>
      <c r="B74" s="18" t="s">
        <v>354</v>
      </c>
      <c r="C74" s="22">
        <v>0</v>
      </c>
    </row>
    <row r="75" spans="1:5" x14ac:dyDescent="0.2">
      <c r="A75" s="20">
        <v>4321</v>
      </c>
      <c r="B75" s="18" t="s">
        <v>355</v>
      </c>
      <c r="C75" s="22">
        <v>0</v>
      </c>
    </row>
    <row r="76" spans="1:5" x14ac:dyDescent="0.2">
      <c r="A76" s="20">
        <v>4322</v>
      </c>
      <c r="B76" s="18" t="s">
        <v>356</v>
      </c>
      <c r="C76" s="22">
        <v>0</v>
      </c>
    </row>
    <row r="77" spans="1:5" x14ac:dyDescent="0.2">
      <c r="A77" s="20">
        <v>4323</v>
      </c>
      <c r="B77" s="18" t="s">
        <v>357</v>
      </c>
      <c r="C77" s="22">
        <v>0</v>
      </c>
    </row>
    <row r="78" spans="1:5" x14ac:dyDescent="0.2">
      <c r="A78" s="20">
        <v>4324</v>
      </c>
      <c r="B78" s="18" t="s">
        <v>358</v>
      </c>
      <c r="C78" s="22">
        <v>0</v>
      </c>
    </row>
    <row r="79" spans="1:5" x14ac:dyDescent="0.2">
      <c r="A79" s="20">
        <v>4325</v>
      </c>
      <c r="B79" s="18" t="s">
        <v>359</v>
      </c>
      <c r="C79" s="22">
        <v>0</v>
      </c>
    </row>
    <row r="80" spans="1:5" x14ac:dyDescent="0.2">
      <c r="A80" s="20">
        <v>4330</v>
      </c>
      <c r="B80" s="18" t="s">
        <v>360</v>
      </c>
      <c r="C80" s="22">
        <v>0</v>
      </c>
    </row>
    <row r="81" spans="1:5" x14ac:dyDescent="0.2">
      <c r="A81" s="20">
        <v>4331</v>
      </c>
      <c r="B81" s="18" t="s">
        <v>360</v>
      </c>
      <c r="C81" s="22">
        <v>0</v>
      </c>
    </row>
    <row r="82" spans="1:5" x14ac:dyDescent="0.2">
      <c r="A82" s="20">
        <v>4340</v>
      </c>
      <c r="B82" s="18" t="s">
        <v>361</v>
      </c>
      <c r="C82" s="22">
        <v>0</v>
      </c>
    </row>
    <row r="83" spans="1:5" x14ac:dyDescent="0.2">
      <c r="A83" s="20">
        <v>4341</v>
      </c>
      <c r="B83" s="18" t="s">
        <v>362</v>
      </c>
      <c r="C83" s="22">
        <v>0</v>
      </c>
    </row>
    <row r="84" spans="1:5" x14ac:dyDescent="0.2">
      <c r="A84" s="20">
        <v>4390</v>
      </c>
      <c r="B84" s="18" t="s">
        <v>363</v>
      </c>
      <c r="C84" s="22">
        <v>0</v>
      </c>
    </row>
    <row r="85" spans="1:5" x14ac:dyDescent="0.2">
      <c r="A85" s="20">
        <v>4391</v>
      </c>
      <c r="B85" s="18" t="s">
        <v>364</v>
      </c>
      <c r="C85" s="22">
        <v>0</v>
      </c>
    </row>
    <row r="86" spans="1:5" x14ac:dyDescent="0.2">
      <c r="A86" s="20">
        <v>4392</v>
      </c>
      <c r="B86" s="18" t="s">
        <v>365</v>
      </c>
      <c r="C86" s="22">
        <v>0</v>
      </c>
    </row>
    <row r="87" spans="1:5" x14ac:dyDescent="0.2">
      <c r="A87" s="20">
        <v>4393</v>
      </c>
      <c r="B87" s="18" t="s">
        <v>366</v>
      </c>
      <c r="C87" s="22">
        <v>0</v>
      </c>
    </row>
    <row r="88" spans="1:5" x14ac:dyDescent="0.2">
      <c r="A88" s="20">
        <v>4394</v>
      </c>
      <c r="B88" s="18" t="s">
        <v>367</v>
      </c>
      <c r="C88" s="22">
        <v>0</v>
      </c>
    </row>
    <row r="89" spans="1:5" x14ac:dyDescent="0.2">
      <c r="A89" s="20">
        <v>4395</v>
      </c>
      <c r="B89" s="18" t="s">
        <v>368</v>
      </c>
      <c r="C89" s="22">
        <v>0</v>
      </c>
    </row>
    <row r="90" spans="1:5" x14ac:dyDescent="0.2">
      <c r="A90" s="20">
        <v>4396</v>
      </c>
      <c r="B90" s="18" t="s">
        <v>369</v>
      </c>
      <c r="C90" s="22">
        <v>0</v>
      </c>
    </row>
    <row r="91" spans="1:5" x14ac:dyDescent="0.2">
      <c r="A91" s="20">
        <v>4399</v>
      </c>
      <c r="B91" s="18" t="s">
        <v>363</v>
      </c>
      <c r="C91" s="22">
        <v>0</v>
      </c>
    </row>
    <row r="94" spans="1:5" x14ac:dyDescent="0.2">
      <c r="A94" s="17" t="s">
        <v>143</v>
      </c>
      <c r="B94" s="17"/>
      <c r="C94" s="17"/>
      <c r="D94" s="17"/>
      <c r="E94" s="17"/>
    </row>
    <row r="95" spans="1:5" x14ac:dyDescent="0.2">
      <c r="A95" s="19" t="s">
        <v>141</v>
      </c>
      <c r="B95" s="19" t="s">
        <v>137</v>
      </c>
      <c r="C95" s="19" t="s">
        <v>138</v>
      </c>
      <c r="D95" s="19" t="s">
        <v>370</v>
      </c>
      <c r="E95" s="19" t="s">
        <v>195</v>
      </c>
    </row>
    <row r="96" spans="1:5" x14ac:dyDescent="0.2">
      <c r="A96" s="20">
        <v>5000</v>
      </c>
      <c r="B96" s="18" t="s">
        <v>371</v>
      </c>
      <c r="C96" s="22">
        <f>+C97+C125+C158+C168+C183+C215</f>
        <v>5005403.8199999994</v>
      </c>
      <c r="D96" s="25">
        <f>C96/C96</f>
        <v>1</v>
      </c>
    </row>
    <row r="97" spans="1:5" x14ac:dyDescent="0.2">
      <c r="A97" s="20">
        <v>5100</v>
      </c>
      <c r="B97" s="18" t="s">
        <v>372</v>
      </c>
      <c r="C97" s="22">
        <f>+C98+C105+C115</f>
        <v>4946420.4899999993</v>
      </c>
      <c r="D97" s="25">
        <f>C97/$C$96</f>
        <v>0.98821606964770325</v>
      </c>
    </row>
    <row r="98" spans="1:5" x14ac:dyDescent="0.2">
      <c r="A98" s="20">
        <v>5110</v>
      </c>
      <c r="B98" s="18" t="s">
        <v>373</v>
      </c>
      <c r="C98" s="22">
        <f>SUM(C99:C104)</f>
        <v>4497674.43</v>
      </c>
      <c r="D98" s="25">
        <f t="shared" ref="D98:D161" si="0">C98/$C$96</f>
        <v>0.89856375064659622</v>
      </c>
      <c r="E98" s="18" t="s">
        <v>544</v>
      </c>
    </row>
    <row r="99" spans="1:5" x14ac:dyDescent="0.2">
      <c r="A99" s="20">
        <v>5111</v>
      </c>
      <c r="B99" s="18" t="s">
        <v>374</v>
      </c>
      <c r="C99" s="22">
        <v>3219642.46</v>
      </c>
      <c r="D99" s="25">
        <f t="shared" si="0"/>
        <v>0.6432333085964681</v>
      </c>
      <c r="E99" s="18" t="s">
        <v>548</v>
      </c>
    </row>
    <row r="100" spans="1:5" x14ac:dyDescent="0.2">
      <c r="A100" s="20">
        <v>5112</v>
      </c>
      <c r="B100" s="18" t="s">
        <v>375</v>
      </c>
      <c r="C100" s="22">
        <v>106137.75</v>
      </c>
      <c r="D100" s="25">
        <f t="shared" si="0"/>
        <v>2.1204632796240606E-2</v>
      </c>
    </row>
    <row r="101" spans="1:5" x14ac:dyDescent="0.2">
      <c r="A101" s="20">
        <v>5113</v>
      </c>
      <c r="B101" s="18" t="s">
        <v>376</v>
      </c>
      <c r="C101" s="22">
        <v>617522.82999999996</v>
      </c>
      <c r="D101" s="25">
        <f t="shared" si="0"/>
        <v>0.12337123081509936</v>
      </c>
      <c r="E101" s="18" t="s">
        <v>548</v>
      </c>
    </row>
    <row r="102" spans="1:5" x14ac:dyDescent="0.2">
      <c r="A102" s="20">
        <v>5114</v>
      </c>
      <c r="B102" s="18" t="s">
        <v>377</v>
      </c>
      <c r="C102" s="22">
        <v>534890.89</v>
      </c>
      <c r="D102" s="25">
        <f t="shared" si="0"/>
        <v>0.10686268465747886</v>
      </c>
      <c r="E102" s="18" t="s">
        <v>548</v>
      </c>
    </row>
    <row r="103" spans="1:5" x14ac:dyDescent="0.2">
      <c r="A103" s="20">
        <v>5115</v>
      </c>
      <c r="B103" s="18" t="s">
        <v>378</v>
      </c>
      <c r="C103" s="22">
        <v>19480.5</v>
      </c>
      <c r="D103" s="25">
        <f t="shared" si="0"/>
        <v>3.8918937813093375E-3</v>
      </c>
    </row>
    <row r="104" spans="1:5" x14ac:dyDescent="0.2">
      <c r="A104" s="20">
        <v>5116</v>
      </c>
      <c r="B104" s="18" t="s">
        <v>379</v>
      </c>
      <c r="C104" s="22">
        <v>0</v>
      </c>
      <c r="D104" s="25">
        <f t="shared" si="0"/>
        <v>0</v>
      </c>
    </row>
    <row r="105" spans="1:5" x14ac:dyDescent="0.2">
      <c r="A105" s="20">
        <v>5120</v>
      </c>
      <c r="B105" s="18" t="s">
        <v>380</v>
      </c>
      <c r="C105" s="22">
        <f>SUM(C106:C114)</f>
        <v>163528.51</v>
      </c>
      <c r="D105" s="25">
        <f t="shared" si="0"/>
        <v>3.2670393015363147E-2</v>
      </c>
    </row>
    <row r="106" spans="1:5" x14ac:dyDescent="0.2">
      <c r="A106" s="20">
        <v>5121</v>
      </c>
      <c r="B106" s="18" t="s">
        <v>381</v>
      </c>
      <c r="C106" s="22">
        <v>90821.37</v>
      </c>
      <c r="D106" s="25">
        <f t="shared" si="0"/>
        <v>1.8144663900464281E-2</v>
      </c>
    </row>
    <row r="107" spans="1:5" x14ac:dyDescent="0.2">
      <c r="A107" s="20">
        <v>5122</v>
      </c>
      <c r="B107" s="18" t="s">
        <v>382</v>
      </c>
      <c r="C107" s="22">
        <v>0</v>
      </c>
      <c r="D107" s="25">
        <f t="shared" si="0"/>
        <v>0</v>
      </c>
    </row>
    <row r="108" spans="1:5" x14ac:dyDescent="0.2">
      <c r="A108" s="20">
        <v>5123</v>
      </c>
      <c r="B108" s="18" t="s">
        <v>383</v>
      </c>
      <c r="C108" s="22">
        <v>0</v>
      </c>
      <c r="D108" s="25">
        <f t="shared" si="0"/>
        <v>0</v>
      </c>
    </row>
    <row r="109" spans="1:5" x14ac:dyDescent="0.2">
      <c r="A109" s="20">
        <v>5124</v>
      </c>
      <c r="B109" s="18" t="s">
        <v>384</v>
      </c>
      <c r="C109" s="22">
        <v>0</v>
      </c>
      <c r="D109" s="25">
        <f t="shared" si="0"/>
        <v>0</v>
      </c>
    </row>
    <row r="110" spans="1:5" x14ac:dyDescent="0.2">
      <c r="A110" s="20">
        <v>5125</v>
      </c>
      <c r="B110" s="18" t="s">
        <v>385</v>
      </c>
      <c r="C110" s="22">
        <v>0</v>
      </c>
      <c r="D110" s="25">
        <f t="shared" si="0"/>
        <v>0</v>
      </c>
    </row>
    <row r="111" spans="1:5" x14ac:dyDescent="0.2">
      <c r="A111" s="20">
        <v>5126</v>
      </c>
      <c r="B111" s="18" t="s">
        <v>386</v>
      </c>
      <c r="C111" s="22">
        <v>72707.14</v>
      </c>
      <c r="D111" s="25">
        <f t="shared" si="0"/>
        <v>1.4525729114898868E-2</v>
      </c>
    </row>
    <row r="112" spans="1:5" x14ac:dyDescent="0.2">
      <c r="A112" s="20">
        <v>5127</v>
      </c>
      <c r="B112" s="18" t="s">
        <v>387</v>
      </c>
      <c r="C112" s="22">
        <v>0</v>
      </c>
      <c r="D112" s="25">
        <f t="shared" si="0"/>
        <v>0</v>
      </c>
    </row>
    <row r="113" spans="1:4" x14ac:dyDescent="0.2">
      <c r="A113" s="20">
        <v>5128</v>
      </c>
      <c r="B113" s="18" t="s">
        <v>388</v>
      </c>
      <c r="C113" s="22">
        <v>0</v>
      </c>
      <c r="D113" s="25">
        <f t="shared" si="0"/>
        <v>0</v>
      </c>
    </row>
    <row r="114" spans="1:4" x14ac:dyDescent="0.2">
      <c r="A114" s="20">
        <v>5129</v>
      </c>
      <c r="B114" s="18" t="s">
        <v>389</v>
      </c>
      <c r="C114" s="22">
        <v>0</v>
      </c>
      <c r="D114" s="25">
        <f t="shared" si="0"/>
        <v>0</v>
      </c>
    </row>
    <row r="115" spans="1:4" x14ac:dyDescent="0.2">
      <c r="A115" s="20">
        <v>5130</v>
      </c>
      <c r="B115" s="18" t="s">
        <v>390</v>
      </c>
      <c r="C115" s="22">
        <f>SUM(C116:C124)</f>
        <v>285217.55</v>
      </c>
      <c r="D115" s="25">
        <f t="shared" si="0"/>
        <v>5.6981925985743948E-2</v>
      </c>
    </row>
    <row r="116" spans="1:4" x14ac:dyDescent="0.2">
      <c r="A116" s="20">
        <v>5131</v>
      </c>
      <c r="B116" s="18" t="s">
        <v>391</v>
      </c>
      <c r="C116" s="22">
        <v>49420</v>
      </c>
      <c r="D116" s="25">
        <f t="shared" si="0"/>
        <v>9.8733292611743774E-3</v>
      </c>
    </row>
    <row r="117" spans="1:4" x14ac:dyDescent="0.2">
      <c r="A117" s="20">
        <v>5132</v>
      </c>
      <c r="B117" s="18" t="s">
        <v>392</v>
      </c>
      <c r="C117" s="22">
        <v>0</v>
      </c>
      <c r="D117" s="25">
        <f t="shared" si="0"/>
        <v>0</v>
      </c>
    </row>
    <row r="118" spans="1:4" x14ac:dyDescent="0.2">
      <c r="A118" s="20">
        <v>5133</v>
      </c>
      <c r="B118" s="18" t="s">
        <v>393</v>
      </c>
      <c r="C118" s="22">
        <v>33688</v>
      </c>
      <c r="D118" s="25">
        <f t="shared" si="0"/>
        <v>6.7303261058365522E-3</v>
      </c>
    </row>
    <row r="119" spans="1:4" x14ac:dyDescent="0.2">
      <c r="A119" s="20">
        <v>5134</v>
      </c>
      <c r="B119" s="18" t="s">
        <v>394</v>
      </c>
      <c r="C119" s="22">
        <v>25443.93</v>
      </c>
      <c r="D119" s="25">
        <f t="shared" si="0"/>
        <v>5.083292160831092E-3</v>
      </c>
    </row>
    <row r="120" spans="1:4" x14ac:dyDescent="0.2">
      <c r="A120" s="20">
        <v>5135</v>
      </c>
      <c r="B120" s="18" t="s">
        <v>395</v>
      </c>
      <c r="C120" s="22">
        <v>66116.59</v>
      </c>
      <c r="D120" s="25">
        <f t="shared" si="0"/>
        <v>1.3209042142777605E-2</v>
      </c>
    </row>
    <row r="121" spans="1:4" x14ac:dyDescent="0.2">
      <c r="A121" s="20">
        <v>5136</v>
      </c>
      <c r="B121" s="18" t="s">
        <v>396</v>
      </c>
      <c r="C121" s="22">
        <v>0</v>
      </c>
      <c r="D121" s="25">
        <f t="shared" si="0"/>
        <v>0</v>
      </c>
    </row>
    <row r="122" spans="1:4" x14ac:dyDescent="0.2">
      <c r="A122" s="20">
        <v>5137</v>
      </c>
      <c r="B122" s="18" t="s">
        <v>397</v>
      </c>
      <c r="C122" s="22">
        <v>29246.400000000001</v>
      </c>
      <c r="D122" s="25">
        <f t="shared" si="0"/>
        <v>5.8429651336303181E-3</v>
      </c>
    </row>
    <row r="123" spans="1:4" x14ac:dyDescent="0.2">
      <c r="A123" s="20">
        <v>5138</v>
      </c>
      <c r="B123" s="18" t="s">
        <v>398</v>
      </c>
      <c r="C123" s="22">
        <v>23231.63</v>
      </c>
      <c r="D123" s="25">
        <f t="shared" si="0"/>
        <v>4.6413098394127179E-3</v>
      </c>
    </row>
    <row r="124" spans="1:4" x14ac:dyDescent="0.2">
      <c r="A124" s="20">
        <v>5139</v>
      </c>
      <c r="B124" s="18" t="s">
        <v>399</v>
      </c>
      <c r="C124" s="22">
        <v>58071</v>
      </c>
      <c r="D124" s="25">
        <f t="shared" si="0"/>
        <v>1.1601661342081288E-2</v>
      </c>
    </row>
    <row r="125" spans="1:4" x14ac:dyDescent="0.2">
      <c r="A125" s="20">
        <v>5200</v>
      </c>
      <c r="B125" s="18" t="s">
        <v>400</v>
      </c>
      <c r="C125" s="22">
        <f>+C126+C129+C132+C135+C140+C144+C147+C149+C155</f>
        <v>0</v>
      </c>
      <c r="D125" s="25">
        <f t="shared" si="0"/>
        <v>0</v>
      </c>
    </row>
    <row r="126" spans="1:4" x14ac:dyDescent="0.2">
      <c r="A126" s="20">
        <v>5210</v>
      </c>
      <c r="B126" s="18" t="s">
        <v>401</v>
      </c>
      <c r="C126" s="22">
        <f>SUM(C127:C128)</f>
        <v>0</v>
      </c>
      <c r="D126" s="25">
        <f t="shared" si="0"/>
        <v>0</v>
      </c>
    </row>
    <row r="127" spans="1:4" x14ac:dyDescent="0.2">
      <c r="A127" s="20">
        <v>5211</v>
      </c>
      <c r="B127" s="18" t="s">
        <v>402</v>
      </c>
      <c r="C127" s="22">
        <v>0</v>
      </c>
      <c r="D127" s="25">
        <f t="shared" si="0"/>
        <v>0</v>
      </c>
    </row>
    <row r="128" spans="1:4" x14ac:dyDescent="0.2">
      <c r="A128" s="20">
        <v>5212</v>
      </c>
      <c r="B128" s="18" t="s">
        <v>403</v>
      </c>
      <c r="C128" s="22">
        <v>0</v>
      </c>
      <c r="D128" s="25">
        <f t="shared" si="0"/>
        <v>0</v>
      </c>
    </row>
    <row r="129" spans="1:4" x14ac:dyDescent="0.2">
      <c r="A129" s="20">
        <v>5220</v>
      </c>
      <c r="B129" s="18" t="s">
        <v>404</v>
      </c>
      <c r="C129" s="22">
        <f>SUM(C130:C131)</f>
        <v>0</v>
      </c>
      <c r="D129" s="25">
        <f t="shared" si="0"/>
        <v>0</v>
      </c>
    </row>
    <row r="130" spans="1:4" x14ac:dyDescent="0.2">
      <c r="A130" s="20">
        <v>5221</v>
      </c>
      <c r="B130" s="18" t="s">
        <v>405</v>
      </c>
      <c r="C130" s="22">
        <v>0</v>
      </c>
      <c r="D130" s="25">
        <f t="shared" si="0"/>
        <v>0</v>
      </c>
    </row>
    <row r="131" spans="1:4" x14ac:dyDescent="0.2">
      <c r="A131" s="20">
        <v>5222</v>
      </c>
      <c r="B131" s="18" t="s">
        <v>406</v>
      </c>
      <c r="C131" s="22">
        <v>0</v>
      </c>
      <c r="D131" s="25">
        <f t="shared" si="0"/>
        <v>0</v>
      </c>
    </row>
    <row r="132" spans="1:4" x14ac:dyDescent="0.2">
      <c r="A132" s="20">
        <v>5230</v>
      </c>
      <c r="B132" s="18" t="s">
        <v>346</v>
      </c>
      <c r="C132" s="22">
        <f>SUM(C133:C134)</f>
        <v>0</v>
      </c>
      <c r="D132" s="25">
        <f t="shared" si="0"/>
        <v>0</v>
      </c>
    </row>
    <row r="133" spans="1:4" x14ac:dyDescent="0.2">
      <c r="A133" s="20">
        <v>5231</v>
      </c>
      <c r="B133" s="18" t="s">
        <v>407</v>
      </c>
      <c r="C133" s="22">
        <v>0</v>
      </c>
      <c r="D133" s="25">
        <f t="shared" si="0"/>
        <v>0</v>
      </c>
    </row>
    <row r="134" spans="1:4" x14ac:dyDescent="0.2">
      <c r="A134" s="20">
        <v>5232</v>
      </c>
      <c r="B134" s="18" t="s">
        <v>408</v>
      </c>
      <c r="C134" s="22">
        <v>0</v>
      </c>
      <c r="D134" s="25">
        <f t="shared" si="0"/>
        <v>0</v>
      </c>
    </row>
    <row r="135" spans="1:4" x14ac:dyDescent="0.2">
      <c r="A135" s="20">
        <v>5240</v>
      </c>
      <c r="B135" s="18" t="s">
        <v>347</v>
      </c>
      <c r="C135" s="22">
        <f>SUM(C136:C139)</f>
        <v>0</v>
      </c>
      <c r="D135" s="25">
        <f t="shared" si="0"/>
        <v>0</v>
      </c>
    </row>
    <row r="136" spans="1:4" x14ac:dyDescent="0.2">
      <c r="A136" s="20">
        <v>5241</v>
      </c>
      <c r="B136" s="18" t="s">
        <v>409</v>
      </c>
      <c r="C136" s="22">
        <v>0</v>
      </c>
      <c r="D136" s="25">
        <f t="shared" si="0"/>
        <v>0</v>
      </c>
    </row>
    <row r="137" spans="1:4" x14ac:dyDescent="0.2">
      <c r="A137" s="20">
        <v>5242</v>
      </c>
      <c r="B137" s="18" t="s">
        <v>410</v>
      </c>
      <c r="C137" s="22">
        <v>0</v>
      </c>
      <c r="D137" s="25">
        <f t="shared" si="0"/>
        <v>0</v>
      </c>
    </row>
    <row r="138" spans="1:4" x14ac:dyDescent="0.2">
      <c r="A138" s="20">
        <v>5243</v>
      </c>
      <c r="B138" s="18" t="s">
        <v>411</v>
      </c>
      <c r="C138" s="22">
        <v>0</v>
      </c>
      <c r="D138" s="25">
        <f t="shared" si="0"/>
        <v>0</v>
      </c>
    </row>
    <row r="139" spans="1:4" x14ac:dyDescent="0.2">
      <c r="A139" s="20">
        <v>5244</v>
      </c>
      <c r="B139" s="18" t="s">
        <v>412</v>
      </c>
      <c r="C139" s="22">
        <v>0</v>
      </c>
      <c r="D139" s="25">
        <f t="shared" si="0"/>
        <v>0</v>
      </c>
    </row>
    <row r="140" spans="1:4" x14ac:dyDescent="0.2">
      <c r="A140" s="20">
        <v>5250</v>
      </c>
      <c r="B140" s="18" t="s">
        <v>348</v>
      </c>
      <c r="C140" s="22">
        <f>SUM(C141:C143)</f>
        <v>0</v>
      </c>
      <c r="D140" s="25">
        <f t="shared" si="0"/>
        <v>0</v>
      </c>
    </row>
    <row r="141" spans="1:4" x14ac:dyDescent="0.2">
      <c r="A141" s="20">
        <v>5251</v>
      </c>
      <c r="B141" s="18" t="s">
        <v>413</v>
      </c>
      <c r="C141" s="22">
        <v>0</v>
      </c>
      <c r="D141" s="25">
        <f t="shared" si="0"/>
        <v>0</v>
      </c>
    </row>
    <row r="142" spans="1:4" x14ac:dyDescent="0.2">
      <c r="A142" s="20">
        <v>5252</v>
      </c>
      <c r="B142" s="18" t="s">
        <v>414</v>
      </c>
      <c r="C142" s="22">
        <v>0</v>
      </c>
      <c r="D142" s="25">
        <f t="shared" si="0"/>
        <v>0</v>
      </c>
    </row>
    <row r="143" spans="1:4" x14ac:dyDescent="0.2">
      <c r="A143" s="20">
        <v>5259</v>
      </c>
      <c r="B143" s="18" t="s">
        <v>415</v>
      </c>
      <c r="C143" s="22">
        <v>0</v>
      </c>
      <c r="D143" s="25">
        <f t="shared" si="0"/>
        <v>0</v>
      </c>
    </row>
    <row r="144" spans="1:4" x14ac:dyDescent="0.2">
      <c r="A144" s="20">
        <v>5260</v>
      </c>
      <c r="B144" s="18" t="s">
        <v>416</v>
      </c>
      <c r="C144" s="22">
        <f>SUM(C145:C146)</f>
        <v>0</v>
      </c>
      <c r="D144" s="25">
        <f t="shared" si="0"/>
        <v>0</v>
      </c>
    </row>
    <row r="145" spans="1:4" x14ac:dyDescent="0.2">
      <c r="A145" s="20">
        <v>5261</v>
      </c>
      <c r="B145" s="18" t="s">
        <v>417</v>
      </c>
      <c r="C145" s="22">
        <v>0</v>
      </c>
      <c r="D145" s="25">
        <f t="shared" si="0"/>
        <v>0</v>
      </c>
    </row>
    <row r="146" spans="1:4" x14ac:dyDescent="0.2">
      <c r="A146" s="20">
        <v>5262</v>
      </c>
      <c r="B146" s="18" t="s">
        <v>418</v>
      </c>
      <c r="C146" s="22">
        <v>0</v>
      </c>
      <c r="D146" s="25">
        <f t="shared" si="0"/>
        <v>0</v>
      </c>
    </row>
    <row r="147" spans="1:4" x14ac:dyDescent="0.2">
      <c r="A147" s="20">
        <v>5270</v>
      </c>
      <c r="B147" s="18" t="s">
        <v>419</v>
      </c>
      <c r="C147" s="22">
        <f>SUM(C148)</f>
        <v>0</v>
      </c>
      <c r="D147" s="25">
        <f t="shared" si="0"/>
        <v>0</v>
      </c>
    </row>
    <row r="148" spans="1:4" x14ac:dyDescent="0.2">
      <c r="A148" s="20">
        <v>5271</v>
      </c>
      <c r="B148" s="18" t="s">
        <v>420</v>
      </c>
      <c r="C148" s="22">
        <v>0</v>
      </c>
      <c r="D148" s="25">
        <f t="shared" si="0"/>
        <v>0</v>
      </c>
    </row>
    <row r="149" spans="1:4" x14ac:dyDescent="0.2">
      <c r="A149" s="20">
        <v>5280</v>
      </c>
      <c r="B149" s="18" t="s">
        <v>421</v>
      </c>
      <c r="C149" s="22">
        <f>SUM(C150:C154)</f>
        <v>0</v>
      </c>
      <c r="D149" s="25">
        <f t="shared" si="0"/>
        <v>0</v>
      </c>
    </row>
    <row r="150" spans="1:4" x14ac:dyDescent="0.2">
      <c r="A150" s="20">
        <v>5281</v>
      </c>
      <c r="B150" s="18" t="s">
        <v>422</v>
      </c>
      <c r="C150" s="22">
        <v>0</v>
      </c>
      <c r="D150" s="25">
        <f t="shared" si="0"/>
        <v>0</v>
      </c>
    </row>
    <row r="151" spans="1:4" x14ac:dyDescent="0.2">
      <c r="A151" s="20">
        <v>5282</v>
      </c>
      <c r="B151" s="18" t="s">
        <v>423</v>
      </c>
      <c r="C151" s="22">
        <v>0</v>
      </c>
      <c r="D151" s="25">
        <f t="shared" si="0"/>
        <v>0</v>
      </c>
    </row>
    <row r="152" spans="1:4" x14ac:dyDescent="0.2">
      <c r="A152" s="20">
        <v>5283</v>
      </c>
      <c r="B152" s="18" t="s">
        <v>424</v>
      </c>
      <c r="C152" s="22">
        <v>0</v>
      </c>
      <c r="D152" s="25">
        <f t="shared" si="0"/>
        <v>0</v>
      </c>
    </row>
    <row r="153" spans="1:4" x14ac:dyDescent="0.2">
      <c r="A153" s="20">
        <v>5284</v>
      </c>
      <c r="B153" s="18" t="s">
        <v>425</v>
      </c>
      <c r="C153" s="22">
        <v>0</v>
      </c>
      <c r="D153" s="25">
        <f t="shared" si="0"/>
        <v>0</v>
      </c>
    </row>
    <row r="154" spans="1:4" x14ac:dyDescent="0.2">
      <c r="A154" s="20">
        <v>5285</v>
      </c>
      <c r="B154" s="18" t="s">
        <v>426</v>
      </c>
      <c r="C154" s="22">
        <v>0</v>
      </c>
      <c r="D154" s="25">
        <f t="shared" si="0"/>
        <v>0</v>
      </c>
    </row>
    <row r="155" spans="1:4" x14ac:dyDescent="0.2">
      <c r="A155" s="20">
        <v>5290</v>
      </c>
      <c r="B155" s="18" t="s">
        <v>427</v>
      </c>
      <c r="C155" s="22">
        <f>SUM(C156:C157)</f>
        <v>0</v>
      </c>
      <c r="D155" s="25">
        <f t="shared" si="0"/>
        <v>0</v>
      </c>
    </row>
    <row r="156" spans="1:4" x14ac:dyDescent="0.2">
      <c r="A156" s="20">
        <v>5291</v>
      </c>
      <c r="B156" s="18" t="s">
        <v>428</v>
      </c>
      <c r="C156" s="22">
        <v>0</v>
      </c>
      <c r="D156" s="25">
        <f t="shared" si="0"/>
        <v>0</v>
      </c>
    </row>
    <row r="157" spans="1:4" x14ac:dyDescent="0.2">
      <c r="A157" s="20">
        <v>5292</v>
      </c>
      <c r="B157" s="18" t="s">
        <v>429</v>
      </c>
      <c r="C157" s="22">
        <v>0</v>
      </c>
      <c r="D157" s="25">
        <f t="shared" si="0"/>
        <v>0</v>
      </c>
    </row>
    <row r="158" spans="1:4" x14ac:dyDescent="0.2">
      <c r="A158" s="20">
        <v>5300</v>
      </c>
      <c r="B158" s="18" t="s">
        <v>430</v>
      </c>
      <c r="C158" s="22">
        <f>+C159+C162+C165</f>
        <v>0</v>
      </c>
      <c r="D158" s="25">
        <f t="shared" si="0"/>
        <v>0</v>
      </c>
    </row>
    <row r="159" spans="1:4" x14ac:dyDescent="0.2">
      <c r="A159" s="20">
        <v>5310</v>
      </c>
      <c r="B159" s="18" t="s">
        <v>340</v>
      </c>
      <c r="C159" s="22">
        <f>SUM(C160:C161)</f>
        <v>0</v>
      </c>
      <c r="D159" s="25">
        <f t="shared" si="0"/>
        <v>0</v>
      </c>
    </row>
    <row r="160" spans="1:4" x14ac:dyDescent="0.2">
      <c r="A160" s="20">
        <v>5311</v>
      </c>
      <c r="B160" s="18" t="s">
        <v>431</v>
      </c>
      <c r="C160" s="22">
        <v>0</v>
      </c>
      <c r="D160" s="25">
        <f t="shared" si="0"/>
        <v>0</v>
      </c>
    </row>
    <row r="161" spans="1:4" x14ac:dyDescent="0.2">
      <c r="A161" s="20">
        <v>5312</v>
      </c>
      <c r="B161" s="18" t="s">
        <v>432</v>
      </c>
      <c r="C161" s="22">
        <v>0</v>
      </c>
      <c r="D161" s="25">
        <f t="shared" si="0"/>
        <v>0</v>
      </c>
    </row>
    <row r="162" spans="1:4" x14ac:dyDescent="0.2">
      <c r="A162" s="20">
        <v>5320</v>
      </c>
      <c r="B162" s="18" t="s">
        <v>341</v>
      </c>
      <c r="C162" s="22">
        <f>SUM(C163:C164)</f>
        <v>0</v>
      </c>
      <c r="D162" s="25">
        <f t="shared" ref="D162:D217" si="1">C162/$C$96</f>
        <v>0</v>
      </c>
    </row>
    <row r="163" spans="1:4" x14ac:dyDescent="0.2">
      <c r="A163" s="20">
        <v>5321</v>
      </c>
      <c r="B163" s="18" t="s">
        <v>433</v>
      </c>
      <c r="C163" s="22">
        <v>0</v>
      </c>
      <c r="D163" s="25">
        <f t="shared" si="1"/>
        <v>0</v>
      </c>
    </row>
    <row r="164" spans="1:4" x14ac:dyDescent="0.2">
      <c r="A164" s="20">
        <v>5322</v>
      </c>
      <c r="B164" s="18" t="s">
        <v>434</v>
      </c>
      <c r="C164" s="22">
        <v>0</v>
      </c>
      <c r="D164" s="25">
        <f t="shared" si="1"/>
        <v>0</v>
      </c>
    </row>
    <row r="165" spans="1:4" x14ac:dyDescent="0.2">
      <c r="A165" s="20">
        <v>5330</v>
      </c>
      <c r="B165" s="18" t="s">
        <v>342</v>
      </c>
      <c r="C165" s="22">
        <f>SUM(C166:C167)</f>
        <v>0</v>
      </c>
      <c r="D165" s="25">
        <f t="shared" si="1"/>
        <v>0</v>
      </c>
    </row>
    <row r="166" spans="1:4" x14ac:dyDescent="0.2">
      <c r="A166" s="20">
        <v>5331</v>
      </c>
      <c r="B166" s="18" t="s">
        <v>435</v>
      </c>
      <c r="C166" s="22">
        <v>0</v>
      </c>
      <c r="D166" s="25">
        <f t="shared" si="1"/>
        <v>0</v>
      </c>
    </row>
    <row r="167" spans="1:4" x14ac:dyDescent="0.2">
      <c r="A167" s="20">
        <v>5332</v>
      </c>
      <c r="B167" s="18" t="s">
        <v>436</v>
      </c>
      <c r="C167" s="22">
        <v>0</v>
      </c>
      <c r="D167" s="25">
        <f t="shared" si="1"/>
        <v>0</v>
      </c>
    </row>
    <row r="168" spans="1:4" x14ac:dyDescent="0.2">
      <c r="A168" s="20">
        <v>5400</v>
      </c>
      <c r="B168" s="18" t="s">
        <v>437</v>
      </c>
      <c r="C168" s="22">
        <f>+C169+C172+C175+C178+C180</f>
        <v>0</v>
      </c>
      <c r="D168" s="25">
        <f t="shared" si="1"/>
        <v>0</v>
      </c>
    </row>
    <row r="169" spans="1:4" x14ac:dyDescent="0.2">
      <c r="A169" s="20">
        <v>5410</v>
      </c>
      <c r="B169" s="18" t="s">
        <v>438</v>
      </c>
      <c r="C169" s="22">
        <f>SUM(C170:C171)</f>
        <v>0</v>
      </c>
      <c r="D169" s="25">
        <f t="shared" si="1"/>
        <v>0</v>
      </c>
    </row>
    <row r="170" spans="1:4" x14ac:dyDescent="0.2">
      <c r="A170" s="20">
        <v>5411</v>
      </c>
      <c r="B170" s="18" t="s">
        <v>439</v>
      </c>
      <c r="C170" s="22">
        <v>0</v>
      </c>
      <c r="D170" s="25">
        <f t="shared" si="1"/>
        <v>0</v>
      </c>
    </row>
    <row r="171" spans="1:4" x14ac:dyDescent="0.2">
      <c r="A171" s="20">
        <v>5412</v>
      </c>
      <c r="B171" s="18" t="s">
        <v>440</v>
      </c>
      <c r="C171" s="22">
        <v>0</v>
      </c>
      <c r="D171" s="25">
        <f t="shared" si="1"/>
        <v>0</v>
      </c>
    </row>
    <row r="172" spans="1:4" x14ac:dyDescent="0.2">
      <c r="A172" s="20">
        <v>5420</v>
      </c>
      <c r="B172" s="18" t="s">
        <v>441</v>
      </c>
      <c r="C172" s="22">
        <f>SUM(C173:C174)</f>
        <v>0</v>
      </c>
      <c r="D172" s="25">
        <f t="shared" si="1"/>
        <v>0</v>
      </c>
    </row>
    <row r="173" spans="1:4" x14ac:dyDescent="0.2">
      <c r="A173" s="20">
        <v>5421</v>
      </c>
      <c r="B173" s="18" t="s">
        <v>442</v>
      </c>
      <c r="C173" s="22">
        <v>0</v>
      </c>
      <c r="D173" s="25">
        <f t="shared" si="1"/>
        <v>0</v>
      </c>
    </row>
    <row r="174" spans="1:4" x14ac:dyDescent="0.2">
      <c r="A174" s="20">
        <v>5422</v>
      </c>
      <c r="B174" s="18" t="s">
        <v>443</v>
      </c>
      <c r="C174" s="22">
        <v>0</v>
      </c>
      <c r="D174" s="25">
        <f t="shared" si="1"/>
        <v>0</v>
      </c>
    </row>
    <row r="175" spans="1:4" x14ac:dyDescent="0.2">
      <c r="A175" s="20">
        <v>5430</v>
      </c>
      <c r="B175" s="18" t="s">
        <v>444</v>
      </c>
      <c r="C175" s="22">
        <f>SUM(C176:C177)</f>
        <v>0</v>
      </c>
      <c r="D175" s="25">
        <f t="shared" si="1"/>
        <v>0</v>
      </c>
    </row>
    <row r="176" spans="1:4" x14ac:dyDescent="0.2">
      <c r="A176" s="20">
        <v>5431</v>
      </c>
      <c r="B176" s="18" t="s">
        <v>445</v>
      </c>
      <c r="C176" s="22">
        <v>0</v>
      </c>
      <c r="D176" s="25">
        <f t="shared" si="1"/>
        <v>0</v>
      </c>
    </row>
    <row r="177" spans="1:5" x14ac:dyDescent="0.2">
      <c r="A177" s="20">
        <v>5432</v>
      </c>
      <c r="B177" s="18" t="s">
        <v>446</v>
      </c>
      <c r="C177" s="22">
        <v>0</v>
      </c>
      <c r="D177" s="25">
        <f t="shared" si="1"/>
        <v>0</v>
      </c>
    </row>
    <row r="178" spans="1:5" x14ac:dyDescent="0.2">
      <c r="A178" s="20">
        <v>5440</v>
      </c>
      <c r="B178" s="18" t="s">
        <v>447</v>
      </c>
      <c r="C178" s="22">
        <f>+C179</f>
        <v>0</v>
      </c>
      <c r="D178" s="25">
        <f t="shared" si="1"/>
        <v>0</v>
      </c>
    </row>
    <row r="179" spans="1:5" x14ac:dyDescent="0.2">
      <c r="A179" s="20">
        <v>5441</v>
      </c>
      <c r="B179" s="18" t="s">
        <v>447</v>
      </c>
      <c r="C179" s="22">
        <v>0</v>
      </c>
      <c r="D179" s="25">
        <f t="shared" si="1"/>
        <v>0</v>
      </c>
    </row>
    <row r="180" spans="1:5" x14ac:dyDescent="0.2">
      <c r="A180" s="20">
        <v>5450</v>
      </c>
      <c r="B180" s="18" t="s">
        <v>448</v>
      </c>
      <c r="C180" s="22">
        <f>SUM(C181:C182)</f>
        <v>0</v>
      </c>
      <c r="D180" s="25">
        <f t="shared" si="1"/>
        <v>0</v>
      </c>
    </row>
    <row r="181" spans="1:5" x14ac:dyDescent="0.2">
      <c r="A181" s="20">
        <v>5451</v>
      </c>
      <c r="B181" s="18" t="s">
        <v>449</v>
      </c>
      <c r="C181" s="22">
        <v>0</v>
      </c>
      <c r="D181" s="25">
        <f t="shared" si="1"/>
        <v>0</v>
      </c>
    </row>
    <row r="182" spans="1:5" x14ac:dyDescent="0.2">
      <c r="A182" s="20">
        <v>5452</v>
      </c>
      <c r="B182" s="18" t="s">
        <v>450</v>
      </c>
      <c r="C182" s="22">
        <v>0</v>
      </c>
      <c r="D182" s="25">
        <f t="shared" si="1"/>
        <v>0</v>
      </c>
    </row>
    <row r="183" spans="1:5" x14ac:dyDescent="0.2">
      <c r="A183" s="20">
        <v>5500</v>
      </c>
      <c r="B183" s="18" t="s">
        <v>451</v>
      </c>
      <c r="C183" s="22">
        <f>+C184+C193+C196+C202+C204+C206</f>
        <v>58983.33</v>
      </c>
      <c r="D183" s="25">
        <f t="shared" si="1"/>
        <v>1.1783930352296731E-2</v>
      </c>
    </row>
    <row r="184" spans="1:5" x14ac:dyDescent="0.2">
      <c r="A184" s="20">
        <v>5510</v>
      </c>
      <c r="B184" s="18" t="s">
        <v>452</v>
      </c>
      <c r="C184" s="22">
        <f>SUM(C185:C192)</f>
        <v>58983.33</v>
      </c>
      <c r="D184" s="25">
        <f t="shared" si="1"/>
        <v>1.1783930352296731E-2</v>
      </c>
    </row>
    <row r="185" spans="1:5" x14ac:dyDescent="0.2">
      <c r="A185" s="20">
        <v>5511</v>
      </c>
      <c r="B185" s="18" t="s">
        <v>453</v>
      </c>
      <c r="C185" s="22">
        <v>0</v>
      </c>
      <c r="D185" s="25">
        <f t="shared" si="1"/>
        <v>0</v>
      </c>
    </row>
    <row r="186" spans="1:5" x14ac:dyDescent="0.2">
      <c r="A186" s="20">
        <v>5512</v>
      </c>
      <c r="B186" s="18" t="s">
        <v>454</v>
      </c>
      <c r="C186" s="22">
        <v>0</v>
      </c>
      <c r="D186" s="25">
        <f t="shared" si="1"/>
        <v>0</v>
      </c>
    </row>
    <row r="187" spans="1:5" x14ac:dyDescent="0.2">
      <c r="A187" s="20">
        <v>5513</v>
      </c>
      <c r="B187" s="18" t="s">
        <v>455</v>
      </c>
      <c r="C187" s="22">
        <v>0</v>
      </c>
      <c r="D187" s="25">
        <f t="shared" si="1"/>
        <v>0</v>
      </c>
    </row>
    <row r="188" spans="1:5" x14ac:dyDescent="0.2">
      <c r="A188" s="20">
        <v>5514</v>
      </c>
      <c r="B188" s="18" t="s">
        <v>456</v>
      </c>
      <c r="C188" s="22">
        <v>0</v>
      </c>
      <c r="D188" s="25">
        <f t="shared" si="1"/>
        <v>0</v>
      </c>
    </row>
    <row r="189" spans="1:5" x14ac:dyDescent="0.2">
      <c r="A189" s="20">
        <v>5515</v>
      </c>
      <c r="B189" s="18" t="s">
        <v>457</v>
      </c>
      <c r="C189" s="22">
        <v>0</v>
      </c>
      <c r="D189" s="25">
        <f t="shared" si="1"/>
        <v>0</v>
      </c>
    </row>
    <row r="190" spans="1:5" x14ac:dyDescent="0.2">
      <c r="A190" s="20">
        <v>5516</v>
      </c>
      <c r="B190" s="18" t="s">
        <v>458</v>
      </c>
      <c r="C190" s="22">
        <v>0</v>
      </c>
      <c r="D190" s="25">
        <f t="shared" si="1"/>
        <v>0</v>
      </c>
    </row>
    <row r="191" spans="1:5" x14ac:dyDescent="0.2">
      <c r="A191" s="20">
        <v>5517</v>
      </c>
      <c r="B191" s="18" t="s">
        <v>459</v>
      </c>
      <c r="C191" s="22">
        <v>0</v>
      </c>
      <c r="D191" s="25">
        <f t="shared" si="1"/>
        <v>0</v>
      </c>
    </row>
    <row r="192" spans="1:5" x14ac:dyDescent="0.2">
      <c r="A192" s="20">
        <v>5518</v>
      </c>
      <c r="B192" s="18" t="s">
        <v>57</v>
      </c>
      <c r="C192" s="22">
        <v>58983.33</v>
      </c>
      <c r="D192" s="25">
        <f t="shared" si="1"/>
        <v>1.1783930352296731E-2</v>
      </c>
      <c r="E192" s="18" t="s">
        <v>545</v>
      </c>
    </row>
    <row r="193" spans="1:4" x14ac:dyDescent="0.2">
      <c r="A193" s="20">
        <v>5520</v>
      </c>
      <c r="B193" s="18" t="s">
        <v>56</v>
      </c>
      <c r="C193" s="22">
        <f>SUM(C194:C195)</f>
        <v>0</v>
      </c>
      <c r="D193" s="25">
        <f t="shared" si="1"/>
        <v>0</v>
      </c>
    </row>
    <row r="194" spans="1:4" x14ac:dyDescent="0.2">
      <c r="A194" s="20">
        <v>5521</v>
      </c>
      <c r="B194" s="18" t="s">
        <v>460</v>
      </c>
      <c r="C194" s="22">
        <v>0</v>
      </c>
      <c r="D194" s="25">
        <f t="shared" si="1"/>
        <v>0</v>
      </c>
    </row>
    <row r="195" spans="1:4" x14ac:dyDescent="0.2">
      <c r="A195" s="20">
        <v>5522</v>
      </c>
      <c r="B195" s="18" t="s">
        <v>461</v>
      </c>
      <c r="C195" s="22">
        <v>0</v>
      </c>
      <c r="D195" s="25">
        <f t="shared" si="1"/>
        <v>0</v>
      </c>
    </row>
    <row r="196" spans="1:4" x14ac:dyDescent="0.2">
      <c r="A196" s="20">
        <v>5530</v>
      </c>
      <c r="B196" s="18" t="s">
        <v>462</v>
      </c>
      <c r="C196" s="22">
        <f>SUM(C197:C201)</f>
        <v>0</v>
      </c>
      <c r="D196" s="25">
        <f t="shared" si="1"/>
        <v>0</v>
      </c>
    </row>
    <row r="197" spans="1:4" x14ac:dyDescent="0.2">
      <c r="A197" s="20">
        <v>5531</v>
      </c>
      <c r="B197" s="18" t="s">
        <v>463</v>
      </c>
      <c r="C197" s="22">
        <v>0</v>
      </c>
      <c r="D197" s="25">
        <f t="shared" si="1"/>
        <v>0</v>
      </c>
    </row>
    <row r="198" spans="1:4" x14ac:dyDescent="0.2">
      <c r="A198" s="20">
        <v>5532</v>
      </c>
      <c r="B198" s="18" t="s">
        <v>464</v>
      </c>
      <c r="C198" s="22">
        <v>0</v>
      </c>
      <c r="D198" s="25">
        <f t="shared" si="1"/>
        <v>0</v>
      </c>
    </row>
    <row r="199" spans="1:4" x14ac:dyDescent="0.2">
      <c r="A199" s="20">
        <v>5533</v>
      </c>
      <c r="B199" s="18" t="s">
        <v>465</v>
      </c>
      <c r="C199" s="22">
        <v>0</v>
      </c>
      <c r="D199" s="25">
        <f t="shared" si="1"/>
        <v>0</v>
      </c>
    </row>
    <row r="200" spans="1:4" x14ac:dyDescent="0.2">
      <c r="A200" s="20">
        <v>5534</v>
      </c>
      <c r="B200" s="18" t="s">
        <v>466</v>
      </c>
      <c r="C200" s="22">
        <v>0</v>
      </c>
      <c r="D200" s="25">
        <f t="shared" si="1"/>
        <v>0</v>
      </c>
    </row>
    <row r="201" spans="1:4" x14ac:dyDescent="0.2">
      <c r="A201" s="20">
        <v>5535</v>
      </c>
      <c r="B201" s="18" t="s">
        <v>467</v>
      </c>
      <c r="C201" s="22">
        <v>0</v>
      </c>
      <c r="D201" s="25">
        <f t="shared" si="1"/>
        <v>0</v>
      </c>
    </row>
    <row r="202" spans="1:4" x14ac:dyDescent="0.2">
      <c r="A202" s="20">
        <v>5540</v>
      </c>
      <c r="B202" s="18" t="s">
        <v>468</v>
      </c>
      <c r="C202" s="22">
        <f>SUM(C203)</f>
        <v>0</v>
      </c>
      <c r="D202" s="25">
        <f t="shared" si="1"/>
        <v>0</v>
      </c>
    </row>
    <row r="203" spans="1:4" x14ac:dyDescent="0.2">
      <c r="A203" s="20">
        <v>5541</v>
      </c>
      <c r="B203" s="18" t="s">
        <v>468</v>
      </c>
      <c r="C203" s="22">
        <v>0</v>
      </c>
      <c r="D203" s="25">
        <f t="shared" si="1"/>
        <v>0</v>
      </c>
    </row>
    <row r="204" spans="1:4" x14ac:dyDescent="0.2">
      <c r="A204" s="20">
        <v>5550</v>
      </c>
      <c r="B204" s="18" t="s">
        <v>469</v>
      </c>
      <c r="C204" s="22">
        <f>SUM(C205)</f>
        <v>0</v>
      </c>
      <c r="D204" s="25">
        <f t="shared" si="1"/>
        <v>0</v>
      </c>
    </row>
    <row r="205" spans="1:4" x14ac:dyDescent="0.2">
      <c r="A205" s="20">
        <v>5551</v>
      </c>
      <c r="B205" s="18" t="s">
        <v>469</v>
      </c>
      <c r="C205" s="22">
        <v>0</v>
      </c>
      <c r="D205" s="25">
        <f t="shared" si="1"/>
        <v>0</v>
      </c>
    </row>
    <row r="206" spans="1:4" x14ac:dyDescent="0.2">
      <c r="A206" s="20">
        <v>5590</v>
      </c>
      <c r="B206" s="18" t="s">
        <v>470</v>
      </c>
      <c r="C206" s="22">
        <f>SUM(C207:C214)</f>
        <v>0</v>
      </c>
      <c r="D206" s="25">
        <f t="shared" si="1"/>
        <v>0</v>
      </c>
    </row>
    <row r="207" spans="1:4" x14ac:dyDescent="0.2">
      <c r="A207" s="20">
        <v>5591</v>
      </c>
      <c r="B207" s="18" t="s">
        <v>471</v>
      </c>
      <c r="C207" s="22">
        <v>0</v>
      </c>
      <c r="D207" s="25">
        <f t="shared" si="1"/>
        <v>0</v>
      </c>
    </row>
    <row r="208" spans="1:4" x14ac:dyDescent="0.2">
      <c r="A208" s="20">
        <v>5592</v>
      </c>
      <c r="B208" s="18" t="s">
        <v>472</v>
      </c>
      <c r="C208" s="22">
        <v>0</v>
      </c>
      <c r="D208" s="25">
        <f t="shared" si="1"/>
        <v>0</v>
      </c>
    </row>
    <row r="209" spans="1:4" x14ac:dyDescent="0.2">
      <c r="A209" s="20">
        <v>5593</v>
      </c>
      <c r="B209" s="18" t="s">
        <v>473</v>
      </c>
      <c r="C209" s="22">
        <v>0</v>
      </c>
      <c r="D209" s="25">
        <f t="shared" si="1"/>
        <v>0</v>
      </c>
    </row>
    <row r="210" spans="1:4" x14ac:dyDescent="0.2">
      <c r="A210" s="20">
        <v>5594</v>
      </c>
      <c r="B210" s="18" t="s">
        <v>474</v>
      </c>
      <c r="C210" s="22">
        <v>0</v>
      </c>
      <c r="D210" s="25">
        <f t="shared" si="1"/>
        <v>0</v>
      </c>
    </row>
    <row r="211" spans="1:4" x14ac:dyDescent="0.2">
      <c r="A211" s="20">
        <v>5595</v>
      </c>
      <c r="B211" s="18" t="s">
        <v>475</v>
      </c>
      <c r="C211" s="22">
        <v>0</v>
      </c>
      <c r="D211" s="25">
        <f t="shared" si="1"/>
        <v>0</v>
      </c>
    </row>
    <row r="212" spans="1:4" x14ac:dyDescent="0.2">
      <c r="A212" s="20">
        <v>5596</v>
      </c>
      <c r="B212" s="18" t="s">
        <v>368</v>
      </c>
      <c r="C212" s="22">
        <v>0</v>
      </c>
      <c r="D212" s="25">
        <f t="shared" si="1"/>
        <v>0</v>
      </c>
    </row>
    <row r="213" spans="1:4" x14ac:dyDescent="0.2">
      <c r="A213" s="20">
        <v>5597</v>
      </c>
      <c r="B213" s="18" t="s">
        <v>476</v>
      </c>
      <c r="C213" s="22">
        <v>0</v>
      </c>
      <c r="D213" s="25">
        <f t="shared" si="1"/>
        <v>0</v>
      </c>
    </row>
    <row r="214" spans="1:4" x14ac:dyDescent="0.2">
      <c r="A214" s="20">
        <v>5599</v>
      </c>
      <c r="B214" s="18" t="s">
        <v>477</v>
      </c>
      <c r="C214" s="22">
        <v>0</v>
      </c>
      <c r="D214" s="25">
        <f t="shared" si="1"/>
        <v>0</v>
      </c>
    </row>
    <row r="215" spans="1:4" x14ac:dyDescent="0.2">
      <c r="A215" s="20">
        <v>5600</v>
      </c>
      <c r="B215" s="18" t="s">
        <v>51</v>
      </c>
      <c r="C215" s="22">
        <f>+C216</f>
        <v>0</v>
      </c>
      <c r="D215" s="25">
        <f t="shared" si="1"/>
        <v>0</v>
      </c>
    </row>
    <row r="216" spans="1:4" x14ac:dyDescent="0.2">
      <c r="A216" s="20">
        <v>5610</v>
      </c>
      <c r="B216" s="18" t="s">
        <v>478</v>
      </c>
      <c r="C216" s="22">
        <f>+C217</f>
        <v>0</v>
      </c>
      <c r="D216" s="25">
        <f t="shared" si="1"/>
        <v>0</v>
      </c>
    </row>
    <row r="217" spans="1:4" x14ac:dyDescent="0.2">
      <c r="A217" s="20">
        <v>5611</v>
      </c>
      <c r="B217" s="18" t="s">
        <v>479</v>
      </c>
      <c r="C217" s="22">
        <v>0</v>
      </c>
      <c r="D217" s="25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D96:D217" evalError="1"/>
    <ignoredError sqref="C135 C140 C144 C149 C17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7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00" t="str">
        <f>ESF!A1</f>
        <v>INSTITUTO MUNICIPAL DE INVESTIGACION, PLANEACION Y ESTADISTICA PARA EL MUNICIPIO DE CELAYA, GTO.</v>
      </c>
      <c r="B1" s="100"/>
      <c r="C1" s="100"/>
      <c r="D1" s="26" t="s">
        <v>180</v>
      </c>
      <c r="E1" s="27">
        <f>ESF!H1</f>
        <v>2018</v>
      </c>
    </row>
    <row r="2" spans="1:5" ht="18.95" customHeight="1" x14ac:dyDescent="0.2">
      <c r="A2" s="101" t="s">
        <v>480</v>
      </c>
      <c r="B2" s="101"/>
      <c r="C2" s="101"/>
      <c r="D2" s="26" t="s">
        <v>182</v>
      </c>
      <c r="E2" s="27" t="str">
        <f>ESF!H2</f>
        <v>Trimestral</v>
      </c>
    </row>
    <row r="3" spans="1:5" ht="18.95" customHeight="1" x14ac:dyDescent="0.2">
      <c r="A3" s="101" t="str">
        <f>ESF!A3</f>
        <v>Correspondiente del 01 de Enero al 30 de Junio 2018</v>
      </c>
      <c r="B3" s="101"/>
      <c r="C3" s="101"/>
      <c r="D3" s="26" t="s">
        <v>184</v>
      </c>
      <c r="E3" s="27">
        <f>ESF!H3</f>
        <v>2</v>
      </c>
    </row>
    <row r="5" spans="1:5" x14ac:dyDescent="0.2">
      <c r="A5" s="29" t="s">
        <v>185</v>
      </c>
      <c r="B5" s="30"/>
      <c r="C5" s="30"/>
      <c r="D5" s="30"/>
      <c r="E5" s="30"/>
    </row>
    <row r="6" spans="1:5" x14ac:dyDescent="0.2">
      <c r="A6" s="30" t="s">
        <v>165</v>
      </c>
      <c r="B6" s="30"/>
      <c r="C6" s="30"/>
      <c r="D6" s="30"/>
      <c r="E6" s="30"/>
    </row>
    <row r="7" spans="1:5" x14ac:dyDescent="0.2">
      <c r="A7" s="31" t="s">
        <v>141</v>
      </c>
      <c r="B7" s="31" t="s">
        <v>137</v>
      </c>
      <c r="C7" s="31" t="s">
        <v>138</v>
      </c>
      <c r="D7" s="31" t="s">
        <v>140</v>
      </c>
      <c r="E7" s="31" t="s">
        <v>142</v>
      </c>
    </row>
    <row r="8" spans="1:5" x14ac:dyDescent="0.2">
      <c r="A8" s="32">
        <v>3110</v>
      </c>
      <c r="B8" s="28" t="s">
        <v>341</v>
      </c>
      <c r="C8" s="33">
        <v>190000</v>
      </c>
      <c r="D8" s="28" t="s">
        <v>538</v>
      </c>
    </row>
    <row r="9" spans="1:5" x14ac:dyDescent="0.2">
      <c r="A9" s="32">
        <v>3120</v>
      </c>
      <c r="B9" s="28" t="s">
        <v>481</v>
      </c>
      <c r="C9" s="33">
        <v>135800</v>
      </c>
      <c r="D9" s="28" t="s">
        <v>538</v>
      </c>
      <c r="E9" s="28" t="s">
        <v>539</v>
      </c>
    </row>
    <row r="10" spans="1:5" x14ac:dyDescent="0.2">
      <c r="A10" s="32">
        <v>3130</v>
      </c>
      <c r="B10" s="28" t="s">
        <v>482</v>
      </c>
      <c r="C10" s="33">
        <v>0</v>
      </c>
    </row>
    <row r="12" spans="1:5" x14ac:dyDescent="0.2">
      <c r="A12" s="30" t="s">
        <v>166</v>
      </c>
      <c r="B12" s="30"/>
      <c r="C12" s="30"/>
      <c r="D12" s="30"/>
      <c r="E12" s="30"/>
    </row>
    <row r="13" spans="1:5" x14ac:dyDescent="0.2">
      <c r="A13" s="31" t="s">
        <v>141</v>
      </c>
      <c r="B13" s="31" t="s">
        <v>137</v>
      </c>
      <c r="C13" s="31" t="s">
        <v>138</v>
      </c>
      <c r="D13" s="31" t="s">
        <v>483</v>
      </c>
      <c r="E13" s="31"/>
    </row>
    <row r="14" spans="1:5" x14ac:dyDescent="0.2">
      <c r="A14" s="32">
        <v>3210</v>
      </c>
      <c r="B14" s="28" t="s">
        <v>484</v>
      </c>
      <c r="C14" s="33">
        <v>2397465.88</v>
      </c>
      <c r="D14" s="28" t="s">
        <v>539</v>
      </c>
    </row>
    <row r="15" spans="1:5" x14ac:dyDescent="0.2">
      <c r="A15" s="32">
        <v>3220</v>
      </c>
      <c r="B15" s="28" t="s">
        <v>485</v>
      </c>
      <c r="C15" s="33">
        <v>510458.83</v>
      </c>
      <c r="D15" s="28" t="s">
        <v>539</v>
      </c>
    </row>
    <row r="16" spans="1:5" x14ac:dyDescent="0.2">
      <c r="A16" s="32">
        <v>3230</v>
      </c>
      <c r="B16" s="28" t="s">
        <v>486</v>
      </c>
      <c r="C16" s="33">
        <v>0</v>
      </c>
    </row>
    <row r="17" spans="1:3" x14ac:dyDescent="0.2">
      <c r="A17" s="32">
        <v>3231</v>
      </c>
      <c r="B17" s="28" t="s">
        <v>487</v>
      </c>
      <c r="C17" s="33">
        <v>0</v>
      </c>
    </row>
    <row r="18" spans="1:3" x14ac:dyDescent="0.2">
      <c r="A18" s="32">
        <v>3232</v>
      </c>
      <c r="B18" s="28" t="s">
        <v>488</v>
      </c>
      <c r="C18" s="33">
        <v>0</v>
      </c>
    </row>
    <row r="19" spans="1:3" x14ac:dyDescent="0.2">
      <c r="A19" s="32">
        <v>3233</v>
      </c>
      <c r="B19" s="28" t="s">
        <v>489</v>
      </c>
      <c r="C19" s="33">
        <v>0</v>
      </c>
    </row>
    <row r="20" spans="1:3" x14ac:dyDescent="0.2">
      <c r="A20" s="32">
        <v>3239</v>
      </c>
      <c r="B20" s="28" t="s">
        <v>490</v>
      </c>
      <c r="C20" s="33">
        <v>0</v>
      </c>
    </row>
    <row r="21" spans="1:3" x14ac:dyDescent="0.2">
      <c r="A21" s="32">
        <v>3240</v>
      </c>
      <c r="B21" s="28" t="s">
        <v>491</v>
      </c>
      <c r="C21" s="33">
        <v>0</v>
      </c>
    </row>
    <row r="22" spans="1:3" x14ac:dyDescent="0.2">
      <c r="A22" s="32">
        <v>3241</v>
      </c>
      <c r="B22" s="28" t="s">
        <v>492</v>
      </c>
      <c r="C22" s="33">
        <v>0</v>
      </c>
    </row>
    <row r="23" spans="1:3" x14ac:dyDescent="0.2">
      <c r="A23" s="32">
        <v>3242</v>
      </c>
      <c r="B23" s="28" t="s">
        <v>493</v>
      </c>
      <c r="C23" s="33">
        <v>0</v>
      </c>
    </row>
    <row r="24" spans="1:3" x14ac:dyDescent="0.2">
      <c r="A24" s="32">
        <v>3243</v>
      </c>
      <c r="B24" s="28" t="s">
        <v>494</v>
      </c>
      <c r="C24" s="33">
        <v>0</v>
      </c>
    </row>
    <row r="25" spans="1:3" x14ac:dyDescent="0.2">
      <c r="A25" s="32">
        <v>3250</v>
      </c>
      <c r="B25" s="28" t="s">
        <v>495</v>
      </c>
      <c r="C25" s="33">
        <v>0</v>
      </c>
    </row>
    <row r="26" spans="1:3" x14ac:dyDescent="0.2">
      <c r="A26" s="32">
        <v>3251</v>
      </c>
      <c r="B26" s="28" t="s">
        <v>496</v>
      </c>
      <c r="C26" s="33">
        <v>0</v>
      </c>
    </row>
    <row r="27" spans="1:3" x14ac:dyDescent="0.2">
      <c r="A27" s="32">
        <v>3252</v>
      </c>
      <c r="B27" s="28" t="s">
        <v>497</v>
      </c>
      <c r="C27" s="3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"/>
  <sheetViews>
    <sheetView workbookViewId="0">
      <selection activeCell="C30" sqref="C30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02" t="str">
        <f>ESF!A1</f>
        <v>INSTITUTO MUNICIPAL DE INVESTIGACION, PLANEACION Y ESTADISTICA PARA EL MUNICIPIO DE CELAYA, GTO.</v>
      </c>
      <c r="B1" s="102"/>
      <c r="C1" s="102"/>
      <c r="D1" s="26" t="s">
        <v>180</v>
      </c>
      <c r="E1" s="27">
        <f>ESF!H1</f>
        <v>2018</v>
      </c>
    </row>
    <row r="2" spans="1:5" s="34" customFormat="1" ht="18.95" customHeight="1" x14ac:dyDescent="0.25">
      <c r="A2" s="102" t="s">
        <v>498</v>
      </c>
      <c r="B2" s="102"/>
      <c r="C2" s="102"/>
      <c r="D2" s="26" t="s">
        <v>182</v>
      </c>
      <c r="E2" s="27" t="str">
        <f>ESF!H2</f>
        <v>Trimestral</v>
      </c>
    </row>
    <row r="3" spans="1:5" s="34" customFormat="1" ht="18.95" customHeight="1" x14ac:dyDescent="0.25">
      <c r="A3" s="102" t="str">
        <f>ESF!A3</f>
        <v>Correspondiente del 01 de Enero al 30 de Junio 2018</v>
      </c>
      <c r="B3" s="102"/>
      <c r="C3" s="102"/>
      <c r="D3" s="26" t="s">
        <v>184</v>
      </c>
      <c r="E3" s="27">
        <f>ESF!H3</f>
        <v>2</v>
      </c>
    </row>
    <row r="4" spans="1:5" x14ac:dyDescent="0.2">
      <c r="A4" s="29" t="s">
        <v>185</v>
      </c>
      <c r="B4" s="30"/>
      <c r="C4" s="30"/>
      <c r="D4" s="30"/>
      <c r="E4" s="30"/>
    </row>
    <row r="6" spans="1:5" x14ac:dyDescent="0.2">
      <c r="A6" s="30" t="s">
        <v>167</v>
      </c>
      <c r="B6" s="30"/>
      <c r="C6" s="30"/>
      <c r="D6" s="30"/>
      <c r="E6" s="30"/>
    </row>
    <row r="7" spans="1:5" x14ac:dyDescent="0.2">
      <c r="A7" s="31" t="s">
        <v>141</v>
      </c>
      <c r="B7" s="31" t="s">
        <v>137</v>
      </c>
      <c r="C7" s="31" t="s">
        <v>169</v>
      </c>
      <c r="D7" s="31" t="s">
        <v>170</v>
      </c>
      <c r="E7" s="31"/>
    </row>
    <row r="8" spans="1:5" x14ac:dyDescent="0.2">
      <c r="A8" s="32">
        <v>1111</v>
      </c>
      <c r="B8" s="28" t="s">
        <v>499</v>
      </c>
      <c r="C8" s="33">
        <v>0</v>
      </c>
      <c r="D8" s="33">
        <v>0</v>
      </c>
    </row>
    <row r="9" spans="1:5" x14ac:dyDescent="0.2">
      <c r="A9" s="32">
        <v>1112</v>
      </c>
      <c r="B9" s="28" t="s">
        <v>500</v>
      </c>
      <c r="C9" s="33">
        <v>0</v>
      </c>
      <c r="D9" s="33">
        <v>0</v>
      </c>
    </row>
    <row r="10" spans="1:5" x14ac:dyDescent="0.2">
      <c r="A10" s="32">
        <v>1113</v>
      </c>
      <c r="B10" s="28" t="s">
        <v>501</v>
      </c>
      <c r="C10" s="33">
        <v>2272366.3199999998</v>
      </c>
      <c r="D10" s="33">
        <v>630776.05000000005</v>
      </c>
    </row>
    <row r="11" spans="1:5" x14ac:dyDescent="0.2">
      <c r="A11" s="32">
        <v>1114</v>
      </c>
      <c r="B11" s="28" t="s">
        <v>186</v>
      </c>
      <c r="C11" s="33">
        <v>0</v>
      </c>
      <c r="D11" s="33">
        <v>0</v>
      </c>
    </row>
    <row r="12" spans="1:5" x14ac:dyDescent="0.2">
      <c r="A12" s="32">
        <v>1115</v>
      </c>
      <c r="B12" s="28" t="s">
        <v>187</v>
      </c>
      <c r="C12" s="33">
        <v>0</v>
      </c>
      <c r="D12" s="33">
        <v>0</v>
      </c>
    </row>
    <row r="13" spans="1:5" x14ac:dyDescent="0.2">
      <c r="A13" s="32">
        <v>1116</v>
      </c>
      <c r="B13" s="28" t="s">
        <v>502</v>
      </c>
      <c r="C13" s="33">
        <v>0</v>
      </c>
      <c r="D13" s="33">
        <v>0</v>
      </c>
    </row>
    <row r="14" spans="1:5" x14ac:dyDescent="0.2">
      <c r="A14" s="32">
        <v>1119</v>
      </c>
      <c r="B14" s="28" t="s">
        <v>503</v>
      </c>
      <c r="C14" s="33">
        <v>0</v>
      </c>
      <c r="D14" s="33">
        <v>0</v>
      </c>
    </row>
    <row r="15" spans="1:5" x14ac:dyDescent="0.2">
      <c r="A15" s="32">
        <v>1110</v>
      </c>
      <c r="B15" s="28" t="s">
        <v>504</v>
      </c>
      <c r="C15" s="33">
        <f>SUM(C8:C14)</f>
        <v>2272366.3199999998</v>
      </c>
      <c r="D15" s="33">
        <f>SUM(D8:D14)</f>
        <v>630776.05000000005</v>
      </c>
    </row>
    <row r="18" spans="1:5" x14ac:dyDescent="0.2">
      <c r="A18" s="30" t="s">
        <v>168</v>
      </c>
      <c r="B18" s="30"/>
      <c r="C18" s="30"/>
      <c r="D18" s="30"/>
      <c r="E18" s="30"/>
    </row>
    <row r="19" spans="1:5" x14ac:dyDescent="0.2">
      <c r="A19" s="31" t="s">
        <v>141</v>
      </c>
      <c r="B19" s="31" t="s">
        <v>137</v>
      </c>
      <c r="C19" s="31" t="s">
        <v>138</v>
      </c>
      <c r="D19" s="31" t="s">
        <v>505</v>
      </c>
      <c r="E19" s="31" t="s">
        <v>171</v>
      </c>
    </row>
    <row r="20" spans="1:5" x14ac:dyDescent="0.2">
      <c r="A20" s="32">
        <v>1230</v>
      </c>
      <c r="B20" s="28" t="s">
        <v>214</v>
      </c>
      <c r="C20" s="33">
        <f>SUM(C21:C27)</f>
        <v>0</v>
      </c>
    </row>
    <row r="21" spans="1:5" x14ac:dyDescent="0.2">
      <c r="A21" s="32">
        <v>1231</v>
      </c>
      <c r="B21" s="28" t="s">
        <v>215</v>
      </c>
      <c r="C21" s="33">
        <v>0</v>
      </c>
    </row>
    <row r="22" spans="1:5" x14ac:dyDescent="0.2">
      <c r="A22" s="32">
        <v>1232</v>
      </c>
      <c r="B22" s="28" t="s">
        <v>216</v>
      </c>
      <c r="C22" s="33">
        <v>0</v>
      </c>
    </row>
    <row r="23" spans="1:5" x14ac:dyDescent="0.2">
      <c r="A23" s="32">
        <v>1233</v>
      </c>
      <c r="B23" s="28" t="s">
        <v>217</v>
      </c>
      <c r="C23" s="33">
        <v>0</v>
      </c>
    </row>
    <row r="24" spans="1:5" x14ac:dyDescent="0.2">
      <c r="A24" s="32">
        <v>1234</v>
      </c>
      <c r="B24" s="28" t="s">
        <v>218</v>
      </c>
      <c r="C24" s="33">
        <v>0</v>
      </c>
    </row>
    <row r="25" spans="1:5" x14ac:dyDescent="0.2">
      <c r="A25" s="32">
        <v>1235</v>
      </c>
      <c r="B25" s="28" t="s">
        <v>219</v>
      </c>
      <c r="C25" s="33">
        <v>0</v>
      </c>
    </row>
    <row r="26" spans="1:5" x14ac:dyDescent="0.2">
      <c r="A26" s="32">
        <v>1236</v>
      </c>
      <c r="B26" s="28" t="s">
        <v>220</v>
      </c>
      <c r="C26" s="33">
        <v>0</v>
      </c>
    </row>
    <row r="27" spans="1:5" x14ac:dyDescent="0.2">
      <c r="A27" s="32">
        <v>1239</v>
      </c>
      <c r="B27" s="28" t="s">
        <v>221</v>
      </c>
      <c r="C27" s="33">
        <v>0</v>
      </c>
    </row>
    <row r="28" spans="1:5" x14ac:dyDescent="0.2">
      <c r="A28" s="32">
        <v>1240</v>
      </c>
      <c r="B28" s="28" t="s">
        <v>222</v>
      </c>
      <c r="C28" s="33">
        <f>SUM(C29:C36)</f>
        <v>58677.2</v>
      </c>
      <c r="D28" s="28" t="s">
        <v>540</v>
      </c>
    </row>
    <row r="29" spans="1:5" x14ac:dyDescent="0.2">
      <c r="A29" s="32">
        <v>1241</v>
      </c>
      <c r="B29" s="28" t="s">
        <v>223</v>
      </c>
      <c r="C29" s="33">
        <v>58677.2</v>
      </c>
      <c r="D29" s="28" t="s">
        <v>540</v>
      </c>
    </row>
    <row r="30" spans="1:5" x14ac:dyDescent="0.2">
      <c r="A30" s="32">
        <v>1242</v>
      </c>
      <c r="B30" s="28" t="s">
        <v>224</v>
      </c>
      <c r="C30" s="33">
        <v>0</v>
      </c>
    </row>
    <row r="31" spans="1:5" x14ac:dyDescent="0.2">
      <c r="A31" s="32">
        <v>1243</v>
      </c>
      <c r="B31" s="28" t="s">
        <v>225</v>
      </c>
      <c r="C31" s="33">
        <v>0</v>
      </c>
    </row>
    <row r="32" spans="1:5" x14ac:dyDescent="0.2">
      <c r="A32" s="32">
        <v>1244</v>
      </c>
      <c r="B32" s="28" t="s">
        <v>226</v>
      </c>
      <c r="C32" s="33">
        <v>0</v>
      </c>
    </row>
    <row r="33" spans="1:5" x14ac:dyDescent="0.2">
      <c r="A33" s="32">
        <v>1245</v>
      </c>
      <c r="B33" s="28" t="s">
        <v>227</v>
      </c>
      <c r="C33" s="33">
        <v>0</v>
      </c>
    </row>
    <row r="34" spans="1:5" x14ac:dyDescent="0.2">
      <c r="A34" s="32">
        <v>1246</v>
      </c>
      <c r="B34" s="28" t="s">
        <v>228</v>
      </c>
      <c r="C34" s="33">
        <v>0</v>
      </c>
    </row>
    <row r="35" spans="1:5" x14ac:dyDescent="0.2">
      <c r="A35" s="32">
        <v>1247</v>
      </c>
      <c r="B35" s="28" t="s">
        <v>229</v>
      </c>
      <c r="C35" s="33">
        <v>0</v>
      </c>
    </row>
    <row r="36" spans="1:5" x14ac:dyDescent="0.2">
      <c r="A36" s="32">
        <v>1248</v>
      </c>
      <c r="B36" s="28" t="s">
        <v>230</v>
      </c>
      <c r="C36" s="33">
        <v>0</v>
      </c>
    </row>
    <row r="37" spans="1:5" x14ac:dyDescent="0.2">
      <c r="A37" s="32">
        <v>1250</v>
      </c>
      <c r="B37" s="28" t="s">
        <v>232</v>
      </c>
      <c r="C37" s="33">
        <f>SUM(C38:C42)</f>
        <v>0</v>
      </c>
    </row>
    <row r="38" spans="1:5" x14ac:dyDescent="0.2">
      <c r="A38" s="32">
        <v>1251</v>
      </c>
      <c r="B38" s="28" t="s">
        <v>233</v>
      </c>
      <c r="C38" s="33">
        <v>0</v>
      </c>
    </row>
    <row r="39" spans="1:5" x14ac:dyDescent="0.2">
      <c r="A39" s="32">
        <v>1252</v>
      </c>
      <c r="B39" s="28" t="s">
        <v>234</v>
      </c>
      <c r="C39" s="33">
        <v>0</v>
      </c>
    </row>
    <row r="40" spans="1:5" x14ac:dyDescent="0.2">
      <c r="A40" s="32">
        <v>1253</v>
      </c>
      <c r="B40" s="28" t="s">
        <v>235</v>
      </c>
      <c r="C40" s="33">
        <v>0</v>
      </c>
    </row>
    <row r="41" spans="1:5" x14ac:dyDescent="0.2">
      <c r="A41" s="32">
        <v>1254</v>
      </c>
      <c r="B41" s="28" t="s">
        <v>236</v>
      </c>
      <c r="C41" s="33">
        <v>0</v>
      </c>
    </row>
    <row r="42" spans="1:5" x14ac:dyDescent="0.2">
      <c r="A42" s="32">
        <v>1259</v>
      </c>
      <c r="B42" s="28" t="s">
        <v>237</v>
      </c>
      <c r="C42" s="33">
        <v>0</v>
      </c>
    </row>
    <row r="44" spans="1:5" x14ac:dyDescent="0.2">
      <c r="A44" s="30" t="s">
        <v>176</v>
      </c>
      <c r="B44" s="93"/>
      <c r="C44" s="30"/>
      <c r="D44" s="30"/>
      <c r="E44" s="30"/>
    </row>
    <row r="45" spans="1:5" x14ac:dyDescent="0.2">
      <c r="A45" s="31" t="s">
        <v>141</v>
      </c>
      <c r="B45" s="31" t="s">
        <v>137</v>
      </c>
      <c r="C45" s="31" t="s">
        <v>169</v>
      </c>
      <c r="D45" s="31" t="s">
        <v>170</v>
      </c>
      <c r="E45" s="31"/>
    </row>
    <row r="46" spans="1:5" x14ac:dyDescent="0.2">
      <c r="A46" s="32">
        <v>5500</v>
      </c>
      <c r="B46" s="28" t="s">
        <v>451</v>
      </c>
      <c r="C46" s="33">
        <f>+C47+C56+C59+C65+C67+C69</f>
        <v>58983.33</v>
      </c>
      <c r="D46" s="33">
        <v>0</v>
      </c>
    </row>
    <row r="47" spans="1:5" x14ac:dyDescent="0.2">
      <c r="A47" s="32">
        <v>5510</v>
      </c>
      <c r="B47" s="28" t="s">
        <v>452</v>
      </c>
      <c r="C47" s="33">
        <f>+C48+C49+C50+C51+C52+C53+C54+C55</f>
        <v>58983.33</v>
      </c>
      <c r="D47" s="33">
        <v>0</v>
      </c>
    </row>
    <row r="48" spans="1:5" x14ac:dyDescent="0.2">
      <c r="A48" s="32">
        <v>5511</v>
      </c>
      <c r="B48" s="28" t="s">
        <v>453</v>
      </c>
      <c r="C48" s="33">
        <v>0</v>
      </c>
      <c r="D48" s="33">
        <v>0</v>
      </c>
    </row>
    <row r="49" spans="1:4" x14ac:dyDescent="0.2">
      <c r="A49" s="32">
        <v>5512</v>
      </c>
      <c r="B49" s="28" t="s">
        <v>454</v>
      </c>
      <c r="C49" s="33">
        <v>0</v>
      </c>
      <c r="D49" s="33">
        <v>0</v>
      </c>
    </row>
    <row r="50" spans="1:4" x14ac:dyDescent="0.2">
      <c r="A50" s="32">
        <v>5513</v>
      </c>
      <c r="B50" s="28" t="s">
        <v>455</v>
      </c>
      <c r="C50" s="33">
        <v>0</v>
      </c>
      <c r="D50" s="33">
        <v>0</v>
      </c>
    </row>
    <row r="51" spans="1:4" x14ac:dyDescent="0.2">
      <c r="A51" s="32">
        <v>5514</v>
      </c>
      <c r="B51" s="28" t="s">
        <v>456</v>
      </c>
      <c r="C51" s="33">
        <v>0</v>
      </c>
      <c r="D51" s="33">
        <v>0</v>
      </c>
    </row>
    <row r="52" spans="1:4" x14ac:dyDescent="0.2">
      <c r="A52" s="32">
        <v>5515</v>
      </c>
      <c r="B52" s="28" t="s">
        <v>457</v>
      </c>
      <c r="C52" s="33">
        <v>0</v>
      </c>
      <c r="D52" s="33">
        <v>0</v>
      </c>
    </row>
    <row r="53" spans="1:4" x14ac:dyDescent="0.2">
      <c r="A53" s="32">
        <v>5516</v>
      </c>
      <c r="B53" s="28" t="s">
        <v>458</v>
      </c>
      <c r="C53" s="33">
        <v>0</v>
      </c>
      <c r="D53" s="33">
        <v>0</v>
      </c>
    </row>
    <row r="54" spans="1:4" x14ac:dyDescent="0.2">
      <c r="A54" s="32">
        <v>5517</v>
      </c>
      <c r="B54" s="28" t="s">
        <v>459</v>
      </c>
      <c r="C54" s="33">
        <v>0</v>
      </c>
      <c r="D54" s="33">
        <v>0</v>
      </c>
    </row>
    <row r="55" spans="1:4" x14ac:dyDescent="0.2">
      <c r="A55" s="32">
        <v>5518</v>
      </c>
      <c r="B55" s="28" t="s">
        <v>57</v>
      </c>
      <c r="C55" s="33">
        <v>58983.33</v>
      </c>
      <c r="D55" s="33">
        <v>0</v>
      </c>
    </row>
    <row r="56" spans="1:4" x14ac:dyDescent="0.2">
      <c r="A56" s="32">
        <v>5520</v>
      </c>
      <c r="B56" s="28" t="s">
        <v>56</v>
      </c>
      <c r="C56" s="33">
        <v>0</v>
      </c>
      <c r="D56" s="33">
        <v>0</v>
      </c>
    </row>
    <row r="57" spans="1:4" x14ac:dyDescent="0.2">
      <c r="A57" s="32">
        <v>5521</v>
      </c>
      <c r="B57" s="28" t="s">
        <v>460</v>
      </c>
      <c r="C57" s="33">
        <v>0</v>
      </c>
      <c r="D57" s="33">
        <v>0</v>
      </c>
    </row>
    <row r="58" spans="1:4" x14ac:dyDescent="0.2">
      <c r="A58" s="32">
        <v>5522</v>
      </c>
      <c r="B58" s="28" t="s">
        <v>461</v>
      </c>
      <c r="C58" s="33">
        <v>0</v>
      </c>
      <c r="D58" s="33">
        <v>0</v>
      </c>
    </row>
    <row r="59" spans="1:4" x14ac:dyDescent="0.2">
      <c r="A59" s="32">
        <v>5530</v>
      </c>
      <c r="B59" s="28" t="s">
        <v>462</v>
      </c>
      <c r="C59" s="33">
        <v>0</v>
      </c>
      <c r="D59" s="33">
        <v>0</v>
      </c>
    </row>
    <row r="60" spans="1:4" x14ac:dyDescent="0.2">
      <c r="A60" s="32">
        <v>5531</v>
      </c>
      <c r="B60" s="28" t="s">
        <v>463</v>
      </c>
      <c r="C60" s="33">
        <v>0</v>
      </c>
      <c r="D60" s="33">
        <v>0</v>
      </c>
    </row>
    <row r="61" spans="1:4" x14ac:dyDescent="0.2">
      <c r="A61" s="32">
        <v>5532</v>
      </c>
      <c r="B61" s="28" t="s">
        <v>464</v>
      </c>
      <c r="C61" s="33">
        <v>0</v>
      </c>
      <c r="D61" s="33">
        <v>0</v>
      </c>
    </row>
    <row r="62" spans="1:4" x14ac:dyDescent="0.2">
      <c r="A62" s="32">
        <v>5533</v>
      </c>
      <c r="B62" s="28" t="s">
        <v>465</v>
      </c>
      <c r="C62" s="33">
        <v>0</v>
      </c>
      <c r="D62" s="33">
        <v>0</v>
      </c>
    </row>
    <row r="63" spans="1:4" x14ac:dyDescent="0.2">
      <c r="A63" s="32">
        <v>5534</v>
      </c>
      <c r="B63" s="28" t="s">
        <v>466</v>
      </c>
      <c r="C63" s="33">
        <v>0</v>
      </c>
      <c r="D63" s="33">
        <v>0</v>
      </c>
    </row>
    <row r="64" spans="1:4" x14ac:dyDescent="0.2">
      <c r="A64" s="32">
        <v>5535</v>
      </c>
      <c r="B64" s="28" t="s">
        <v>467</v>
      </c>
      <c r="C64" s="33">
        <v>0</v>
      </c>
      <c r="D64" s="33">
        <v>0</v>
      </c>
    </row>
    <row r="65" spans="1:4" x14ac:dyDescent="0.2">
      <c r="A65" s="32">
        <v>5540</v>
      </c>
      <c r="B65" s="28" t="s">
        <v>468</v>
      </c>
      <c r="C65" s="33">
        <v>0</v>
      </c>
      <c r="D65" s="33">
        <v>0</v>
      </c>
    </row>
    <row r="66" spans="1:4" x14ac:dyDescent="0.2">
      <c r="A66" s="32">
        <v>5541</v>
      </c>
      <c r="B66" s="28" t="s">
        <v>468</v>
      </c>
      <c r="C66" s="33">
        <v>0</v>
      </c>
      <c r="D66" s="33">
        <v>0</v>
      </c>
    </row>
    <row r="67" spans="1:4" x14ac:dyDescent="0.2">
      <c r="A67" s="32">
        <v>5550</v>
      </c>
      <c r="B67" s="28" t="s">
        <v>469</v>
      </c>
      <c r="C67" s="33">
        <v>0</v>
      </c>
      <c r="D67" s="33">
        <v>0</v>
      </c>
    </row>
    <row r="68" spans="1:4" x14ac:dyDescent="0.2">
      <c r="A68" s="32">
        <v>5551</v>
      </c>
      <c r="B68" s="28" t="s">
        <v>469</v>
      </c>
      <c r="C68" s="33">
        <v>0</v>
      </c>
      <c r="D68" s="33">
        <v>0</v>
      </c>
    </row>
    <row r="69" spans="1:4" x14ac:dyDescent="0.2">
      <c r="A69" s="32">
        <v>5590</v>
      </c>
      <c r="B69" s="28" t="s">
        <v>470</v>
      </c>
      <c r="C69" s="33">
        <v>0</v>
      </c>
      <c r="D69" s="33">
        <v>0</v>
      </c>
    </row>
    <row r="70" spans="1:4" x14ac:dyDescent="0.2">
      <c r="A70" s="32">
        <v>5591</v>
      </c>
      <c r="B70" s="28" t="s">
        <v>471</v>
      </c>
      <c r="C70" s="33">
        <v>0</v>
      </c>
      <c r="D70" s="33">
        <v>0</v>
      </c>
    </row>
    <row r="71" spans="1:4" x14ac:dyDescent="0.2">
      <c r="A71" s="32">
        <v>5592</v>
      </c>
      <c r="B71" s="28" t="s">
        <v>472</v>
      </c>
      <c r="C71" s="33">
        <v>0</v>
      </c>
      <c r="D71" s="33">
        <v>0</v>
      </c>
    </row>
    <row r="72" spans="1:4" x14ac:dyDescent="0.2">
      <c r="A72" s="32">
        <v>5593</v>
      </c>
      <c r="B72" s="28" t="s">
        <v>473</v>
      </c>
      <c r="C72" s="33">
        <v>0</v>
      </c>
      <c r="D72" s="33">
        <v>0</v>
      </c>
    </row>
    <row r="73" spans="1:4" x14ac:dyDescent="0.2">
      <c r="A73" s="32">
        <v>5594</v>
      </c>
      <c r="B73" s="28" t="s">
        <v>474</v>
      </c>
      <c r="C73" s="33">
        <v>0</v>
      </c>
      <c r="D73" s="33">
        <v>0</v>
      </c>
    </row>
    <row r="74" spans="1:4" x14ac:dyDescent="0.2">
      <c r="A74" s="32">
        <v>5595</v>
      </c>
      <c r="B74" s="28" t="s">
        <v>475</v>
      </c>
      <c r="C74" s="33">
        <v>0</v>
      </c>
      <c r="D74" s="33">
        <v>0</v>
      </c>
    </row>
    <row r="75" spans="1:4" x14ac:dyDescent="0.2">
      <c r="A75" s="32">
        <v>5596</v>
      </c>
      <c r="B75" s="28" t="s">
        <v>368</v>
      </c>
      <c r="C75" s="33">
        <v>0</v>
      </c>
      <c r="D75" s="33">
        <v>0</v>
      </c>
    </row>
    <row r="76" spans="1:4" x14ac:dyDescent="0.2">
      <c r="A76" s="32">
        <v>5597</v>
      </c>
      <c r="B76" s="28" t="s">
        <v>476</v>
      </c>
      <c r="C76" s="33">
        <v>0</v>
      </c>
      <c r="D76" s="33">
        <v>0</v>
      </c>
    </row>
    <row r="77" spans="1:4" x14ac:dyDescent="0.2">
      <c r="A77" s="32">
        <v>5599</v>
      </c>
      <c r="B77" s="28" t="s">
        <v>477</v>
      </c>
      <c r="C77" s="33">
        <v>0</v>
      </c>
      <c r="D77" s="33">
        <v>0</v>
      </c>
    </row>
    <row r="78" spans="1:4" x14ac:dyDescent="0.2">
      <c r="A78" s="32">
        <v>5600</v>
      </c>
      <c r="B78" s="28" t="s">
        <v>51</v>
      </c>
      <c r="C78" s="33">
        <v>0</v>
      </c>
      <c r="D78" s="33">
        <v>0</v>
      </c>
    </row>
    <row r="79" spans="1:4" x14ac:dyDescent="0.2">
      <c r="A79" s="32">
        <v>5610</v>
      </c>
      <c r="B79" s="28" t="s">
        <v>478</v>
      </c>
      <c r="C79" s="33">
        <v>0</v>
      </c>
      <c r="D79" s="33">
        <v>0</v>
      </c>
    </row>
    <row r="80" spans="1:4" x14ac:dyDescent="0.2">
      <c r="A80" s="32">
        <v>5611</v>
      </c>
      <c r="B80" s="28" t="s">
        <v>479</v>
      </c>
      <c r="C80" s="33">
        <v>0</v>
      </c>
      <c r="D80" s="3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400-000000000000}"/>
    <dataValidation allowBlank="1" showInputMessage="1" showErrorMessage="1" prompt="Saldo al 31 de diciembre del año anterior que se presenta" sqref="D7 D45" xr:uid="{00000000-0002-0000-04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38" customWidth="1"/>
    <col min="2" max="2" width="63.140625" style="38" customWidth="1"/>
    <col min="3" max="4" width="17.7109375" style="38" customWidth="1"/>
    <col min="5" max="16384" width="11.42578125" style="38"/>
  </cols>
  <sheetData>
    <row r="1" spans="1:4" s="36" customFormat="1" ht="18.95" customHeight="1" x14ac:dyDescent="0.25">
      <c r="A1" s="103" t="str">
        <f>'Notas a los Edos Financieros'!A1</f>
        <v>INSTITUTO MUNICIPAL DE INVESTIGACION, PLANEACION Y ESTADISTICA PARA EL MUNICIPIO DE CELAYA, GTO.</v>
      </c>
      <c r="B1" s="103"/>
      <c r="C1" s="103"/>
      <c r="D1" s="103"/>
    </row>
    <row r="2" spans="1:4" s="36" customFormat="1" ht="18.95" customHeight="1" x14ac:dyDescent="0.25">
      <c r="A2" s="103" t="s">
        <v>510</v>
      </c>
      <c r="B2" s="103"/>
      <c r="C2" s="103"/>
      <c r="D2" s="103"/>
    </row>
    <row r="3" spans="1:4" s="36" customFormat="1" ht="18.95" customHeight="1" x14ac:dyDescent="0.25">
      <c r="A3" s="103" t="str">
        <f>'Notas a los Edos Financieros'!A3</f>
        <v>Correspondiente del 01 de Enero al 30 de Junio 2018</v>
      </c>
      <c r="B3" s="103"/>
      <c r="C3" s="103"/>
      <c r="D3" s="103"/>
    </row>
    <row r="4" spans="1:4" s="39" customFormat="1" ht="18.95" customHeight="1" x14ac:dyDescent="0.2">
      <c r="A4" s="104" t="s">
        <v>506</v>
      </c>
      <c r="B4" s="104"/>
      <c r="C4" s="104"/>
      <c r="D4" s="104"/>
    </row>
    <row r="5" spans="1:4" s="37" customFormat="1" x14ac:dyDescent="0.2">
      <c r="A5" s="40"/>
      <c r="B5" s="41"/>
      <c r="C5" s="41"/>
      <c r="D5" s="41"/>
    </row>
    <row r="6" spans="1:4" x14ac:dyDescent="0.2">
      <c r="A6" s="42" t="s">
        <v>71</v>
      </c>
      <c r="B6" s="42"/>
      <c r="C6" s="43"/>
      <c r="D6" s="44">
        <v>7402869.7000000002</v>
      </c>
    </row>
    <row r="7" spans="1:4" x14ac:dyDescent="0.2">
      <c r="B7" s="45"/>
      <c r="C7" s="46"/>
      <c r="D7" s="47"/>
    </row>
    <row r="8" spans="1:4" x14ac:dyDescent="0.2">
      <c r="A8" s="48" t="s">
        <v>70</v>
      </c>
      <c r="B8" s="49"/>
      <c r="C8" s="50"/>
      <c r="D8" s="51">
        <f>SUM(C9:C13)</f>
        <v>0</v>
      </c>
    </row>
    <row r="9" spans="1:4" x14ac:dyDescent="0.2">
      <c r="A9" s="52"/>
      <c r="B9" s="53" t="s">
        <v>69</v>
      </c>
      <c r="C9" s="54">
        <v>0</v>
      </c>
      <c r="D9" s="55"/>
    </row>
    <row r="10" spans="1:4" x14ac:dyDescent="0.2">
      <c r="A10" s="52"/>
      <c r="B10" s="53" t="s">
        <v>68</v>
      </c>
      <c r="C10" s="54">
        <v>0</v>
      </c>
      <c r="D10" s="56"/>
    </row>
    <row r="11" spans="1:4" x14ac:dyDescent="0.2">
      <c r="A11" s="52"/>
      <c r="B11" s="53" t="s">
        <v>67</v>
      </c>
      <c r="C11" s="54">
        <v>0</v>
      </c>
      <c r="D11" s="56"/>
    </row>
    <row r="12" spans="1:4" x14ac:dyDescent="0.2">
      <c r="A12" s="52"/>
      <c r="B12" s="53" t="s">
        <v>66</v>
      </c>
      <c r="C12" s="54">
        <v>0</v>
      </c>
      <c r="D12" s="56"/>
    </row>
    <row r="13" spans="1:4" x14ac:dyDescent="0.2">
      <c r="A13" s="57" t="s">
        <v>65</v>
      </c>
      <c r="B13" s="53"/>
      <c r="C13" s="54">
        <v>0</v>
      </c>
      <c r="D13" s="56"/>
    </row>
    <row r="14" spans="1:4" x14ac:dyDescent="0.2">
      <c r="B14" s="58"/>
      <c r="C14" s="59"/>
      <c r="D14" s="60"/>
    </row>
    <row r="15" spans="1:4" x14ac:dyDescent="0.2">
      <c r="A15" s="48" t="s">
        <v>64</v>
      </c>
      <c r="B15" s="49"/>
      <c r="C15" s="50"/>
      <c r="D15" s="51">
        <f>SUM(D16:D19)</f>
        <v>0</v>
      </c>
    </row>
    <row r="16" spans="1:4" x14ac:dyDescent="0.2">
      <c r="A16" s="52"/>
      <c r="B16" s="53" t="s">
        <v>63</v>
      </c>
      <c r="C16" s="54">
        <v>0</v>
      </c>
      <c r="D16" s="55"/>
    </row>
    <row r="17" spans="1:4" x14ac:dyDescent="0.2">
      <c r="A17" s="52"/>
      <c r="B17" s="53" t="s">
        <v>62</v>
      </c>
      <c r="C17" s="54">
        <v>0</v>
      </c>
      <c r="D17" s="56"/>
    </row>
    <row r="18" spans="1:4" x14ac:dyDescent="0.2">
      <c r="A18" s="52"/>
      <c r="B18" s="53" t="s">
        <v>61</v>
      </c>
      <c r="C18" s="54">
        <v>0</v>
      </c>
      <c r="D18" s="56"/>
    </row>
    <row r="19" spans="1:4" x14ac:dyDescent="0.2">
      <c r="A19" s="57" t="s">
        <v>60</v>
      </c>
      <c r="B19" s="61"/>
      <c r="C19" s="62">
        <v>0</v>
      </c>
      <c r="D19" s="56"/>
    </row>
    <row r="20" spans="1:4" x14ac:dyDescent="0.2">
      <c r="B20" s="63"/>
      <c r="C20" s="64"/>
      <c r="D20" s="60"/>
    </row>
    <row r="21" spans="1:4" x14ac:dyDescent="0.2">
      <c r="A21" s="42" t="s">
        <v>59</v>
      </c>
      <c r="B21" s="42"/>
      <c r="C21" s="65"/>
      <c r="D21" s="44">
        <f>+D6+D8-D15</f>
        <v>7402869.7000000002</v>
      </c>
    </row>
  </sheetData>
  <mergeCells count="4">
    <mergeCell ref="A1:D1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5"/>
  <sheetViews>
    <sheetView showGridLines="0" topLeftCell="A19" workbookViewId="0">
      <selection activeCell="C9" sqref="C9"/>
    </sheetView>
  </sheetViews>
  <sheetFormatPr baseColWidth="10" defaultRowHeight="11.25" x14ac:dyDescent="0.2"/>
  <cols>
    <col min="1" max="1" width="1.7109375" style="38" customWidth="1"/>
    <col min="2" max="2" width="62.140625" style="38" customWidth="1"/>
    <col min="3" max="3" width="17.7109375" style="38" customWidth="1"/>
    <col min="4" max="4" width="17.7109375" style="85" customWidth="1"/>
    <col min="5" max="16384" width="11.42578125" style="38"/>
  </cols>
  <sheetData>
    <row r="1" spans="1:4" s="66" customFormat="1" ht="18.95" customHeight="1" x14ac:dyDescent="0.25">
      <c r="A1" s="105" t="str">
        <f>'Notas a los Edos Financieros'!A1</f>
        <v>INSTITUTO MUNICIPAL DE INVESTIGACION, PLANEACION Y ESTADISTICA PARA EL MUNICIPIO DE CELAYA, GTO.</v>
      </c>
      <c r="B1" s="105"/>
      <c r="C1" s="105"/>
      <c r="D1" s="105"/>
    </row>
    <row r="2" spans="1:4" s="66" customFormat="1" ht="18.95" customHeight="1" x14ac:dyDescent="0.25">
      <c r="A2" s="105" t="s">
        <v>511</v>
      </c>
      <c r="B2" s="105"/>
      <c r="C2" s="105"/>
      <c r="D2" s="105"/>
    </row>
    <row r="3" spans="1:4" s="66" customFormat="1" ht="18.95" customHeight="1" x14ac:dyDescent="0.25">
      <c r="A3" s="105" t="str">
        <f>'Notas a los Edos Financieros'!A3</f>
        <v>Correspondiente del 01 de Enero al 30 de Junio 2018</v>
      </c>
      <c r="B3" s="105"/>
      <c r="C3" s="105"/>
      <c r="D3" s="105"/>
    </row>
    <row r="4" spans="1:4" s="67" customFormat="1" x14ac:dyDescent="0.2">
      <c r="A4" s="106"/>
      <c r="B4" s="106"/>
      <c r="C4" s="106"/>
      <c r="D4" s="106"/>
    </row>
    <row r="5" spans="1:4" x14ac:dyDescent="0.2">
      <c r="A5" s="68" t="s">
        <v>93</v>
      </c>
      <c r="B5" s="69"/>
      <c r="C5" s="70"/>
      <c r="D5" s="71">
        <v>5005097.6900000004</v>
      </c>
    </row>
    <row r="6" spans="1:4" x14ac:dyDescent="0.2">
      <c r="A6" s="72"/>
      <c r="B6" s="45"/>
      <c r="C6" s="73"/>
      <c r="D6" s="74"/>
    </row>
    <row r="7" spans="1:4" x14ac:dyDescent="0.2">
      <c r="A7" s="48" t="s">
        <v>92</v>
      </c>
      <c r="B7" s="75"/>
      <c r="C7" s="70"/>
      <c r="D7" s="76">
        <f>SUM(C8:C24)</f>
        <v>58677.2</v>
      </c>
    </row>
    <row r="8" spans="1:4" x14ac:dyDescent="0.2">
      <c r="A8" s="52"/>
      <c r="B8" s="77" t="s">
        <v>91</v>
      </c>
      <c r="C8" s="54">
        <v>58677.2</v>
      </c>
      <c r="D8" s="78"/>
    </row>
    <row r="9" spans="1:4" x14ac:dyDescent="0.2">
      <c r="A9" s="52"/>
      <c r="B9" s="77" t="s">
        <v>90</v>
      </c>
      <c r="C9" s="54">
        <v>0</v>
      </c>
      <c r="D9" s="79"/>
    </row>
    <row r="10" spans="1:4" x14ac:dyDescent="0.2">
      <c r="A10" s="52"/>
      <c r="B10" s="77" t="s">
        <v>89</v>
      </c>
      <c r="C10" s="54">
        <v>0</v>
      </c>
      <c r="D10" s="79"/>
    </row>
    <row r="11" spans="1:4" x14ac:dyDescent="0.2">
      <c r="A11" s="52"/>
      <c r="B11" s="77" t="s">
        <v>88</v>
      </c>
      <c r="C11" s="54">
        <v>0</v>
      </c>
      <c r="D11" s="79"/>
    </row>
    <row r="12" spans="1:4" x14ac:dyDescent="0.2">
      <c r="A12" s="52"/>
      <c r="B12" s="77" t="s">
        <v>87</v>
      </c>
      <c r="C12" s="54">
        <v>0</v>
      </c>
      <c r="D12" s="79"/>
    </row>
    <row r="13" spans="1:4" x14ac:dyDescent="0.2">
      <c r="A13" s="52"/>
      <c r="B13" s="77" t="s">
        <v>86</v>
      </c>
      <c r="C13" s="54">
        <v>0</v>
      </c>
      <c r="D13" s="79"/>
    </row>
    <row r="14" spans="1:4" x14ac:dyDescent="0.2">
      <c r="A14" s="52"/>
      <c r="B14" s="77" t="s">
        <v>85</v>
      </c>
      <c r="C14" s="54">
        <v>0</v>
      </c>
      <c r="D14" s="79"/>
    </row>
    <row r="15" spans="1:4" x14ac:dyDescent="0.2">
      <c r="A15" s="52"/>
      <c r="B15" s="77" t="s">
        <v>84</v>
      </c>
      <c r="C15" s="54">
        <v>0</v>
      </c>
      <c r="D15" s="79"/>
    </row>
    <row r="16" spans="1:4" x14ac:dyDescent="0.2">
      <c r="A16" s="52"/>
      <c r="B16" s="77" t="s">
        <v>83</v>
      </c>
      <c r="C16" s="54">
        <v>0</v>
      </c>
      <c r="D16" s="79"/>
    </row>
    <row r="17" spans="1:4" x14ac:dyDescent="0.2">
      <c r="A17" s="52"/>
      <c r="B17" s="77" t="s">
        <v>82</v>
      </c>
      <c r="C17" s="54">
        <v>0</v>
      </c>
      <c r="D17" s="79"/>
    </row>
    <row r="18" spans="1:4" x14ac:dyDescent="0.2">
      <c r="A18" s="52"/>
      <c r="B18" s="77" t="s">
        <v>81</v>
      </c>
      <c r="C18" s="54">
        <v>0</v>
      </c>
      <c r="D18" s="79"/>
    </row>
    <row r="19" spans="1:4" x14ac:dyDescent="0.2">
      <c r="A19" s="52"/>
      <c r="B19" s="77" t="s">
        <v>80</v>
      </c>
      <c r="C19" s="54">
        <v>0</v>
      </c>
      <c r="D19" s="79"/>
    </row>
    <row r="20" spans="1:4" x14ac:dyDescent="0.2">
      <c r="A20" s="52"/>
      <c r="B20" s="77" t="s">
        <v>79</v>
      </c>
      <c r="C20" s="54">
        <v>0</v>
      </c>
      <c r="D20" s="79"/>
    </row>
    <row r="21" spans="1:4" x14ac:dyDescent="0.2">
      <c r="A21" s="52"/>
      <c r="B21" s="77" t="s">
        <v>78</v>
      </c>
      <c r="C21" s="54">
        <v>0</v>
      </c>
      <c r="D21" s="79"/>
    </row>
    <row r="22" spans="1:4" x14ac:dyDescent="0.2">
      <c r="A22" s="52"/>
      <c r="B22" s="77" t="s">
        <v>77</v>
      </c>
      <c r="C22" s="54">
        <v>0</v>
      </c>
      <c r="D22" s="79"/>
    </row>
    <row r="23" spans="1:4" x14ac:dyDescent="0.2">
      <c r="A23" s="52"/>
      <c r="B23" s="77" t="s">
        <v>76</v>
      </c>
      <c r="C23" s="54">
        <v>0</v>
      </c>
      <c r="D23" s="79"/>
    </row>
    <row r="24" spans="1:4" x14ac:dyDescent="0.2">
      <c r="A24" s="52"/>
      <c r="B24" s="80" t="s">
        <v>75</v>
      </c>
      <c r="C24" s="54">
        <v>0</v>
      </c>
      <c r="D24" s="79"/>
    </row>
    <row r="25" spans="1:4" x14ac:dyDescent="0.2">
      <c r="A25" s="72"/>
      <c r="B25" s="81"/>
      <c r="C25" s="82"/>
      <c r="D25" s="83"/>
    </row>
    <row r="26" spans="1:4" x14ac:dyDescent="0.2">
      <c r="A26" s="48" t="s">
        <v>74</v>
      </c>
      <c r="B26" s="75"/>
      <c r="C26" s="84"/>
      <c r="D26" s="76">
        <f>SUM(C27:C33)</f>
        <v>58983.33</v>
      </c>
    </row>
    <row r="27" spans="1:4" x14ac:dyDescent="0.2">
      <c r="A27" s="52"/>
      <c r="B27" s="77" t="s">
        <v>58</v>
      </c>
      <c r="C27" s="54">
        <v>58983.33</v>
      </c>
      <c r="D27" s="78"/>
    </row>
    <row r="28" spans="1:4" x14ac:dyDescent="0.2">
      <c r="A28" s="52"/>
      <c r="B28" s="77" t="s">
        <v>56</v>
      </c>
      <c r="C28" s="54">
        <v>0</v>
      </c>
      <c r="D28" s="79"/>
    </row>
    <row r="29" spans="1:4" x14ac:dyDescent="0.2">
      <c r="A29" s="52"/>
      <c r="B29" s="77" t="s">
        <v>55</v>
      </c>
      <c r="C29" s="54">
        <v>0</v>
      </c>
      <c r="D29" s="79"/>
    </row>
    <row r="30" spans="1:4" x14ac:dyDescent="0.2">
      <c r="A30" s="52"/>
      <c r="B30" s="77" t="s">
        <v>54</v>
      </c>
      <c r="C30" s="54">
        <v>0</v>
      </c>
      <c r="D30" s="79"/>
    </row>
    <row r="31" spans="1:4" x14ac:dyDescent="0.2">
      <c r="A31" s="52"/>
      <c r="B31" s="77" t="s">
        <v>53</v>
      </c>
      <c r="C31" s="54">
        <v>0</v>
      </c>
      <c r="D31" s="79"/>
    </row>
    <row r="32" spans="1:4" x14ac:dyDescent="0.2">
      <c r="A32" s="52"/>
      <c r="B32" s="77" t="s">
        <v>52</v>
      </c>
      <c r="C32" s="54">
        <v>0</v>
      </c>
      <c r="D32" s="79"/>
    </row>
    <row r="33" spans="1:4" x14ac:dyDescent="0.2">
      <c r="A33" s="52"/>
      <c r="B33" s="80" t="s">
        <v>73</v>
      </c>
      <c r="C33" s="62">
        <v>0</v>
      </c>
      <c r="D33" s="79"/>
    </row>
    <row r="34" spans="1:4" x14ac:dyDescent="0.2">
      <c r="A34" s="72"/>
      <c r="B34" s="81"/>
      <c r="C34" s="82"/>
      <c r="D34" s="83"/>
    </row>
    <row r="35" spans="1:4" x14ac:dyDescent="0.2">
      <c r="A35" s="69" t="s">
        <v>72</v>
      </c>
      <c r="B35" s="69"/>
      <c r="C35" s="70"/>
      <c r="D35" s="71">
        <f>+D5-D7+D26</f>
        <v>5005403.82</v>
      </c>
    </row>
  </sheetData>
  <mergeCells count="4">
    <mergeCell ref="A1:D1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A1 A3:D3 B2:D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7"/>
  <sheetViews>
    <sheetView workbookViewId="0">
      <selection activeCell="B24" sqref="B24"/>
    </sheetView>
  </sheetViews>
  <sheetFormatPr baseColWidth="10" defaultColWidth="9.140625" defaultRowHeight="11.25" x14ac:dyDescent="0.2"/>
  <cols>
    <col min="1" max="1" width="10" style="28" customWidth="1"/>
    <col min="2" max="2" width="68.5703125" style="28" bestFit="1" customWidth="1"/>
    <col min="3" max="3" width="17.42578125" style="28" bestFit="1" customWidth="1"/>
    <col min="4" max="5" width="23.7109375" style="28" bestFit="1" customWidth="1"/>
    <col min="6" max="6" width="19.28515625" style="28" customWidth="1"/>
    <col min="7" max="7" width="20.5703125" style="28" customWidth="1"/>
    <col min="8" max="10" width="20.28515625" style="28" customWidth="1"/>
    <col min="11" max="16384" width="9.140625" style="28"/>
  </cols>
  <sheetData>
    <row r="1" spans="1:10" ht="18.95" customHeight="1" x14ac:dyDescent="0.2">
      <c r="A1" s="101" t="str">
        <f>'Notas a los Edos Financieros'!A1</f>
        <v>INSTITUTO MUNICIPAL DE INVESTIGACION, PLANEACION Y ESTADISTICA PARA EL MUNICIPIO DE CELAYA, GTO.</v>
      </c>
      <c r="B1" s="107"/>
      <c r="C1" s="107"/>
      <c r="D1" s="107"/>
      <c r="E1" s="107"/>
      <c r="F1" s="107"/>
      <c r="G1" s="26" t="s">
        <v>180</v>
      </c>
      <c r="H1" s="27">
        <f>'Notas a los Edos Financieros'!E1</f>
        <v>2018</v>
      </c>
    </row>
    <row r="2" spans="1:10" ht="18.95" customHeight="1" x14ac:dyDescent="0.2">
      <c r="A2" s="101" t="str">
        <f>'Notas a los Edos Financieros'!A2</f>
        <v>Notas de Desglose Estado de Situación Financiera</v>
      </c>
      <c r="B2" s="107"/>
      <c r="C2" s="107"/>
      <c r="D2" s="107"/>
      <c r="E2" s="107"/>
      <c r="F2" s="107"/>
      <c r="G2" s="26" t="s">
        <v>182</v>
      </c>
      <c r="H2" s="27" t="str">
        <f>'Notas a los Edos Financieros'!E2</f>
        <v>Trimestral</v>
      </c>
    </row>
    <row r="3" spans="1:10" ht="18.95" customHeight="1" x14ac:dyDescent="0.2">
      <c r="A3" s="101" t="str">
        <f>'Notas a los Edos Financieros'!A3</f>
        <v>Correspondiente del 01 de Enero al 30 de Junio 2018</v>
      </c>
      <c r="B3" s="107"/>
      <c r="C3" s="107"/>
      <c r="D3" s="107"/>
      <c r="E3" s="107"/>
      <c r="F3" s="107"/>
      <c r="G3" s="26" t="s">
        <v>184</v>
      </c>
      <c r="H3" s="27">
        <f>'Notas a los Edos Financieros'!E3</f>
        <v>2</v>
      </c>
    </row>
    <row r="4" spans="1:10" x14ac:dyDescent="0.2">
      <c r="A4" s="29" t="s">
        <v>185</v>
      </c>
      <c r="B4" s="30"/>
      <c r="C4" s="30"/>
      <c r="D4" s="30"/>
      <c r="E4" s="30"/>
      <c r="F4" s="30"/>
      <c r="G4" s="30"/>
      <c r="H4" s="30"/>
    </row>
    <row r="6" spans="1:10" x14ac:dyDescent="0.2">
      <c r="B6" s="86" t="s">
        <v>513</v>
      </c>
    </row>
    <row r="7" spans="1:10" x14ac:dyDescent="0.2">
      <c r="A7" s="31" t="s">
        <v>141</v>
      </c>
      <c r="B7" s="31" t="s">
        <v>507</v>
      </c>
      <c r="C7" s="31" t="s">
        <v>170</v>
      </c>
      <c r="D7" s="31" t="s">
        <v>508</v>
      </c>
      <c r="E7" s="31" t="s">
        <v>509</v>
      </c>
      <c r="F7" s="31" t="s">
        <v>169</v>
      </c>
      <c r="G7" s="31" t="s">
        <v>132</v>
      </c>
      <c r="H7" s="31" t="s">
        <v>172</v>
      </c>
      <c r="I7" s="31" t="s">
        <v>173</v>
      </c>
      <c r="J7" s="31" t="s">
        <v>174</v>
      </c>
    </row>
    <row r="8" spans="1:10" s="87" customFormat="1" x14ac:dyDescent="0.2">
      <c r="A8" s="86">
        <v>7000</v>
      </c>
      <c r="B8" s="87" t="s">
        <v>133</v>
      </c>
    </row>
    <row r="9" spans="1:10" x14ac:dyDescent="0.2">
      <c r="A9" s="28">
        <v>7110</v>
      </c>
      <c r="B9" s="28" t="s">
        <v>132</v>
      </c>
      <c r="C9" s="33">
        <v>0</v>
      </c>
      <c r="D9" s="33">
        <v>0</v>
      </c>
      <c r="E9" s="33">
        <v>0</v>
      </c>
      <c r="F9" s="33">
        <v>0</v>
      </c>
    </row>
    <row r="10" spans="1:10" x14ac:dyDescent="0.2">
      <c r="A10" s="28">
        <v>7120</v>
      </c>
      <c r="B10" s="28" t="s">
        <v>131</v>
      </c>
      <c r="C10" s="33">
        <v>0</v>
      </c>
      <c r="D10" s="33">
        <v>0</v>
      </c>
      <c r="E10" s="33">
        <v>0</v>
      </c>
      <c r="F10" s="33">
        <v>0</v>
      </c>
    </row>
    <row r="11" spans="1:10" x14ac:dyDescent="0.2">
      <c r="A11" s="28">
        <v>7130</v>
      </c>
      <c r="B11" s="28" t="s">
        <v>130</v>
      </c>
      <c r="C11" s="33">
        <v>0</v>
      </c>
      <c r="D11" s="33">
        <v>0</v>
      </c>
      <c r="E11" s="33">
        <v>0</v>
      </c>
      <c r="F11" s="33">
        <v>0</v>
      </c>
    </row>
    <row r="12" spans="1:10" x14ac:dyDescent="0.2">
      <c r="A12" s="28">
        <v>7140</v>
      </c>
      <c r="B12" s="28" t="s">
        <v>129</v>
      </c>
      <c r="C12" s="33">
        <v>0</v>
      </c>
      <c r="D12" s="33">
        <v>0</v>
      </c>
      <c r="E12" s="33">
        <v>0</v>
      </c>
      <c r="F12" s="33">
        <v>0</v>
      </c>
    </row>
    <row r="13" spans="1:10" x14ac:dyDescent="0.2">
      <c r="A13" s="28">
        <v>7150</v>
      </c>
      <c r="B13" s="28" t="s">
        <v>128</v>
      </c>
      <c r="C13" s="33">
        <v>0</v>
      </c>
      <c r="D13" s="33">
        <v>0</v>
      </c>
      <c r="E13" s="33">
        <v>0</v>
      </c>
      <c r="F13" s="33">
        <v>0</v>
      </c>
    </row>
    <row r="14" spans="1:10" x14ac:dyDescent="0.2">
      <c r="A14" s="28">
        <v>7160</v>
      </c>
      <c r="B14" s="28" t="s">
        <v>127</v>
      </c>
      <c r="C14" s="33">
        <v>0</v>
      </c>
      <c r="D14" s="33">
        <v>0</v>
      </c>
      <c r="E14" s="33">
        <v>0</v>
      </c>
      <c r="F14" s="33">
        <v>0</v>
      </c>
    </row>
    <row r="15" spans="1:10" x14ac:dyDescent="0.2">
      <c r="A15" s="28">
        <v>7210</v>
      </c>
      <c r="B15" s="28" t="s">
        <v>126</v>
      </c>
      <c r="C15" s="33">
        <v>0</v>
      </c>
      <c r="D15" s="33">
        <v>0</v>
      </c>
      <c r="E15" s="33">
        <v>0</v>
      </c>
      <c r="F15" s="33">
        <v>0</v>
      </c>
    </row>
    <row r="16" spans="1:10" x14ac:dyDescent="0.2">
      <c r="A16" s="28">
        <v>7220</v>
      </c>
      <c r="B16" s="28" t="s">
        <v>125</v>
      </c>
      <c r="C16" s="33">
        <v>0</v>
      </c>
      <c r="D16" s="33">
        <v>0</v>
      </c>
      <c r="E16" s="33">
        <v>0</v>
      </c>
      <c r="F16" s="33">
        <v>0</v>
      </c>
    </row>
    <row r="17" spans="1:6" x14ac:dyDescent="0.2">
      <c r="A17" s="28">
        <v>7230</v>
      </c>
      <c r="B17" s="28" t="s">
        <v>124</v>
      </c>
      <c r="C17" s="33">
        <v>0</v>
      </c>
      <c r="D17" s="33">
        <v>0</v>
      </c>
      <c r="E17" s="33">
        <v>0</v>
      </c>
      <c r="F17" s="33">
        <v>0</v>
      </c>
    </row>
    <row r="18" spans="1:6" x14ac:dyDescent="0.2">
      <c r="A18" s="28">
        <v>7240</v>
      </c>
      <c r="B18" s="28" t="s">
        <v>123</v>
      </c>
      <c r="C18" s="33">
        <v>0</v>
      </c>
      <c r="D18" s="33">
        <v>0</v>
      </c>
      <c r="E18" s="33">
        <v>0</v>
      </c>
      <c r="F18" s="33">
        <v>0</v>
      </c>
    </row>
    <row r="19" spans="1:6" x14ac:dyDescent="0.2">
      <c r="A19" s="28">
        <v>7250</v>
      </c>
      <c r="B19" s="28" t="s">
        <v>122</v>
      </c>
      <c r="C19" s="33">
        <v>0</v>
      </c>
      <c r="D19" s="33">
        <v>0</v>
      </c>
      <c r="E19" s="33">
        <v>0</v>
      </c>
      <c r="F19" s="33">
        <v>0</v>
      </c>
    </row>
    <row r="20" spans="1:6" x14ac:dyDescent="0.2">
      <c r="A20" s="28">
        <v>7260</v>
      </c>
      <c r="B20" s="28" t="s">
        <v>121</v>
      </c>
      <c r="C20" s="33">
        <v>0</v>
      </c>
      <c r="D20" s="33">
        <v>0</v>
      </c>
      <c r="E20" s="33">
        <v>0</v>
      </c>
      <c r="F20" s="33">
        <v>0</v>
      </c>
    </row>
    <row r="21" spans="1:6" x14ac:dyDescent="0.2">
      <c r="A21" s="28">
        <v>7310</v>
      </c>
      <c r="B21" s="28" t="s">
        <v>120</v>
      </c>
      <c r="C21" s="33">
        <v>0</v>
      </c>
      <c r="D21" s="33">
        <v>0</v>
      </c>
      <c r="E21" s="33">
        <v>0</v>
      </c>
      <c r="F21" s="33">
        <v>0</v>
      </c>
    </row>
    <row r="22" spans="1:6" x14ac:dyDescent="0.2">
      <c r="A22" s="28">
        <v>7320</v>
      </c>
      <c r="B22" s="28" t="s">
        <v>119</v>
      </c>
      <c r="C22" s="33">
        <v>0</v>
      </c>
      <c r="D22" s="33">
        <v>0</v>
      </c>
      <c r="E22" s="33">
        <v>0</v>
      </c>
      <c r="F22" s="33">
        <v>0</v>
      </c>
    </row>
    <row r="23" spans="1:6" x14ac:dyDescent="0.2">
      <c r="A23" s="28">
        <v>7330</v>
      </c>
      <c r="B23" s="28" t="s">
        <v>118</v>
      </c>
      <c r="C23" s="33">
        <v>0</v>
      </c>
      <c r="D23" s="33">
        <v>0</v>
      </c>
      <c r="E23" s="33">
        <v>0</v>
      </c>
      <c r="F23" s="33">
        <v>0</v>
      </c>
    </row>
    <row r="24" spans="1:6" x14ac:dyDescent="0.2">
      <c r="A24" s="28">
        <v>7340</v>
      </c>
      <c r="B24" s="28" t="s">
        <v>117</v>
      </c>
      <c r="C24" s="33">
        <v>0</v>
      </c>
      <c r="D24" s="33">
        <v>0</v>
      </c>
      <c r="E24" s="33">
        <v>0</v>
      </c>
      <c r="F24" s="33">
        <v>0</v>
      </c>
    </row>
    <row r="25" spans="1:6" x14ac:dyDescent="0.2">
      <c r="A25" s="28">
        <v>7350</v>
      </c>
      <c r="B25" s="28" t="s">
        <v>116</v>
      </c>
      <c r="C25" s="33">
        <v>0</v>
      </c>
      <c r="D25" s="33">
        <v>0</v>
      </c>
      <c r="E25" s="33">
        <v>0</v>
      </c>
      <c r="F25" s="33">
        <v>0</v>
      </c>
    </row>
    <row r="26" spans="1:6" x14ac:dyDescent="0.2">
      <c r="A26" s="28">
        <v>7360</v>
      </c>
      <c r="B26" s="28" t="s">
        <v>115</v>
      </c>
      <c r="C26" s="33">
        <v>0</v>
      </c>
      <c r="D26" s="33">
        <v>0</v>
      </c>
      <c r="E26" s="33">
        <v>0</v>
      </c>
      <c r="F26" s="33">
        <v>0</v>
      </c>
    </row>
    <row r="27" spans="1:6" x14ac:dyDescent="0.2">
      <c r="A27" s="28">
        <v>7410</v>
      </c>
      <c r="B27" s="28" t="s">
        <v>114</v>
      </c>
      <c r="C27" s="33">
        <v>0</v>
      </c>
      <c r="D27" s="33">
        <v>0</v>
      </c>
      <c r="E27" s="33">
        <v>0</v>
      </c>
      <c r="F27" s="33">
        <v>0</v>
      </c>
    </row>
    <row r="28" spans="1:6" x14ac:dyDescent="0.2">
      <c r="A28" s="28">
        <v>7420</v>
      </c>
      <c r="B28" s="28" t="s">
        <v>113</v>
      </c>
      <c r="C28" s="33">
        <v>0</v>
      </c>
      <c r="D28" s="33">
        <v>0</v>
      </c>
      <c r="E28" s="33">
        <v>0</v>
      </c>
      <c r="F28" s="33">
        <v>0</v>
      </c>
    </row>
    <row r="29" spans="1:6" x14ac:dyDescent="0.2">
      <c r="A29" s="28">
        <v>7510</v>
      </c>
      <c r="B29" s="28" t="s">
        <v>112</v>
      </c>
      <c r="C29" s="33">
        <v>0</v>
      </c>
      <c r="D29" s="33">
        <v>0</v>
      </c>
      <c r="E29" s="33">
        <v>0</v>
      </c>
      <c r="F29" s="33">
        <v>0</v>
      </c>
    </row>
    <row r="30" spans="1:6" x14ac:dyDescent="0.2">
      <c r="A30" s="28">
        <v>7520</v>
      </c>
      <c r="B30" s="28" t="s">
        <v>111</v>
      </c>
      <c r="C30" s="33">
        <v>0</v>
      </c>
      <c r="D30" s="33">
        <v>0</v>
      </c>
      <c r="E30" s="33">
        <v>0</v>
      </c>
      <c r="F30" s="33">
        <v>0</v>
      </c>
    </row>
    <row r="31" spans="1:6" x14ac:dyDescent="0.2">
      <c r="A31" s="28">
        <v>7610</v>
      </c>
      <c r="B31" s="28" t="s">
        <v>110</v>
      </c>
      <c r="C31" s="33">
        <v>0</v>
      </c>
      <c r="D31" s="33">
        <v>0</v>
      </c>
      <c r="E31" s="33">
        <v>0</v>
      </c>
      <c r="F31" s="33">
        <v>0</v>
      </c>
    </row>
    <row r="32" spans="1:6" x14ac:dyDescent="0.2">
      <c r="A32" s="28">
        <v>7620</v>
      </c>
      <c r="B32" s="28" t="s">
        <v>109</v>
      </c>
      <c r="C32" s="33">
        <v>0</v>
      </c>
      <c r="D32" s="33">
        <v>0</v>
      </c>
      <c r="E32" s="33">
        <v>0</v>
      </c>
      <c r="F32" s="33">
        <v>0</v>
      </c>
    </row>
    <row r="33" spans="1:6" x14ac:dyDescent="0.2">
      <c r="A33" s="28">
        <v>7630</v>
      </c>
      <c r="B33" s="28" t="s">
        <v>108</v>
      </c>
      <c r="C33" s="33">
        <v>0</v>
      </c>
      <c r="D33" s="33">
        <v>0</v>
      </c>
      <c r="E33" s="33">
        <v>0</v>
      </c>
      <c r="F33" s="33">
        <v>0</v>
      </c>
    </row>
    <row r="34" spans="1:6" x14ac:dyDescent="0.2">
      <c r="A34" s="28">
        <v>7640</v>
      </c>
      <c r="B34" s="28" t="s">
        <v>107</v>
      </c>
      <c r="C34" s="33">
        <v>0</v>
      </c>
      <c r="D34" s="33">
        <v>0</v>
      </c>
      <c r="E34" s="33">
        <v>0</v>
      </c>
      <c r="F34" s="33">
        <v>0</v>
      </c>
    </row>
    <row r="35" spans="1:6" s="87" customFormat="1" x14ac:dyDescent="0.2">
      <c r="A35" s="86">
        <v>8000</v>
      </c>
      <c r="B35" s="87" t="s">
        <v>106</v>
      </c>
    </row>
    <row r="36" spans="1:6" x14ac:dyDescent="0.2">
      <c r="A36" s="28">
        <v>8110</v>
      </c>
      <c r="B36" s="28" t="s">
        <v>105</v>
      </c>
      <c r="C36" s="33">
        <v>0</v>
      </c>
      <c r="D36" s="33">
        <v>0</v>
      </c>
      <c r="E36" s="33">
        <v>0</v>
      </c>
      <c r="F36" s="33">
        <v>0</v>
      </c>
    </row>
    <row r="37" spans="1:6" x14ac:dyDescent="0.2">
      <c r="A37" s="28">
        <v>8120</v>
      </c>
      <c r="B37" s="28" t="s">
        <v>104</v>
      </c>
      <c r="C37" s="33">
        <v>0</v>
      </c>
      <c r="D37" s="33">
        <v>0</v>
      </c>
      <c r="E37" s="33">
        <v>0</v>
      </c>
      <c r="F37" s="33">
        <v>0</v>
      </c>
    </row>
    <row r="38" spans="1:6" x14ac:dyDescent="0.2">
      <c r="A38" s="28">
        <v>8130</v>
      </c>
      <c r="B38" s="28" t="s">
        <v>103</v>
      </c>
      <c r="C38" s="33">
        <v>0</v>
      </c>
      <c r="D38" s="33">
        <v>0</v>
      </c>
      <c r="E38" s="33">
        <v>0</v>
      </c>
      <c r="F38" s="33">
        <v>0</v>
      </c>
    </row>
    <row r="39" spans="1:6" x14ac:dyDescent="0.2">
      <c r="A39" s="28">
        <v>8140</v>
      </c>
      <c r="B39" s="28" t="s">
        <v>102</v>
      </c>
      <c r="C39" s="33">
        <v>0</v>
      </c>
      <c r="D39" s="33">
        <v>0</v>
      </c>
      <c r="E39" s="33">
        <v>0</v>
      </c>
      <c r="F39" s="33">
        <v>0</v>
      </c>
    </row>
    <row r="40" spans="1:6" x14ac:dyDescent="0.2">
      <c r="A40" s="28">
        <v>8150</v>
      </c>
      <c r="B40" s="28" t="s">
        <v>101</v>
      </c>
      <c r="C40" s="33">
        <v>0</v>
      </c>
      <c r="D40" s="33">
        <v>0</v>
      </c>
      <c r="E40" s="33">
        <v>0</v>
      </c>
      <c r="F40" s="33">
        <v>0</v>
      </c>
    </row>
    <row r="41" spans="1:6" x14ac:dyDescent="0.2">
      <c r="A41" s="28">
        <v>8210</v>
      </c>
      <c r="B41" s="28" t="s">
        <v>100</v>
      </c>
      <c r="C41" s="33">
        <v>0</v>
      </c>
      <c r="D41" s="33">
        <v>0</v>
      </c>
      <c r="E41" s="33">
        <v>0</v>
      </c>
      <c r="F41" s="33">
        <v>0</v>
      </c>
    </row>
    <row r="42" spans="1:6" x14ac:dyDescent="0.2">
      <c r="A42" s="28">
        <v>8220</v>
      </c>
      <c r="B42" s="28" t="s">
        <v>99</v>
      </c>
      <c r="C42" s="33">
        <v>0</v>
      </c>
      <c r="D42" s="33">
        <v>0</v>
      </c>
      <c r="E42" s="33">
        <v>0</v>
      </c>
      <c r="F42" s="33">
        <v>0</v>
      </c>
    </row>
    <row r="43" spans="1:6" x14ac:dyDescent="0.2">
      <c r="A43" s="28">
        <v>8230</v>
      </c>
      <c r="B43" s="28" t="s">
        <v>98</v>
      </c>
      <c r="C43" s="33">
        <v>0</v>
      </c>
      <c r="D43" s="33">
        <v>0</v>
      </c>
      <c r="E43" s="33">
        <v>0</v>
      </c>
      <c r="F43" s="33">
        <v>0</v>
      </c>
    </row>
    <row r="44" spans="1:6" x14ac:dyDescent="0.2">
      <c r="A44" s="28">
        <v>8240</v>
      </c>
      <c r="B44" s="28" t="s">
        <v>97</v>
      </c>
      <c r="C44" s="33">
        <v>0</v>
      </c>
      <c r="D44" s="33">
        <v>0</v>
      </c>
      <c r="E44" s="33">
        <v>0</v>
      </c>
      <c r="F44" s="33">
        <v>0</v>
      </c>
    </row>
    <row r="45" spans="1:6" x14ac:dyDescent="0.2">
      <c r="A45" s="28">
        <v>8250</v>
      </c>
      <c r="B45" s="28" t="s">
        <v>96</v>
      </c>
      <c r="C45" s="33">
        <v>0</v>
      </c>
      <c r="D45" s="33">
        <v>0</v>
      </c>
      <c r="E45" s="33">
        <v>0</v>
      </c>
      <c r="F45" s="33">
        <v>0</v>
      </c>
    </row>
    <row r="46" spans="1:6" x14ac:dyDescent="0.2">
      <c r="A46" s="28">
        <v>8260</v>
      </c>
      <c r="B46" s="28" t="s">
        <v>95</v>
      </c>
      <c r="C46" s="33">
        <v>0</v>
      </c>
      <c r="D46" s="33">
        <v>0</v>
      </c>
      <c r="E46" s="33">
        <v>0</v>
      </c>
      <c r="F46" s="33">
        <v>0</v>
      </c>
    </row>
    <row r="47" spans="1:6" x14ac:dyDescent="0.2">
      <c r="A47" s="28">
        <v>8270</v>
      </c>
      <c r="B47" s="28" t="s">
        <v>94</v>
      </c>
      <c r="C47" s="33">
        <v>0</v>
      </c>
      <c r="D47" s="33">
        <v>0</v>
      </c>
      <c r="E47" s="33">
        <v>0</v>
      </c>
      <c r="F47" s="3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Memoria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'Notas a los Edos Financieros'!Área_de_impresión</vt:lpstr>
      <vt:lpstr>VHP!Área_de_impresión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Estefania</cp:lastModifiedBy>
  <cp:lastPrinted>2018-04-06T21:23:46Z</cp:lastPrinted>
  <dcterms:created xsi:type="dcterms:W3CDTF">2012-12-11T20:36:24Z</dcterms:created>
  <dcterms:modified xsi:type="dcterms:W3CDTF">2018-07-17T18:54:16Z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