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ENTRALIZADA\2018\2DO TRIM 2018\"/>
    </mc:Choice>
  </mc:AlternateContent>
  <bookViews>
    <workbookView xWindow="0" yWindow="0" windowWidth="24000" windowHeight="8835"/>
  </bookViews>
  <sheets>
    <sheet name="GC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H33" i="1" s="1"/>
  <c r="E32" i="1"/>
  <c r="H32" i="1" s="1"/>
  <c r="E31" i="1"/>
  <c r="H31" i="1" s="1"/>
  <c r="E30" i="1"/>
  <c r="H30" i="1" s="1"/>
  <c r="H29" i="1" s="1"/>
  <c r="G29" i="1"/>
  <c r="F29" i="1"/>
  <c r="E29" i="1"/>
  <c r="D29" i="1"/>
  <c r="C29" i="1"/>
  <c r="H28" i="1"/>
  <c r="E28" i="1"/>
  <c r="E27" i="1"/>
  <c r="H27" i="1" s="1"/>
  <c r="H26" i="1"/>
  <c r="E26" i="1"/>
  <c r="E25" i="1"/>
  <c r="H25" i="1" s="1"/>
  <c r="G24" i="1"/>
  <c r="F24" i="1"/>
  <c r="D24" i="1"/>
  <c r="C24" i="1"/>
  <c r="H23" i="1"/>
  <c r="E23" i="1"/>
  <c r="E22" i="1"/>
  <c r="H22" i="1" s="1"/>
  <c r="H21" i="1" s="1"/>
  <c r="G21" i="1"/>
  <c r="F21" i="1"/>
  <c r="D21" i="1"/>
  <c r="C21" i="1"/>
  <c r="H20" i="1"/>
  <c r="E20" i="1"/>
  <c r="E19" i="1"/>
  <c r="H19" i="1" s="1"/>
  <c r="H18" i="1"/>
  <c r="E18" i="1"/>
  <c r="G17" i="1"/>
  <c r="F17" i="1"/>
  <c r="D17" i="1"/>
  <c r="C17" i="1"/>
  <c r="H16" i="1"/>
  <c r="E16" i="1"/>
  <c r="E15" i="1"/>
  <c r="H15" i="1" s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G8" i="1"/>
  <c r="F8" i="1"/>
  <c r="D8" i="1"/>
  <c r="C8" i="1"/>
  <c r="H7" i="1"/>
  <c r="E7" i="1"/>
  <c r="E6" i="1"/>
  <c r="H6" i="1" s="1"/>
  <c r="H5" i="1" s="1"/>
  <c r="G5" i="1"/>
  <c r="G4" i="1" s="1"/>
  <c r="G3" i="1" s="1"/>
  <c r="F5" i="1"/>
  <c r="D5" i="1"/>
  <c r="C5" i="1"/>
  <c r="C4" i="1" s="1"/>
  <c r="C3" i="1" s="1"/>
  <c r="D4" i="1"/>
  <c r="D3" i="1" s="1"/>
  <c r="H8" i="1" l="1"/>
  <c r="H24" i="1"/>
  <c r="E5" i="1"/>
  <c r="E21" i="1"/>
  <c r="F4" i="1"/>
  <c r="F3" i="1" s="1"/>
  <c r="E8" i="1"/>
  <c r="E4" i="1" s="1"/>
  <c r="E3" i="1" s="1"/>
  <c r="E17" i="1"/>
  <c r="H17" i="1"/>
  <c r="E24" i="1"/>
  <c r="H4" i="1"/>
  <c r="H3" i="1" s="1"/>
</calcChain>
</file>

<file path=xl/sharedStrings.xml><?xml version="1.0" encoding="utf-8"?>
<sst xmlns="http://schemas.openxmlformats.org/spreadsheetml/2006/main" count="64" uniqueCount="64">
  <si>
    <t>MUNICIPIO DE CELAYA GUANAJUATO
GASTO POR CATEGORÍA PROGRAMÁTICA
DEL 1 DE ENERO AL AL 30 DE JUNIO DEL 2018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</si>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</sst>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Protection="1">
      <protection locked="0"/>
    </xf>
    <xf numFmtId="0" fontId="3" fillId="0" borderId="5" xfId="2" applyFont="1" applyBorder="1" applyAlignment="1" applyProtection="1">
      <alignment horizontal="center" vertical="top"/>
      <protection hidden="1"/>
    </xf>
    <xf numFmtId="0" fontId="6" fillId="0" borderId="6" xfId="1" applyFont="1" applyFill="1" applyBorder="1" applyAlignment="1" applyProtection="1">
      <alignment wrapText="1"/>
    </xf>
    <xf numFmtId="0" fontId="3" fillId="0" borderId="8" xfId="2" applyFont="1" applyBorder="1" applyAlignment="1" applyProtection="1">
      <alignment horizontal="center" vertical="top"/>
      <protection hidden="1"/>
    </xf>
    <xf numFmtId="0" fontId="8" fillId="0" borderId="0" xfId="1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left" indent="1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left"/>
    </xf>
    <xf numFmtId="0" fontId="4" fillId="0" borderId="0" xfId="0" applyFont="1" applyProtection="1"/>
    <xf numFmtId="0" fontId="8" fillId="0" borderId="0" xfId="2" applyFont="1" applyAlignment="1" applyProtection="1">
      <alignment vertical="top"/>
    </xf>
    <xf numFmtId="0" fontId="8" fillId="0" borderId="0" xfId="2" applyFont="1" applyAlignment="1" applyProtection="1">
      <alignment vertical="top" wrapText="1"/>
    </xf>
    <xf numFmtId="0" fontId="8" fillId="0" borderId="0" xfId="2" applyFont="1" applyAlignment="1" applyProtection="1">
      <alignment vertical="top"/>
      <protection locked="0"/>
    </xf>
    <xf numFmtId="0" fontId="8" fillId="0" borderId="0" xfId="2" applyFont="1" applyAlignment="1" applyProtection="1">
      <alignment vertical="top" wrapText="1"/>
      <protection locked="0"/>
    </xf>
    <xf numFmtId="0" fontId="8" fillId="0" borderId="0" xfId="2" applyFont="1" applyAlignment="1" applyProtection="1">
      <alignment vertical="center" wrapText="1"/>
      <protection locked="0"/>
    </xf>
    <xf numFmtId="0" fontId="8" fillId="0" borderId="0" xfId="2" applyFont="1" applyAlignment="1" applyProtection="1">
      <alignment horizontal="left" vertical="center" wrapText="1"/>
      <protection locked="0"/>
    </xf>
    <xf numFmtId="0" fontId="4" fillId="0" borderId="0" xfId="3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8" fillId="0" borderId="0" xfId="2" applyFont="1" applyAlignment="1" applyProtection="1">
      <alignment vertical="center" wrapText="1"/>
      <protection locked="0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43" fontId="6" fillId="0" borderId="4" xfId="18" applyFont="1" applyFill="1" applyBorder="1" applyAlignment="1">
      <alignment horizontal="center" vertical="center" wrapText="1"/>
    </xf>
    <xf numFmtId="43" fontId="7" fillId="0" borderId="6" xfId="18" applyFont="1" applyFill="1" applyBorder="1" applyAlignment="1" applyProtection="1">
      <alignment horizontal="right"/>
      <protection locked="0"/>
    </xf>
    <xf numFmtId="43" fontId="7" fillId="0" borderId="7" xfId="18" applyFont="1" applyFill="1" applyBorder="1" applyAlignment="1" applyProtection="1">
      <alignment horizontal="right"/>
      <protection locked="0"/>
    </xf>
    <xf numFmtId="43" fontId="7" fillId="0" borderId="0" xfId="18" applyFont="1" applyFill="1" applyBorder="1" applyAlignment="1" applyProtection="1">
      <alignment horizontal="right"/>
      <protection locked="0"/>
    </xf>
    <xf numFmtId="43" fontId="7" fillId="0" borderId="9" xfId="18" applyFont="1" applyFill="1" applyBorder="1" applyAlignment="1" applyProtection="1">
      <alignment horizontal="right"/>
      <protection locked="0"/>
    </xf>
    <xf numFmtId="43" fontId="7" fillId="0" borderId="0" xfId="18" applyFont="1" applyBorder="1" applyProtection="1">
      <protection locked="0"/>
    </xf>
    <xf numFmtId="43" fontId="7" fillId="0" borderId="9" xfId="18" applyFont="1" applyBorder="1" applyProtection="1">
      <protection locked="0"/>
    </xf>
    <xf numFmtId="43" fontId="4" fillId="0" borderId="0" xfId="18" applyFont="1" applyBorder="1" applyProtection="1">
      <protection locked="0"/>
    </xf>
    <xf numFmtId="43" fontId="4" fillId="0" borderId="9" xfId="18" applyFont="1" applyBorder="1" applyProtection="1">
      <protection locked="0"/>
    </xf>
    <xf numFmtId="43" fontId="4" fillId="0" borderId="11" xfId="18" applyFont="1" applyBorder="1" applyProtection="1">
      <protection locked="0"/>
    </xf>
    <xf numFmtId="43" fontId="4" fillId="0" borderId="12" xfId="18" applyFont="1" applyBorder="1" applyProtection="1">
      <protection locked="0"/>
    </xf>
    <xf numFmtId="43" fontId="4" fillId="0" borderId="0" xfId="18" applyFont="1" applyProtection="1"/>
    <xf numFmtId="43" fontId="4" fillId="0" borderId="0" xfId="18" applyFont="1" applyProtection="1">
      <protection locked="0"/>
    </xf>
    <xf numFmtId="43" fontId="8" fillId="0" borderId="0" xfId="18" applyFont="1" applyAlignment="1" applyProtection="1">
      <alignment vertical="top" wrapText="1"/>
    </xf>
    <xf numFmtId="43" fontId="8" fillId="0" borderId="0" xfId="18" applyFont="1" applyAlignment="1" applyProtection="1">
      <alignment vertical="top"/>
    </xf>
    <xf numFmtId="43" fontId="8" fillId="0" borderId="0" xfId="18" applyFont="1" applyAlignment="1" applyProtection="1">
      <alignment vertical="top" wrapText="1"/>
      <protection locked="0"/>
    </xf>
    <xf numFmtId="43" fontId="8" fillId="0" borderId="0" xfId="18" applyFont="1" applyAlignment="1" applyProtection="1">
      <alignment vertical="top"/>
      <protection locked="0"/>
    </xf>
    <xf numFmtId="43" fontId="8" fillId="0" borderId="0" xfId="18" applyFont="1" applyAlignment="1" applyProtection="1">
      <alignment vertical="center" wrapText="1"/>
      <protection locked="0"/>
    </xf>
    <xf numFmtId="43" fontId="4" fillId="0" borderId="0" xfId="18" applyFont="1" applyFill="1" applyBorder="1" applyAlignment="1" applyProtection="1">
      <alignment vertical="center"/>
    </xf>
    <xf numFmtId="43" fontId="8" fillId="0" borderId="0" xfId="18" applyFont="1" applyAlignment="1" applyProtection="1">
      <alignment horizontal="left" vertical="center" wrapText="1"/>
      <protection locked="0"/>
    </xf>
    <xf numFmtId="43" fontId="8" fillId="0" borderId="0" xfId="18" applyFont="1" applyAlignment="1">
      <alignment vertical="center"/>
    </xf>
    <xf numFmtId="43" fontId="0" fillId="0" borderId="0" xfId="18" applyFont="1" applyAlignment="1">
      <alignment vertic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</cellXfs>
  <cellStyles count="19">
    <cellStyle name="Euro" xfId="4"/>
    <cellStyle name="Millares" xfId="18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2"/>
    <cellStyle name="Normal 2 3" xfId="3"/>
    <cellStyle name="Normal 3" xfId="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628650</xdr:colOff>
      <xdr:row>0</xdr:row>
      <xdr:rowOff>590550</xdr:rowOff>
    </xdr:to>
    <xdr:pic>
      <xdr:nvPicPr>
        <xdr:cNvPr id="12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42875"/>
          <a:ext cx="771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1019175</xdr:colOff>
      <xdr:row>0</xdr:row>
      <xdr:rowOff>142875</xdr:rowOff>
    </xdr:from>
    <xdr:to>
      <xdr:col>7</xdr:col>
      <xdr:colOff>923925</xdr:colOff>
      <xdr:row>0</xdr:row>
      <xdr:rowOff>590550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142875"/>
          <a:ext cx="923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selection activeCell="B9" sqref="B9"/>
    </sheetView>
  </sheetViews>
  <sheetFormatPr baseColWidth="10" defaultRowHeight="11.25" x14ac:dyDescent="0.2"/>
  <cols>
    <col min="1" max="1" width="4.28515625" style="1" customWidth="1"/>
    <col min="2" max="2" width="59.42578125" style="1" bestFit="1" customWidth="1"/>
    <col min="3" max="3" width="14.140625" style="36" bestFit="1" customWidth="1"/>
    <col min="4" max="4" width="14" style="36" bestFit="1" customWidth="1"/>
    <col min="5" max="5" width="14.140625" style="36" bestFit="1" customWidth="1"/>
    <col min="6" max="7" width="12.85546875" style="36" bestFit="1" customWidth="1"/>
    <col min="8" max="8" width="14.140625" style="36" bestFit="1" customWidth="1"/>
    <col min="9" max="16384" width="11.42578125" style="1"/>
  </cols>
  <sheetData>
    <row r="1" spans="1:8" ht="60" customHeight="1" x14ac:dyDescent="0.2">
      <c r="A1" s="46" t="s">
        <v>0</v>
      </c>
      <c r="B1" s="47"/>
      <c r="C1" s="47"/>
      <c r="D1" s="47"/>
      <c r="E1" s="47"/>
      <c r="F1" s="47"/>
      <c r="G1" s="47"/>
      <c r="H1" s="48"/>
    </row>
    <row r="2" spans="1:8" ht="24.95" customHeight="1" x14ac:dyDescent="0.2">
      <c r="A2" s="22" t="s">
        <v>1</v>
      </c>
      <c r="B2" s="23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</row>
    <row r="3" spans="1:8" x14ac:dyDescent="0.2">
      <c r="A3" s="2">
        <v>900001</v>
      </c>
      <c r="B3" s="3" t="s">
        <v>9</v>
      </c>
      <c r="C3" s="25">
        <f t="shared" ref="C3:H3" si="0">SUM(C4,C31,C32,C33)</f>
        <v>2132832365.4699998</v>
      </c>
      <c r="D3" s="25">
        <f t="shared" si="0"/>
        <v>148583421.52999997</v>
      </c>
      <c r="E3" s="25">
        <f t="shared" si="0"/>
        <v>2281415787</v>
      </c>
      <c r="F3" s="25">
        <f t="shared" si="0"/>
        <v>913640336.4000001</v>
      </c>
      <c r="G3" s="25">
        <f t="shared" si="0"/>
        <v>892495288.01999998</v>
      </c>
      <c r="H3" s="26">
        <f t="shared" si="0"/>
        <v>1367775450.5999999</v>
      </c>
    </row>
    <row r="4" spans="1:8" x14ac:dyDescent="0.2">
      <c r="A4" s="4">
        <v>900002</v>
      </c>
      <c r="B4" s="5" t="s">
        <v>10</v>
      </c>
      <c r="C4" s="27">
        <f t="shared" ref="C4:H4" si="1">SUM(C5,C8,C17,C21,C24,C29)</f>
        <v>2132832365.4699998</v>
      </c>
      <c r="D4" s="27">
        <f t="shared" si="1"/>
        <v>148583421.52999997</v>
      </c>
      <c r="E4" s="27">
        <f t="shared" si="1"/>
        <v>2281415787</v>
      </c>
      <c r="F4" s="27">
        <f t="shared" si="1"/>
        <v>913640336.4000001</v>
      </c>
      <c r="G4" s="27">
        <f t="shared" si="1"/>
        <v>892495288.01999998</v>
      </c>
      <c r="H4" s="28">
        <f t="shared" si="1"/>
        <v>1367775450.5999999</v>
      </c>
    </row>
    <row r="5" spans="1:8" x14ac:dyDescent="0.2">
      <c r="A5" s="4">
        <v>900003</v>
      </c>
      <c r="B5" s="6" t="s">
        <v>11</v>
      </c>
      <c r="C5" s="29">
        <f t="shared" ref="C5:H5" si="2">SUM(C6:C7)</f>
        <v>577886067.29999995</v>
      </c>
      <c r="D5" s="29">
        <f t="shared" si="2"/>
        <v>125592660.56</v>
      </c>
      <c r="E5" s="29">
        <f t="shared" si="2"/>
        <v>703478727.86000001</v>
      </c>
      <c r="F5" s="29">
        <f t="shared" si="2"/>
        <v>287057005.64999998</v>
      </c>
      <c r="G5" s="29">
        <f t="shared" si="2"/>
        <v>287057005.64999998</v>
      </c>
      <c r="H5" s="30">
        <f t="shared" si="2"/>
        <v>416421722.21000004</v>
      </c>
    </row>
    <row r="6" spans="1:8" x14ac:dyDescent="0.2">
      <c r="A6" s="7" t="s">
        <v>12</v>
      </c>
      <c r="B6" s="8" t="s">
        <v>13</v>
      </c>
      <c r="C6" s="31">
        <v>438194995.62</v>
      </c>
      <c r="D6" s="31">
        <v>91313597.920000002</v>
      </c>
      <c r="E6" s="31">
        <f>D6+C6</f>
        <v>529508593.54000002</v>
      </c>
      <c r="F6" s="31">
        <v>212693113.09</v>
      </c>
      <c r="G6" s="31">
        <v>212693113.09</v>
      </c>
      <c r="H6" s="32">
        <f>E6-F6</f>
        <v>316815480.45000005</v>
      </c>
    </row>
    <row r="7" spans="1:8" x14ac:dyDescent="0.2">
      <c r="A7" s="7" t="s">
        <v>14</v>
      </c>
      <c r="B7" s="8" t="s">
        <v>15</v>
      </c>
      <c r="C7" s="31">
        <v>139691071.68000001</v>
      </c>
      <c r="D7" s="31">
        <v>34279062.640000001</v>
      </c>
      <c r="E7" s="31">
        <f>D7+C7</f>
        <v>173970134.31999999</v>
      </c>
      <c r="F7" s="31">
        <v>74363892.560000002</v>
      </c>
      <c r="G7" s="31">
        <v>74363892.560000002</v>
      </c>
      <c r="H7" s="32">
        <f>E7-F7</f>
        <v>99606241.75999999</v>
      </c>
    </row>
    <row r="8" spans="1:8" x14ac:dyDescent="0.2">
      <c r="A8" s="4">
        <v>900004</v>
      </c>
      <c r="B8" s="6" t="s">
        <v>16</v>
      </c>
      <c r="C8" s="29">
        <f t="shared" ref="C8:H8" si="3">SUM(C9:C16)</f>
        <v>1189203972.4099998</v>
      </c>
      <c r="D8" s="29">
        <f t="shared" si="3"/>
        <v>12633634.579999998</v>
      </c>
      <c r="E8" s="29">
        <f t="shared" si="3"/>
        <v>1201837606.99</v>
      </c>
      <c r="F8" s="29">
        <f t="shared" si="3"/>
        <v>479915424.4600001</v>
      </c>
      <c r="G8" s="29">
        <f t="shared" si="3"/>
        <v>463647000.71000004</v>
      </c>
      <c r="H8" s="30">
        <f t="shared" si="3"/>
        <v>721922182.52999997</v>
      </c>
    </row>
    <row r="9" spans="1:8" x14ac:dyDescent="0.2">
      <c r="A9" s="7" t="s">
        <v>17</v>
      </c>
      <c r="B9" s="8" t="s">
        <v>18</v>
      </c>
      <c r="C9" s="31">
        <v>690848335.29999995</v>
      </c>
      <c r="D9" s="31">
        <v>38696332.43</v>
      </c>
      <c r="E9" s="31">
        <f t="shared" ref="E9:E16" si="4">D9+C9</f>
        <v>729544667.7299999</v>
      </c>
      <c r="F9" s="31">
        <v>294029129.12</v>
      </c>
      <c r="G9" s="31">
        <v>278387852.37</v>
      </c>
      <c r="H9" s="32">
        <f t="shared" ref="H9:H16" si="5">E9-F9</f>
        <v>435515538.6099999</v>
      </c>
    </row>
    <row r="10" spans="1:8" x14ac:dyDescent="0.2">
      <c r="A10" s="7" t="s">
        <v>19</v>
      </c>
      <c r="B10" s="8" t="s">
        <v>20</v>
      </c>
      <c r="C10" s="31">
        <v>0</v>
      </c>
      <c r="D10" s="31">
        <v>0</v>
      </c>
      <c r="E10" s="31">
        <f t="shared" si="4"/>
        <v>0</v>
      </c>
      <c r="F10" s="31">
        <v>0</v>
      </c>
      <c r="G10" s="31">
        <v>0</v>
      </c>
      <c r="H10" s="32">
        <f t="shared" si="5"/>
        <v>0</v>
      </c>
    </row>
    <row r="11" spans="1:8" x14ac:dyDescent="0.2">
      <c r="A11" s="7" t="s">
        <v>21</v>
      </c>
      <c r="B11" s="8" t="s">
        <v>22</v>
      </c>
      <c r="C11" s="31">
        <v>20654479.760000002</v>
      </c>
      <c r="D11" s="31">
        <v>69785.34</v>
      </c>
      <c r="E11" s="31">
        <f t="shared" si="4"/>
        <v>20724265.100000001</v>
      </c>
      <c r="F11" s="31">
        <v>9708682.6699999999</v>
      </c>
      <c r="G11" s="31">
        <v>9596858.5500000007</v>
      </c>
      <c r="H11" s="32">
        <f t="shared" si="5"/>
        <v>11015582.430000002</v>
      </c>
    </row>
    <row r="12" spans="1:8" x14ac:dyDescent="0.2">
      <c r="A12" s="7" t="s">
        <v>23</v>
      </c>
      <c r="B12" s="8" t="s">
        <v>24</v>
      </c>
      <c r="C12" s="31">
        <v>14892954.310000001</v>
      </c>
      <c r="D12" s="31">
        <v>39276.160000000003</v>
      </c>
      <c r="E12" s="31">
        <f t="shared" si="4"/>
        <v>14932230.470000001</v>
      </c>
      <c r="F12" s="31">
        <v>4412905.3499999996</v>
      </c>
      <c r="G12" s="31">
        <v>4029328.74</v>
      </c>
      <c r="H12" s="32">
        <f t="shared" si="5"/>
        <v>10519325.120000001</v>
      </c>
    </row>
    <row r="13" spans="1:8" x14ac:dyDescent="0.2">
      <c r="A13" s="7" t="s">
        <v>25</v>
      </c>
      <c r="B13" s="8" t="s">
        <v>26</v>
      </c>
      <c r="C13" s="31">
        <v>0</v>
      </c>
      <c r="D13" s="31">
        <v>0</v>
      </c>
      <c r="E13" s="31">
        <f t="shared" si="4"/>
        <v>0</v>
      </c>
      <c r="F13" s="31">
        <v>0</v>
      </c>
      <c r="G13" s="31">
        <v>0</v>
      </c>
      <c r="H13" s="32">
        <f t="shared" si="5"/>
        <v>0</v>
      </c>
    </row>
    <row r="14" spans="1:8" x14ac:dyDescent="0.2">
      <c r="A14" s="7" t="s">
        <v>27</v>
      </c>
      <c r="B14" s="8" t="s">
        <v>28</v>
      </c>
      <c r="C14" s="31">
        <v>0</v>
      </c>
      <c r="D14" s="31">
        <v>0</v>
      </c>
      <c r="E14" s="31">
        <f t="shared" si="4"/>
        <v>0</v>
      </c>
      <c r="F14" s="31">
        <v>0</v>
      </c>
      <c r="G14" s="31">
        <v>0</v>
      </c>
      <c r="H14" s="32">
        <f t="shared" si="5"/>
        <v>0</v>
      </c>
    </row>
    <row r="15" spans="1:8" x14ac:dyDescent="0.2">
      <c r="A15" s="7" t="s">
        <v>29</v>
      </c>
      <c r="B15" s="8" t="s">
        <v>30</v>
      </c>
      <c r="C15" s="31">
        <v>452444677.30000001</v>
      </c>
      <c r="D15" s="31">
        <v>-26188247.370000001</v>
      </c>
      <c r="E15" s="31">
        <f t="shared" si="4"/>
        <v>426256429.93000001</v>
      </c>
      <c r="F15" s="31">
        <v>168513394.27000001</v>
      </c>
      <c r="G15" s="31">
        <v>168401878.99000001</v>
      </c>
      <c r="H15" s="32">
        <f t="shared" si="5"/>
        <v>257743035.66</v>
      </c>
    </row>
    <row r="16" spans="1:8" x14ac:dyDescent="0.2">
      <c r="A16" s="7" t="s">
        <v>31</v>
      </c>
      <c r="B16" s="8" t="s">
        <v>32</v>
      </c>
      <c r="C16" s="31">
        <v>10363525.74</v>
      </c>
      <c r="D16" s="31">
        <v>16488.02</v>
      </c>
      <c r="E16" s="31">
        <f t="shared" si="4"/>
        <v>10380013.76</v>
      </c>
      <c r="F16" s="31">
        <v>3251313.05</v>
      </c>
      <c r="G16" s="31">
        <v>3231082.06</v>
      </c>
      <c r="H16" s="32">
        <f t="shared" si="5"/>
        <v>7128700.71</v>
      </c>
    </row>
    <row r="17" spans="1:8" x14ac:dyDescent="0.2">
      <c r="A17" s="4">
        <v>900005</v>
      </c>
      <c r="B17" s="6" t="s">
        <v>33</v>
      </c>
      <c r="C17" s="29">
        <f t="shared" ref="C17:H17" si="6">SUM(C18:C20)</f>
        <v>317373618.75999999</v>
      </c>
      <c r="D17" s="29">
        <f t="shared" si="6"/>
        <v>10357126.390000001</v>
      </c>
      <c r="E17" s="29">
        <f t="shared" si="6"/>
        <v>327730745.15000004</v>
      </c>
      <c r="F17" s="29">
        <f t="shared" si="6"/>
        <v>122774690.61999999</v>
      </c>
      <c r="G17" s="29">
        <f t="shared" si="6"/>
        <v>117898065.98999999</v>
      </c>
      <c r="H17" s="30">
        <f t="shared" si="6"/>
        <v>204956054.53000003</v>
      </c>
    </row>
    <row r="18" spans="1:8" x14ac:dyDescent="0.2">
      <c r="A18" s="7" t="s">
        <v>34</v>
      </c>
      <c r="B18" s="8" t="s">
        <v>35</v>
      </c>
      <c r="C18" s="31">
        <v>8604558.1999999993</v>
      </c>
      <c r="D18" s="31">
        <v>40647.919999999998</v>
      </c>
      <c r="E18" s="31">
        <f>D18+C18</f>
        <v>8645206.1199999992</v>
      </c>
      <c r="F18" s="31">
        <v>3568344.38</v>
      </c>
      <c r="G18" s="31">
        <v>3541056.74</v>
      </c>
      <c r="H18" s="32">
        <f>E18-F18</f>
        <v>5076861.7399999993</v>
      </c>
    </row>
    <row r="19" spans="1:8" x14ac:dyDescent="0.2">
      <c r="A19" s="7" t="s">
        <v>36</v>
      </c>
      <c r="B19" s="8" t="s">
        <v>37</v>
      </c>
      <c r="C19" s="31">
        <v>308769060.56</v>
      </c>
      <c r="D19" s="31">
        <v>10316478.470000001</v>
      </c>
      <c r="E19" s="31">
        <f>D19+C19</f>
        <v>319085539.03000003</v>
      </c>
      <c r="F19" s="31">
        <v>119206346.23999999</v>
      </c>
      <c r="G19" s="31">
        <v>114357009.25</v>
      </c>
      <c r="H19" s="32">
        <f>E19-F19</f>
        <v>199879192.79000002</v>
      </c>
    </row>
    <row r="20" spans="1:8" x14ac:dyDescent="0.2">
      <c r="A20" s="7" t="s">
        <v>38</v>
      </c>
      <c r="B20" s="8" t="s">
        <v>39</v>
      </c>
      <c r="C20" s="31">
        <v>0</v>
      </c>
      <c r="D20" s="31">
        <v>0</v>
      </c>
      <c r="E20" s="31">
        <f>D20+C20</f>
        <v>0</v>
      </c>
      <c r="F20" s="31">
        <v>0</v>
      </c>
      <c r="G20" s="31">
        <v>0</v>
      </c>
      <c r="H20" s="32">
        <f>E20-F20</f>
        <v>0</v>
      </c>
    </row>
    <row r="21" spans="1:8" x14ac:dyDescent="0.2">
      <c r="A21" s="4">
        <v>900006</v>
      </c>
      <c r="B21" s="6" t="s">
        <v>40</v>
      </c>
      <c r="C21" s="29">
        <f t="shared" ref="C21:H21" si="7">SUM(C22:C23)</f>
        <v>0</v>
      </c>
      <c r="D21" s="29">
        <f t="shared" si="7"/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30">
        <f t="shared" si="7"/>
        <v>0</v>
      </c>
    </row>
    <row r="22" spans="1:8" x14ac:dyDescent="0.2">
      <c r="A22" s="7" t="s">
        <v>41</v>
      </c>
      <c r="B22" s="8" t="s">
        <v>42</v>
      </c>
      <c r="C22" s="31">
        <v>0</v>
      </c>
      <c r="D22" s="31">
        <v>0</v>
      </c>
      <c r="E22" s="31">
        <f>D22+C22</f>
        <v>0</v>
      </c>
      <c r="F22" s="31">
        <v>0</v>
      </c>
      <c r="G22" s="31">
        <v>0</v>
      </c>
      <c r="H22" s="32">
        <f>E22-F22</f>
        <v>0</v>
      </c>
    </row>
    <row r="23" spans="1:8" x14ac:dyDescent="0.2">
      <c r="A23" s="7" t="s">
        <v>43</v>
      </c>
      <c r="B23" s="8" t="s">
        <v>44</v>
      </c>
      <c r="C23" s="31">
        <v>0</v>
      </c>
      <c r="D23" s="31">
        <v>0</v>
      </c>
      <c r="E23" s="31">
        <f>D23+C23</f>
        <v>0</v>
      </c>
      <c r="F23" s="31">
        <v>0</v>
      </c>
      <c r="G23" s="31">
        <v>0</v>
      </c>
      <c r="H23" s="32">
        <f>E23-F23</f>
        <v>0</v>
      </c>
    </row>
    <row r="24" spans="1:8" x14ac:dyDescent="0.2">
      <c r="A24" s="4">
        <v>900007</v>
      </c>
      <c r="B24" s="6" t="s">
        <v>45</v>
      </c>
      <c r="C24" s="29">
        <f t="shared" ref="C24:H24" si="8">SUM(C25:C28)</f>
        <v>48368707</v>
      </c>
      <c r="D24" s="29">
        <f t="shared" si="8"/>
        <v>0</v>
      </c>
      <c r="E24" s="29">
        <f t="shared" si="8"/>
        <v>48368707</v>
      </c>
      <c r="F24" s="29">
        <f t="shared" si="8"/>
        <v>23893215.670000002</v>
      </c>
      <c r="G24" s="29">
        <f t="shared" si="8"/>
        <v>23893215.670000002</v>
      </c>
      <c r="H24" s="30">
        <f t="shared" si="8"/>
        <v>24475491.329999998</v>
      </c>
    </row>
    <row r="25" spans="1:8" x14ac:dyDescent="0.2">
      <c r="A25" s="7" t="s">
        <v>46</v>
      </c>
      <c r="B25" s="8" t="s">
        <v>47</v>
      </c>
      <c r="C25" s="31">
        <v>48368707</v>
      </c>
      <c r="D25" s="31">
        <v>0</v>
      </c>
      <c r="E25" s="31">
        <f>D25+C25</f>
        <v>48368707</v>
      </c>
      <c r="F25" s="31">
        <v>23893215.670000002</v>
      </c>
      <c r="G25" s="31">
        <v>23893215.670000002</v>
      </c>
      <c r="H25" s="32">
        <f>E25-F25</f>
        <v>24475491.329999998</v>
      </c>
    </row>
    <row r="26" spans="1:8" x14ac:dyDescent="0.2">
      <c r="A26" s="7" t="s">
        <v>48</v>
      </c>
      <c r="B26" s="8" t="s">
        <v>49</v>
      </c>
      <c r="C26" s="31">
        <v>0</v>
      </c>
      <c r="D26" s="31">
        <v>0</v>
      </c>
      <c r="E26" s="31">
        <f>D26+C26</f>
        <v>0</v>
      </c>
      <c r="F26" s="31">
        <v>0</v>
      </c>
      <c r="G26" s="31">
        <v>0</v>
      </c>
      <c r="H26" s="32">
        <f>E26-F26</f>
        <v>0</v>
      </c>
    </row>
    <row r="27" spans="1:8" x14ac:dyDescent="0.2">
      <c r="A27" s="7" t="s">
        <v>50</v>
      </c>
      <c r="B27" s="8" t="s">
        <v>51</v>
      </c>
      <c r="C27" s="31">
        <v>0</v>
      </c>
      <c r="D27" s="31">
        <v>0</v>
      </c>
      <c r="E27" s="31">
        <f>D27+C27</f>
        <v>0</v>
      </c>
      <c r="F27" s="31">
        <v>0</v>
      </c>
      <c r="G27" s="31">
        <v>0</v>
      </c>
      <c r="H27" s="32">
        <f>E27-F27</f>
        <v>0</v>
      </c>
    </row>
    <row r="28" spans="1:8" x14ac:dyDescent="0.2">
      <c r="A28" s="7" t="s">
        <v>52</v>
      </c>
      <c r="B28" s="8" t="s">
        <v>53</v>
      </c>
      <c r="C28" s="31">
        <v>0</v>
      </c>
      <c r="D28" s="31">
        <v>0</v>
      </c>
      <c r="E28" s="31">
        <f>D28+C28</f>
        <v>0</v>
      </c>
      <c r="F28" s="31">
        <v>0</v>
      </c>
      <c r="G28" s="31">
        <v>0</v>
      </c>
      <c r="H28" s="32">
        <f>E28-F28</f>
        <v>0</v>
      </c>
    </row>
    <row r="29" spans="1:8" x14ac:dyDescent="0.2">
      <c r="A29" s="4">
        <v>900008</v>
      </c>
      <c r="B29" s="6" t="s">
        <v>54</v>
      </c>
      <c r="C29" s="29">
        <f t="shared" ref="C29:H29" si="9">SUM(C30)</f>
        <v>0</v>
      </c>
      <c r="D29" s="29">
        <f t="shared" si="9"/>
        <v>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30">
        <f t="shared" si="9"/>
        <v>0</v>
      </c>
    </row>
    <row r="30" spans="1:8" x14ac:dyDescent="0.2">
      <c r="A30" s="7" t="s">
        <v>55</v>
      </c>
      <c r="B30" s="8" t="s">
        <v>56</v>
      </c>
      <c r="C30" s="31">
        <v>0</v>
      </c>
      <c r="D30" s="31">
        <v>0</v>
      </c>
      <c r="E30" s="31">
        <f>D30+C30</f>
        <v>0</v>
      </c>
      <c r="F30" s="31">
        <v>0</v>
      </c>
      <c r="G30" s="31">
        <v>0</v>
      </c>
      <c r="H30" s="32">
        <f>E30-F30</f>
        <v>0</v>
      </c>
    </row>
    <row r="31" spans="1:8" x14ac:dyDescent="0.2">
      <c r="A31" s="7" t="s">
        <v>57</v>
      </c>
      <c r="B31" s="9" t="s">
        <v>58</v>
      </c>
      <c r="C31" s="31">
        <v>0</v>
      </c>
      <c r="D31" s="31">
        <v>0</v>
      </c>
      <c r="E31" s="31">
        <f>D31+C31</f>
        <v>0</v>
      </c>
      <c r="F31" s="31">
        <v>0</v>
      </c>
      <c r="G31" s="31">
        <v>0</v>
      </c>
      <c r="H31" s="32">
        <f>E31-F31</f>
        <v>0</v>
      </c>
    </row>
    <row r="32" spans="1:8" x14ac:dyDescent="0.2">
      <c r="A32" s="7" t="s">
        <v>59</v>
      </c>
      <c r="B32" s="9" t="s">
        <v>60</v>
      </c>
      <c r="C32" s="31">
        <v>0</v>
      </c>
      <c r="D32" s="31">
        <v>0</v>
      </c>
      <c r="E32" s="31">
        <f>D32+C32</f>
        <v>0</v>
      </c>
      <c r="F32" s="31">
        <v>0</v>
      </c>
      <c r="G32" s="31">
        <v>0</v>
      </c>
      <c r="H32" s="32">
        <f>E32-F32</f>
        <v>0</v>
      </c>
    </row>
    <row r="33" spans="1:9" x14ac:dyDescent="0.2">
      <c r="A33" s="10" t="s">
        <v>61</v>
      </c>
      <c r="B33" s="11" t="s">
        <v>62</v>
      </c>
      <c r="C33" s="33">
        <v>0</v>
      </c>
      <c r="D33" s="33">
        <v>0</v>
      </c>
      <c r="E33" s="33">
        <f>D33+C33</f>
        <v>0</v>
      </c>
      <c r="F33" s="33">
        <v>0</v>
      </c>
      <c r="G33" s="33">
        <v>0</v>
      </c>
      <c r="H33" s="34">
        <f>E33-F33</f>
        <v>0</v>
      </c>
    </row>
    <row r="34" spans="1:9" x14ac:dyDescent="0.2">
      <c r="A34" s="12"/>
      <c r="B34" s="12"/>
      <c r="C34" s="35"/>
      <c r="D34" s="35"/>
    </row>
    <row r="35" spans="1:9" x14ac:dyDescent="0.2">
      <c r="A35" s="13" t="s">
        <v>63</v>
      </c>
      <c r="B35" s="14"/>
      <c r="C35" s="37"/>
      <c r="D35" s="38"/>
    </row>
    <row r="36" spans="1:9" x14ac:dyDescent="0.2">
      <c r="A36" s="15"/>
      <c r="B36" s="16"/>
      <c r="C36" s="39"/>
      <c r="D36" s="40"/>
    </row>
    <row r="37" spans="1:9" x14ac:dyDescent="0.2">
      <c r="A37" s="17"/>
      <c r="B37" s="18"/>
      <c r="C37" s="41"/>
      <c r="D37" s="41"/>
      <c r="E37" s="42"/>
      <c r="F37" s="42"/>
      <c r="G37" s="42"/>
      <c r="H37" s="42"/>
      <c r="I37" s="19"/>
    </row>
    <row r="38" spans="1:9" ht="15" x14ac:dyDescent="0.2">
      <c r="A38" s="20"/>
      <c r="B38" s="21"/>
      <c r="C38" s="43"/>
      <c r="D38" s="41"/>
      <c r="E38" s="41"/>
      <c r="F38" s="44"/>
      <c r="G38" s="45"/>
      <c r="H38" s="45"/>
      <c r="I38" s="20"/>
    </row>
  </sheetData>
  <protectedRanges>
    <protectedRange sqref="A39:H65511" name="Rango1"/>
    <protectedRange sqref="B29:H29 B5:H5 A9:H16 B8:H8 A18:H20 B17:H17 A22:H23 B21:H21 A25:H28 B24:H24 A30:H33 A6:H7 E34:H38" name="Rango1_3"/>
    <protectedRange sqref="C3:H4" name="Rango1_2_2"/>
    <protectedRange sqref="A34:D38" name="Rango1_1_2"/>
  </protectedRanges>
  <mergeCells count="1">
    <mergeCell ref="A1:H1"/>
  </mergeCells>
  <printOptions horizontalCentered="1"/>
  <pageMargins left="0.39370078740157483" right="0.39370078740157483" top="0.39370078740157483" bottom="0.39370078740157483" header="0.31496062992125984" footer="0.31496062992125984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cp:lastPrinted>2018-07-12T17:39:43Z</cp:lastPrinted>
  <dcterms:created xsi:type="dcterms:W3CDTF">2018-07-10T17:38:26Z</dcterms:created>
  <dcterms:modified xsi:type="dcterms:W3CDTF">2018-07-18T14:35:24Z</dcterms:modified>
</cp:coreProperties>
</file>