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2DO TRIM 2018\"/>
    </mc:Choice>
  </mc:AlternateContent>
  <bookViews>
    <workbookView xWindow="0" yWindow="0" windowWidth="24000" windowHeight="88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Print_Area" localSheetId="3">EA!$A$1:$E$222</definedName>
    <definedName name="_xlnm.Print_Area" localSheetId="7">EFE!$A$1:$E$85</definedName>
    <definedName name="_xlnm.Print_Area" localSheetId="1">ESF!$A$1:$I$145</definedName>
    <definedName name="_xlnm.Print_Titles" localSheetId="3">EA!$1:$6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D26" i="64" l="1"/>
  <c r="C15" i="64"/>
  <c r="D15" i="63"/>
  <c r="H3" i="65" l="1"/>
  <c r="A3" i="65"/>
  <c r="H2" i="65"/>
  <c r="A2" i="65"/>
  <c r="H1" i="65"/>
  <c r="A1" i="65"/>
  <c r="D15" i="62"/>
  <c r="C15" i="62"/>
  <c r="E3" i="62"/>
  <c r="A3" i="62"/>
  <c r="E2" i="62"/>
  <c r="E1" i="62"/>
  <c r="A1" i="62"/>
  <c r="E3" i="61"/>
  <c r="A3" i="61"/>
  <c r="E2" i="61"/>
  <c r="E1" i="61"/>
  <c r="A1" i="61"/>
  <c r="C184" i="60"/>
  <c r="E3" i="60"/>
  <c r="A3" i="60"/>
  <c r="E2" i="60"/>
  <c r="E1" i="60"/>
  <c r="A1" i="60"/>
  <c r="E14" i="59"/>
  <c r="F14" i="59" s="1"/>
  <c r="G14" i="59" s="1"/>
  <c r="H3" i="59"/>
  <c r="A3" i="59"/>
  <c r="H2" i="59"/>
  <c r="A2" i="59"/>
  <c r="H1" i="59"/>
  <c r="A1" i="59"/>
  <c r="C183" i="60" l="1"/>
  <c r="C96" i="60" l="1"/>
  <c r="D217" i="60" l="1"/>
  <c r="D201" i="60"/>
  <c r="D189" i="60"/>
  <c r="D179" i="60"/>
  <c r="D171" i="60"/>
  <c r="D159" i="60"/>
  <c r="D151" i="60"/>
  <c r="D139" i="60"/>
  <c r="D127" i="60"/>
  <c r="D115" i="60"/>
  <c r="D107" i="60"/>
  <c r="D149" i="60"/>
  <c r="D133" i="60"/>
  <c r="D117" i="60"/>
  <c r="D105" i="60"/>
  <c r="D216" i="60"/>
  <c r="D212" i="60"/>
  <c r="D208" i="60"/>
  <c r="D204" i="60"/>
  <c r="D200" i="60"/>
  <c r="D196" i="60"/>
  <c r="D192" i="60"/>
  <c r="D188" i="60"/>
  <c r="D182" i="60"/>
  <c r="D178" i="60"/>
  <c r="D174" i="60"/>
  <c r="D170" i="60"/>
  <c r="D166" i="60"/>
  <c r="D162" i="60"/>
  <c r="D158" i="60"/>
  <c r="D154" i="60"/>
  <c r="D150" i="60"/>
  <c r="D146" i="60"/>
  <c r="D142" i="60"/>
  <c r="D138" i="60"/>
  <c r="D134" i="60"/>
  <c r="D130" i="60"/>
  <c r="D126" i="60"/>
  <c r="D122" i="60"/>
  <c r="D118" i="60"/>
  <c r="D114" i="60"/>
  <c r="D110" i="60"/>
  <c r="D106" i="60"/>
  <c r="D102" i="60"/>
  <c r="D98" i="60"/>
  <c r="D215" i="60"/>
  <c r="D211" i="60"/>
  <c r="D207" i="60"/>
  <c r="D203" i="60"/>
  <c r="D199" i="60"/>
  <c r="D195" i="60"/>
  <c r="D191" i="60"/>
  <c r="D187" i="60"/>
  <c r="D181" i="60"/>
  <c r="D173" i="60"/>
  <c r="D169" i="60"/>
  <c r="D161" i="60"/>
  <c r="D153" i="60"/>
  <c r="D141" i="60"/>
  <c r="D125" i="60"/>
  <c r="D109" i="60"/>
  <c r="D97" i="60"/>
  <c r="D214" i="60"/>
  <c r="D210" i="60"/>
  <c r="D206" i="60"/>
  <c r="D202" i="60"/>
  <c r="D198" i="60"/>
  <c r="D194" i="60"/>
  <c r="D190" i="60"/>
  <c r="D186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4" i="60"/>
  <c r="D120" i="60"/>
  <c r="D116" i="60"/>
  <c r="D112" i="60"/>
  <c r="D108" i="60"/>
  <c r="D104" i="60"/>
  <c r="D100" i="60"/>
  <c r="D96" i="60"/>
  <c r="D213" i="60"/>
  <c r="D209" i="60"/>
  <c r="D205" i="60"/>
  <c r="D197" i="60"/>
  <c r="D193" i="60"/>
  <c r="D185" i="60"/>
  <c r="D175" i="60"/>
  <c r="D167" i="60"/>
  <c r="D163" i="60"/>
  <c r="D155" i="60"/>
  <c r="D147" i="60"/>
  <c r="D143" i="60"/>
  <c r="D135" i="60"/>
  <c r="D131" i="60"/>
  <c r="D123" i="60"/>
  <c r="D119" i="60"/>
  <c r="D111" i="60"/>
  <c r="D103" i="60"/>
  <c r="D99" i="60"/>
  <c r="D177" i="60"/>
  <c r="D165" i="60"/>
  <c r="D157" i="60"/>
  <c r="D145" i="60"/>
  <c r="D137" i="60"/>
  <c r="D129" i="60"/>
  <c r="D121" i="60"/>
  <c r="D113" i="60"/>
  <c r="D101" i="60"/>
  <c r="D184" i="60"/>
  <c r="D183" i="60"/>
  <c r="A3" i="64" l="1"/>
  <c r="A1" i="64"/>
  <c r="A3" i="63"/>
  <c r="A1" i="63"/>
  <c r="D7" i="64"/>
  <c r="D35" i="64" s="1"/>
  <c r="D8" i="63"/>
  <c r="D21" i="63" l="1"/>
</calcChain>
</file>

<file path=xl/sharedStrings.xml><?xml version="1.0" encoding="utf-8"?>
<sst xmlns="http://schemas.openxmlformats.org/spreadsheetml/2006/main" count="868" uniqueCount="631">
  <si>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</si>
  <si>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</si>
  <si>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</si>
  <si>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</si>
  <si>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</si>
  <si>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</si>
  <si>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</si>
  <si>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</si>
  <si>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</si>
  <si>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</si>
  <si>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</si>
  <si>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</si>
  <si>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</si>
  <si>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</si>
  <si>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</si>
  <si>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</si>
  <si>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</si>
  <si>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</si>
  <si>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</si>
  <si>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</si>
  <si>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</si>
  <si>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</si>
  <si>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</si>
  <si>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</si>
  <si>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</si>
  <si>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</si>
  <si>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</si>
  <si>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</si>
  <si>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</si>
  <si>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</si>
  <si>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</si>
  <si>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</si>
  <si>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</si>
  <si>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</si>
  <si>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</si>
  <si>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</si>
  <si>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</si>
  <si>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</si>
  <si>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</si>
  <si>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</si>
  <si>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</si>
  <si>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</si>
  <si>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</si>
  <si>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</si>
  <si>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</si>
  <si>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</si>
  <si>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</si>
  <si>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</si>
  <si>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</si>
  <si>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</si>
  <si>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</si>
  <si>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</si>
  <si>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</si>
  <si>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</si>
  <si>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</si>
  <si>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</si>
  <si>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</si>
  <si>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</si>
  <si>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</si>
  <si>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</si>
  <si>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</si>
  <si>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</si>
  <si>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</si>
  <si>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</si>
  <si>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</si>
  <si>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</si>
  <si>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</si>
  <si>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</si>
  <si>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</si>
  <si>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</si>
  <si>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</si>
  <si>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</si>
  <si>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</si>
  <si>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</si>
  <si>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</si>
  <si>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</si>
  <si>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</si>
  <si>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</si>
  <si>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</si>
  <si>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</si>
  <si>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</si>
  <si>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</si>
  <si>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</si>
  <si>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</si>
  <si>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</si>
  <si>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</si>
  <si>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</si>
  <si>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</si>
  <si>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</si>
  <si>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</si>
  <si>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</si>
  <si>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</si>
  <si>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</si>
  <si>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</si>
  <si>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</si>
  <si>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</si>
  <si>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</si>
  <si>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</si>
  <si>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</si>
  <si>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</si>
  <si>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</si>
  <si>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</si>
  <si>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</si>
  <si>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</si>
  <si>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</si>
  <si>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</si>
  <si>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</si>
  <si>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</si>
  <si>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</si>
  <si>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</si>
  <si>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</si>
  <si>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</si>
  <si>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</si>
  <si>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</si>
  <si>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</si>
  <si>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</si>
  <si>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</si>
  <si>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</si>
  <si>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</si>
  <si>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</si>
  <si>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</si>
  <si>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</si>
  <si>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</si>
  <si>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</si>
  <si>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</si>
  <si>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</si>
  <si>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</si>
  <si>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</si>
  <si>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</si>
  <si>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</si>
  <si>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</si>
  <si>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</si>
  <si>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</si>
  <si>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</si>
  <si>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</si>
  <si>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</si>
  <si>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</si>
  <si>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</si>
  <si>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</si>
  <si>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</si>
  <si>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</si>
  <si>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</si>
  <si>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</si>
  <si>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</si>
  <si>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</si>
  <si>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</si>
  <si>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</si>
  <si>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</si>
  <si>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</si>
  <si>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</si>
  <si>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</si>
  <si>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</si>
  <si>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</si>
  <si>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</si>
  <si>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</si>
  <si>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</si>
  <si>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</si>
  <si>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</si>
  <si>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</si>
  <si>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</si>
  <si>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</si>
  <si>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</si>
  <si>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</si>
  <si>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</si>
  <si>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</si>
  <si>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</si>
  <si>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</si>
  <si>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</si>
  <si>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</si>
  <si>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</si>
  <si>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</si>
  <si>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</si>
  <si>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</si>
  <si>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</si>
  <si>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</si>
  <si>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</si>
  <si>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</si>
  <si>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</si>
  <si>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</si>
  <si>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</si>
  <si>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</si>
  <si>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</si>
  <si>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</si>
  <si>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</si>
  <si>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</si>
  <si>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</si>
  <si>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</si>
  <si>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</si>
  <si>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</si>
  <si>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</si>
  <si>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</si>
  <si>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</si>
  <si>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</si>
  <si>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</si>
  <si>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</si>
  <si>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</si>
  <si>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</si>
  <si>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</si>
  <si>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</si>
  <si>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</si>
  <si>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</si>
  <si>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</si>
  <si>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</si>
  <si>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</si>
  <si>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</si>
  <si>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</si>
  <si>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</si>
  <si>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</si>
  <si>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</si>
  <si>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</si>
  <si>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</si>
  <si>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</si>
  <si>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</si>
  <si>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</si>
  <si>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</si>
  <si>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</si>
  <si>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</si>
  <si>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</si>
  <si>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</si>
  <si>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</si>
  <si>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</si>
  <si>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</si>
  <si>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</si>
  <si>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</si>
  <si>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</si>
  <si>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</si>
  <si>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</si>
  <si>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</si>
  <si>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</si>
  <si>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</si>
  <si>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</si>
  <si>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</si>
  <si>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</si>
  <si>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</si>
  <si>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</si>
  <si>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</si>
  <si>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</si>
  <si>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</si>
  <si>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</si>
  <si>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</si>
  <si>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</si>
  <si>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</si>
  <si>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</si>
  <si>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</si>
  <si>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</si>
  <si>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</si>
  <si>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</si>
  <si>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</si>
  <si>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</si>
  <si>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</si>
  <si>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</si>
  <si>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</si>
  <si>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</si>
  <si>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</si>
  <si>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</si>
  <si>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</si>
  <si>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</si>
  <si>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</si>
  <si>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</si>
  <si>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</si>
  <si>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</si>
  <si>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</si>
  <si>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</si>
  <si>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</si>
  <si>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</si>
  <si>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</si>
  <si>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</si>
  <si>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</si>
  <si>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</si>
  <si>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</si>
  <si>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</si>
  <si>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</si>
  <si>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</si>
  <si>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</si>
  <si>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</si>
  <si>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</si>
  <si>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</si>
  <si>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</si>
  <si>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</si>
  <si>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</si>
  <si>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</si>
  <si>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</si>
  <si>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</si>
  <si>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</si>
  <si>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</si>
  <si>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</si>
  <si>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</si>
  <si>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</si>
  <si>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</si>
  <si>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</si>
  <si>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</si>
  <si>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</si>
  <si>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</si>
  <si>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</si>
  <si>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</si>
  <si>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</si>
  <si>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</si>
  <si>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</si>
  <si>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</si>
  <si>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</si>
  <si>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</si>
  <si>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</si>
  <si>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</si>
  <si>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</si>
  <si>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</si>
  <si>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</si>
  <si>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</si>
  <si>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</si>
  <si>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</si>
  <si>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</si>
  <si>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</si>
  <si>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</si>
  <si>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</si>
  <si>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</si>
  <si>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</si>
  <si>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</si>
  <si>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</si>
  <si>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</si>
  <si>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</si>
  <si>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</si>
  <si>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</si>
  <si>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</si>
  <si>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</si>
  <si>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</si>
  <si>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</si>
  <si>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</si>
  <si>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</si>
  <si>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</si>
  <si>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</si>
  <si>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</si>
  <si>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</si>
  <si>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</si>
  <si>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</si>
  <si>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</si>
  <si>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</si>
  <si>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</si>
  <si>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</si>
  <si>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</si>
  <si>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</si>
  <si>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</si>
  <si>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</si>
  <si>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</si>
  <si>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</si>
  <si>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</si>
  <si>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</si>
  <si>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</si>
  <si>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</si>
  <si>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</si>
  <si>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</si>
  <si>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</si>
  <si>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</si>
  <si>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</si>
  <si>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</si>
  <si>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</si>
  <si>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</si>
  <si>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</si>
  <si>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</si>
  <si>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</si>
  <si>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</si>
  <si>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</si>
  <si>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</si>
  <si>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</si>
  <si>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</si>
  <si>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</si>
  <si>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</si>
  <si>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</si>
  <si>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</si>
  <si>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</si>
  <si>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</si>
  <si>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</si>
  <si>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</si>
  <si>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</si>
  <si>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</si>
  <si>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</si>
  <si>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</si>
  <si>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</si>
  <si>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</si>
  <si>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</si>
  <si>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</si>
  <si>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</si>
  <si>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</si>
  <si>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</si>
  <si>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</si>
  <si>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</si>
  <si>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</si>
  <si>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</si>
  <si>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</si>
  <si>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</si>
  <si>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</si>
  <si>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</si>
  <si>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</si>
  <si>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</si>
  <si>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</si>
  <si>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</si>
  <si>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</si>
  <si>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</si>
  <si>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</si>
  <si>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</si>
  <si>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</si>
  <si>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</si>
  <si>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</si>
  <si>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</si>
  <si>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</si>
  <si>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</si>
  <si>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</si>
  <si>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</si>
  <si>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</si>
  <si>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</si>
  <si>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</si>
  <si>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</si>
  <si>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</si>
  <si>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</si>
  <si>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</si>
  <si>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</si>
  <si>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</si>
  <si>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</si>
  <si>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</si>
  <si>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</si>
  <si>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</si>
  <si>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</si>
  <si>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</si>
  <si>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</si>
  <si>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</si>
  <si>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</si>
  <si>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</si>
  <si>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</si>
  <si>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</si>
  <si>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</si>
  <si>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</si>
  <si>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</si>
  <si>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</si>
  <si>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</si>
  <si>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</si>
  <si>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</si>
  <si>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</si>
  <si>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</si>
  <si>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</si>
  <si>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</si>
  <si>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</si>
  <si>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</si>
  <si>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</si>
  <si>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</si>
  <si>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</si>
  <si>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</si>
  <si>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</si>
  <si>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</si>
  <si>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</si>
  <si>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</si>
  <si>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</si>
  <si>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</si>
  <si>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</si>
  <si>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</si>
  <si>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</si>
  <si>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</si>
  <si>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</si>
  <si>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</si>
  <si>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</si>
  <si>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</si>
  <si>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</si>
  <si>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</si>
  <si>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</si>
  <si>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</si>
  <si>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</si>
  <si>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</si>
  <si>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</si>
  <si>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</si>
  <si>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</si>
  <si>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</si>
  <si>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</si>
  <si>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</si>
  <si>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</si>
  <si>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</si>
  <si>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</si>
  <si>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</si>
  <si>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</si>
  <si>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</si>
  <si>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</si>
  <si>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</si>
  <si>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</si>
  <si>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</si>
  <si>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</si>
  <si>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</si>
  <si>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</si>
  <si>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</si>
  <si>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</si>
  <si>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</si>
  <si>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</si>
  <si>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</si>
  <si>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</si>
  <si>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</si>
  <si>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</si>
  <si>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</si>
  <si>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</si>
  <si>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</si>
  <si>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</si>
  <si>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</si>
  <si>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</si>
  <si>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</si>
  <si>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</si>
  <si>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</si>
  <si>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</si>
  <si>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</si>
  <si>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</si>
  <si>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</si>
  <si>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</si>
  <si>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</si>
  <si>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</si>
  <si>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</si>
  <si>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</si>
  <si>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</si>
  <si>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</si>
  <si>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</si>
  <si>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</si>
  <si>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</si>
  <si>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</si>
  <si>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</si>
  <si>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</si>
  <si>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</si>
  <si>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</si>
  <si>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</si>
  <si>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</si>
  <si>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</si>
  <si>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</si>
  <si>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</si>
  <si>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</si>
  <si>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</si>
  <si>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</si>
  <si>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</si>
  <si>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</si>
  <si>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</si>
  <si>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</si>
  <si>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</si>
  <si>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</si>
  <si>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</si>
  <si>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</si>
  <si>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</si>
  <si>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</si>
  <si>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</si>
  <si>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</si>
  <si>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</si>
  <si>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</si>
  <si>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</si>
  <si>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</si>
  <si>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</si>
  <si>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</si>
  <si>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</si>
  <si>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</si>
  <si>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</si>
  <si>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</si>
  <si>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</si>
  <si>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</si>
  <si>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</si>
  <si>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</si>
  <si>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</si>
  <si>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</si>
  <si>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</si>
  <si>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</si>
  <si>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</si>
  <si>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</si>
  <si>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</si>
  <si>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</si>
  <si>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</si>
  <si>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</si>
  <si>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</si>
  <si>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</si>
  <si>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</si>
  <si>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</si>
  <si>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</si>
  <si>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</si>
  <si>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</si>
  <si>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</si>
  <si>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</si>
  <si>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</si>
  <si>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</si>
  <si>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</si>
  <si>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</si>
  <si>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</si>
  <si>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</si>
  <si>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</si>
  <si>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</si>
  <si>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</si>
  <si>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</si>
  <si>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</si>
  <si>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</si>
  <si>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</si>
  <si>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</si>
  <si>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</si>
  <si>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</si>
  <si>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</si>
  <si>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</si>
  <si>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</si>
  <si>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</si>
  <si>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</si>
  <si>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</si>
  <si>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</si>
  <si>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</si>
  <si>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</si>
  <si>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</si>
  <si>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</si>
  <si>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</si>
  <si>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</si>
  <si>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</si>
  <si>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</si>
  <si>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</si>
  <si>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</si>
  <si>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</si>
  <si>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</si>
  <si>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</si>
  <si>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</si>
  <si>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</si>
  <si>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</si>
  <si>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</si>
  <si>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</si>
  <si>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</si>
  <si>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</si>
  <si>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</si>
  <si>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</si>
  <si>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</si>
  <si>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</si>
  <si>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</si>
  <si>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</si>
  <si>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</si>
  <si>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</si>
  <si>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</si>
  <si>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</si>
  <si>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</si>
  <si>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MUNICIPIO DE CELAYA, GUANAJUATO</t>
  </si>
  <si>
    <t>C.P.C. y M.F. MA. LOURDES HERRERA RODRÍGUEZ</t>
  </si>
  <si>
    <t xml:space="preserve"> TESORERA MUNICIPAL</t>
  </si>
  <si>
    <t>Correspondiente del 1 de Enero al 30 de Junio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</si>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</sst>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9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14" fillId="0" borderId="0" xfId="9" applyNumberFormat="1" applyFont="1" applyFill="1"/>
    <xf numFmtId="4" fontId="13" fillId="0" borderId="0" xfId="9" applyNumberFormat="1" applyFont="1"/>
    <xf numFmtId="0" fontId="13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left" vertical="center"/>
    </xf>
    <xf numFmtId="0" fontId="14" fillId="0" borderId="0" xfId="8" applyFont="1" applyFill="1" applyAlignment="1">
      <alignment vertical="center"/>
    </xf>
    <xf numFmtId="0" fontId="1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left" vertical="center"/>
    </xf>
    <xf numFmtId="0" fontId="17" fillId="6" borderId="0" xfId="8" applyFont="1" applyFill="1" applyBorder="1"/>
    <xf numFmtId="0" fontId="18" fillId="7" borderId="0" xfId="8" applyFont="1" applyFill="1" applyBorder="1"/>
    <xf numFmtId="164" fontId="3" fillId="0" borderId="0" xfId="0" applyNumberFormat="1" applyFont="1" applyFill="1" applyBorder="1"/>
    <xf numFmtId="4" fontId="14" fillId="0" borderId="0" xfId="8" applyNumberFormat="1" applyFont="1" applyBorder="1"/>
    <xf numFmtId="164" fontId="3" fillId="0" borderId="0" xfId="0" applyNumberFormat="1" applyFont="1" applyFill="1" applyBorder="1" applyProtection="1">
      <protection locked="0"/>
    </xf>
    <xf numFmtId="4" fontId="14" fillId="0" borderId="0" xfId="8" applyNumberFormat="1" applyFont="1" applyFill="1" applyBorder="1"/>
    <xf numFmtId="0" fontId="18" fillId="8" borderId="0" xfId="8" applyFont="1" applyFill="1" applyBorder="1"/>
    <xf numFmtId="0" fontId="14" fillId="0" borderId="0" xfId="8" applyFont="1" applyBorder="1"/>
    <xf numFmtId="0" fontId="17" fillId="6" borderId="0" xfId="9" applyFont="1" applyFill="1" applyBorder="1"/>
    <xf numFmtId="0" fontId="18" fillId="7" borderId="0" xfId="9" applyFont="1" applyFill="1" applyBorder="1"/>
    <xf numFmtId="4" fontId="14" fillId="0" borderId="0" xfId="9" applyNumberFormat="1" applyFont="1" applyBorder="1"/>
    <xf numFmtId="0" fontId="15" fillId="0" borderId="0" xfId="0" applyFont="1" applyFill="1" applyAlignment="1">
      <alignment vertical="center" wrapText="1"/>
    </xf>
    <xf numFmtId="0" fontId="14" fillId="0" borderId="0" xfId="9" applyFont="1" applyBorder="1"/>
    <xf numFmtId="4" fontId="14" fillId="0" borderId="0" xfId="9" applyNumberFormat="1" applyFont="1" applyFill="1" applyBorder="1"/>
    <xf numFmtId="4" fontId="13" fillId="0" borderId="0" xfId="9" applyNumberFormat="1" applyFont="1" applyBorder="1"/>
    <xf numFmtId="0" fontId="14" fillId="0" borderId="0" xfId="9" applyFont="1" applyFill="1"/>
    <xf numFmtId="0" fontId="17" fillId="10" borderId="0" xfId="9" applyFont="1" applyFill="1"/>
    <xf numFmtId="0" fontId="14" fillId="10" borderId="0" xfId="9" applyFont="1" applyFill="1"/>
    <xf numFmtId="0" fontId="18" fillId="7" borderId="0" xfId="9" applyFont="1" applyFill="1" applyAlignment="1">
      <alignment horizont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2" fillId="0" borderId="0" xfId="8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3" fillId="0" borderId="0" xfId="8" applyFont="1" applyFill="1" applyAlignment="1">
      <alignment horizontal="center" vertical="center"/>
    </xf>
    <xf numFmtId="0" fontId="13" fillId="0" borderId="0" xfId="9" applyFont="1" applyFill="1" applyAlignment="1">
      <alignment horizontal="center"/>
    </xf>
    <xf numFmtId="0" fontId="13" fillId="0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3" fillId="0" borderId="0" xfId="3" applyFont="1" applyAlignment="1">
      <alignment vertical="top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0" borderId="0" xfId="9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irna\Documents\INFORMES%20ASEG\SEGUNDO%20TRIMESTRE%202018\IMPRESOS\0319_NOTDYM_1802_MCYA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MUNICIPIO DE CELAYA, GUANAJUATO</v>
          </cell>
          <cell r="E1">
            <v>2018</v>
          </cell>
        </row>
        <row r="2">
          <cell r="A2" t="str">
            <v>Notas de Desglose Estado de Situación Financiera</v>
          </cell>
          <cell r="E2" t="str">
            <v>Trimestral</v>
          </cell>
        </row>
        <row r="3">
          <cell r="A3" t="str">
            <v>Correspondiente del 1 de Enero al 30 de Junio de 2018</v>
          </cell>
          <cell r="E3">
            <v>2</v>
          </cell>
        </row>
      </sheetData>
      <sheetData sheetId="1">
        <row r="1">
          <cell r="A1" t="str">
            <v>MUNICIPIO DE CELAYA, GUANAJUATO</v>
          </cell>
          <cell r="H1">
            <v>2018</v>
          </cell>
        </row>
        <row r="2">
          <cell r="H2" t="str">
            <v>Trimestral</v>
          </cell>
        </row>
        <row r="3">
          <cell r="A3" t="str">
            <v>Correspondiente del 1 de Enero al 30 de Junio de 2018</v>
          </cell>
          <cell r="H3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71" t="s">
        <v>626</v>
      </c>
      <c r="B1" s="171"/>
      <c r="C1" s="73"/>
      <c r="D1" s="70" t="s">
        <v>288</v>
      </c>
      <c r="E1" s="71">
        <v>2018</v>
      </c>
    </row>
    <row r="2" spans="1:5" ht="18.95" customHeight="1" x14ac:dyDescent="0.2">
      <c r="A2" s="172" t="s">
        <v>289</v>
      </c>
      <c r="B2" s="172"/>
      <c r="C2" s="90"/>
      <c r="D2" s="70" t="s">
        <v>290</v>
      </c>
      <c r="E2" s="73" t="s">
        <v>291</v>
      </c>
    </row>
    <row r="3" spans="1:5" ht="18.95" customHeight="1" x14ac:dyDescent="0.2">
      <c r="A3" s="173" t="s">
        <v>629</v>
      </c>
      <c r="B3" s="173"/>
      <c r="C3" s="73"/>
      <c r="D3" s="70" t="s">
        <v>292</v>
      </c>
      <c r="E3" s="71">
        <v>2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3" t="s">
        <v>90</v>
      </c>
      <c r="B33" s="144" t="s">
        <v>85</v>
      </c>
    </row>
    <row r="34" spans="1:2" x14ac:dyDescent="0.2">
      <c r="A34" s="143" t="s">
        <v>91</v>
      </c>
      <c r="B34" s="144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4" t="s">
        <v>36</v>
      </c>
    </row>
    <row r="38" spans="1:2" x14ac:dyDescent="0.2">
      <c r="A38" s="40"/>
      <c r="B38" s="144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A3" sqref="A3:D3"/>
    </sheetView>
  </sheetViews>
  <sheetFormatPr baseColWidth="10" defaultColWidth="11.42578125" defaultRowHeight="11.25" x14ac:dyDescent="0.2"/>
  <cols>
    <col min="1" max="1" width="1.7109375" style="93" customWidth="1"/>
    <col min="2" max="2" width="63.140625" style="93" customWidth="1"/>
    <col min="3" max="4" width="17.7109375" style="93" customWidth="1"/>
    <col min="5" max="16384" width="11.42578125" style="93"/>
  </cols>
  <sheetData>
    <row r="1" spans="1:4" s="91" customFormat="1" ht="18.95" customHeight="1" x14ac:dyDescent="0.25">
      <c r="A1" s="180" t="str">
        <f>'Notas a los Edos Financieros'!A1</f>
        <v>MUNICIPIO DE CELAYA, GUANAJUATO</v>
      </c>
      <c r="B1" s="180"/>
      <c r="C1" s="180"/>
      <c r="D1" s="180"/>
    </row>
    <row r="2" spans="1:4" s="91" customFormat="1" ht="18.95" customHeight="1" x14ac:dyDescent="0.25">
      <c r="A2" s="180" t="s">
        <v>624</v>
      </c>
      <c r="B2" s="180"/>
      <c r="C2" s="180"/>
      <c r="D2" s="180"/>
    </row>
    <row r="3" spans="1:4" s="91" customFormat="1" ht="18.95" customHeight="1" x14ac:dyDescent="0.25">
      <c r="A3" s="180" t="str">
        <f>'Notas a los Edos Financieros'!A3</f>
        <v>Correspondiente del 1 de Enero al 30 de Junio de 2018</v>
      </c>
      <c r="B3" s="180"/>
      <c r="C3" s="180"/>
      <c r="D3" s="180"/>
    </row>
    <row r="4" spans="1:4" s="94" customFormat="1" ht="18.95" customHeight="1" x14ac:dyDescent="0.2">
      <c r="A4" s="181" t="s">
        <v>620</v>
      </c>
      <c r="B4" s="181"/>
      <c r="C4" s="181"/>
      <c r="D4" s="181"/>
    </row>
    <row r="5" spans="1:4" s="92" customFormat="1" x14ac:dyDescent="0.2">
      <c r="A5" s="95"/>
      <c r="B5" s="96"/>
      <c r="C5" s="96"/>
      <c r="D5" s="96"/>
    </row>
    <row r="6" spans="1:4" x14ac:dyDescent="0.2">
      <c r="A6" s="97" t="s">
        <v>146</v>
      </c>
      <c r="B6" s="97"/>
      <c r="C6" s="98"/>
      <c r="D6" s="99">
        <v>1238793096.73</v>
      </c>
    </row>
    <row r="7" spans="1:4" x14ac:dyDescent="0.2">
      <c r="B7" s="100"/>
      <c r="C7" s="101"/>
      <c r="D7" s="102"/>
    </row>
    <row r="8" spans="1:4" x14ac:dyDescent="0.2">
      <c r="A8" s="103" t="s">
        <v>145</v>
      </c>
      <c r="B8" s="104"/>
      <c r="C8" s="105"/>
      <c r="D8" s="106">
        <f>SUM(C9:C13)</f>
        <v>0</v>
      </c>
    </row>
    <row r="9" spans="1:4" x14ac:dyDescent="0.2">
      <c r="A9" s="107"/>
      <c r="B9" s="108" t="s">
        <v>144</v>
      </c>
      <c r="C9" s="109">
        <v>0</v>
      </c>
      <c r="D9" s="110"/>
    </row>
    <row r="10" spans="1:4" x14ac:dyDescent="0.2">
      <c r="A10" s="107"/>
      <c r="B10" s="108" t="s">
        <v>143</v>
      </c>
      <c r="C10" s="109">
        <v>0</v>
      </c>
      <c r="D10" s="111"/>
    </row>
    <row r="11" spans="1:4" x14ac:dyDescent="0.2">
      <c r="A11" s="107"/>
      <c r="B11" s="108" t="s">
        <v>142</v>
      </c>
      <c r="C11" s="109">
        <v>0</v>
      </c>
      <c r="D11" s="111"/>
    </row>
    <row r="12" spans="1:4" x14ac:dyDescent="0.2">
      <c r="A12" s="107"/>
      <c r="B12" s="108" t="s">
        <v>141</v>
      </c>
      <c r="C12" s="109">
        <v>0</v>
      </c>
      <c r="D12" s="111"/>
    </row>
    <row r="13" spans="1:4" x14ac:dyDescent="0.2">
      <c r="A13" s="112" t="s">
        <v>140</v>
      </c>
      <c r="B13" s="108"/>
      <c r="C13" s="109">
        <v>0</v>
      </c>
      <c r="D13" s="111"/>
    </row>
    <row r="14" spans="1:4" x14ac:dyDescent="0.2">
      <c r="B14" s="113"/>
      <c r="C14" s="114"/>
      <c r="D14" s="115"/>
    </row>
    <row r="15" spans="1:4" x14ac:dyDescent="0.2">
      <c r="A15" s="103" t="s">
        <v>139</v>
      </c>
      <c r="B15" s="104"/>
      <c r="C15" s="105"/>
      <c r="D15" s="106">
        <f>SUM(C16:C19)</f>
        <v>301081798.31</v>
      </c>
    </row>
    <row r="16" spans="1:4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301081798.31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7" t="s">
        <v>134</v>
      </c>
      <c r="B21" s="97"/>
      <c r="C21" s="120"/>
      <c r="D21" s="99">
        <f>+D6+D8-D15</f>
        <v>937711298.42000008</v>
      </c>
    </row>
    <row r="23" spans="1:4" x14ac:dyDescent="0.2">
      <c r="A23" s="182" t="s">
        <v>630</v>
      </c>
      <c r="B23" s="182"/>
      <c r="C23" s="182"/>
      <c r="D23" s="182"/>
    </row>
  </sheetData>
  <mergeCells count="5">
    <mergeCell ref="A1:D1"/>
    <mergeCell ref="A2:D2"/>
    <mergeCell ref="A3:D3"/>
    <mergeCell ref="A4:D4"/>
    <mergeCell ref="A23:D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>
      <selection sqref="A1:D1"/>
    </sheetView>
  </sheetViews>
  <sheetFormatPr baseColWidth="10" defaultColWidth="11.42578125" defaultRowHeight="11.25" x14ac:dyDescent="0.2"/>
  <cols>
    <col min="1" max="1" width="1.7109375" style="93" customWidth="1"/>
    <col min="2" max="2" width="62.140625" style="93" customWidth="1"/>
    <col min="3" max="3" width="17.7109375" style="93" customWidth="1"/>
    <col min="4" max="4" width="17.7109375" style="140" customWidth="1"/>
    <col min="5" max="16384" width="11.42578125" style="93"/>
  </cols>
  <sheetData>
    <row r="1" spans="1:4" s="121" customFormat="1" ht="18.95" customHeight="1" x14ac:dyDescent="0.25">
      <c r="A1" s="183" t="str">
        <f>'Notas a los Edos Financieros'!A1</f>
        <v>MUNICIPIO DE CELAYA, GUANAJUATO</v>
      </c>
      <c r="B1" s="183"/>
      <c r="C1" s="183"/>
      <c r="D1" s="183"/>
    </row>
    <row r="2" spans="1:4" s="121" customFormat="1" ht="18.95" customHeight="1" x14ac:dyDescent="0.25">
      <c r="A2" s="183" t="s">
        <v>625</v>
      </c>
      <c r="B2" s="183"/>
      <c r="C2" s="183"/>
      <c r="D2" s="183"/>
    </row>
    <row r="3" spans="1:4" s="121" customFormat="1" ht="18.95" customHeight="1" x14ac:dyDescent="0.25">
      <c r="A3" s="183" t="str">
        <f>'Notas a los Edos Financieros'!A3</f>
        <v>Correspondiente del 1 de Enero al 30 de Junio de 2018</v>
      </c>
      <c r="B3" s="183"/>
      <c r="C3" s="183"/>
      <c r="D3" s="183"/>
    </row>
    <row r="4" spans="1:4" s="122" customFormat="1" x14ac:dyDescent="0.2">
      <c r="A4" s="184"/>
      <c r="B4" s="184"/>
      <c r="C4" s="184"/>
      <c r="D4" s="184"/>
    </row>
    <row r="5" spans="1:4" x14ac:dyDescent="0.2">
      <c r="A5" s="123" t="s">
        <v>168</v>
      </c>
      <c r="B5" s="124"/>
      <c r="C5" s="125"/>
      <c r="D5" s="126">
        <v>913640336.39999998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276389716.06999999</v>
      </c>
    </row>
    <row r="8" spans="1:4" x14ac:dyDescent="0.2">
      <c r="A8" s="107"/>
      <c r="B8" s="132" t="s">
        <v>166</v>
      </c>
      <c r="C8" s="109">
        <v>5305738.6500000004</v>
      </c>
      <c r="D8" s="133"/>
    </row>
    <row r="9" spans="1:4" x14ac:dyDescent="0.2">
      <c r="A9" s="107"/>
      <c r="B9" s="132" t="s">
        <v>165</v>
      </c>
      <c r="C9" s="109">
        <v>24025.040000000001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994208.65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f>220838235.64+572664.3</f>
        <v>221410899.94</v>
      </c>
      <c r="D15" s="134"/>
    </row>
    <row r="16" spans="1:4" x14ac:dyDescent="0.2">
      <c r="A16" s="107"/>
      <c r="B16" s="132" t="s">
        <v>158</v>
      </c>
      <c r="C16" s="109">
        <v>125929.60000000001</v>
      </c>
      <c r="D16" s="134"/>
    </row>
    <row r="17" spans="1:4" x14ac:dyDescent="0.2">
      <c r="A17" s="107"/>
      <c r="B17" s="132" t="s">
        <v>157</v>
      </c>
      <c r="C17" s="109">
        <v>27446202.300000001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17082711.890000001</v>
      </c>
      <c r="D22" s="134"/>
    </row>
    <row r="23" spans="1:4" x14ac:dyDescent="0.2">
      <c r="A23" s="107"/>
      <c r="B23" s="132" t="s">
        <v>151</v>
      </c>
      <c r="C23" s="109">
        <v>4000000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SUM(C27:C33)</f>
        <v>4023146.21</v>
      </c>
    </row>
    <row r="27" spans="1:4" x14ac:dyDescent="0.2">
      <c r="A27" s="107"/>
      <c r="B27" s="132" t="s">
        <v>133</v>
      </c>
      <c r="C27" s="109">
        <v>4023146.21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641273766.53999996</v>
      </c>
    </row>
    <row r="37" spans="1:4" x14ac:dyDescent="0.2">
      <c r="A37" s="182" t="s">
        <v>630</v>
      </c>
      <c r="B37" s="182"/>
      <c r="C37" s="182"/>
      <c r="D37" s="182"/>
    </row>
  </sheetData>
  <mergeCells count="5">
    <mergeCell ref="A1:D1"/>
    <mergeCell ref="A2:D2"/>
    <mergeCell ref="A3:D3"/>
    <mergeCell ref="A4:D4"/>
    <mergeCell ref="A37:D37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H3" sqref="H3"/>
    </sheetView>
  </sheetViews>
  <sheetFormatPr baseColWidth="10" defaultColWidth="9.140625" defaultRowHeight="11.25" x14ac:dyDescent="0.2"/>
  <cols>
    <col min="1" max="1" width="5.7109375" style="83" bestFit="1" customWidth="1"/>
    <col min="2" max="2" width="68.5703125" style="83" bestFit="1" customWidth="1"/>
    <col min="3" max="3" width="13.28515625" style="83" customWidth="1"/>
    <col min="4" max="4" width="14.28515625" style="83" bestFit="1" customWidth="1"/>
    <col min="5" max="5" width="14.7109375" style="83" bestFit="1" customWidth="1"/>
    <col min="6" max="6" width="10.28515625" style="83" bestFit="1" customWidth="1"/>
    <col min="7" max="7" width="14.85546875" style="83" bestFit="1" customWidth="1"/>
    <col min="8" max="8" width="8.7109375" style="83" customWidth="1"/>
    <col min="9" max="9" width="12.28515625" style="83" customWidth="1"/>
    <col min="10" max="10" width="13.140625" style="83" customWidth="1"/>
    <col min="11" max="16384" width="9.140625" style="83"/>
  </cols>
  <sheetData>
    <row r="1" spans="1:10" s="167" customFormat="1" ht="18.95" customHeight="1" x14ac:dyDescent="0.2">
      <c r="A1" s="178" t="str">
        <f>'[1]Notas a los Edos Financieros'!A1</f>
        <v>MUNICIPIO DE CELAYA, GUANAJUATO</v>
      </c>
      <c r="B1" s="185"/>
      <c r="C1" s="185"/>
      <c r="D1" s="185"/>
      <c r="E1" s="185"/>
      <c r="F1" s="185"/>
      <c r="G1" s="150" t="s">
        <v>288</v>
      </c>
      <c r="H1" s="151">
        <f>'[1]Notas a los Edos Financieros'!E1</f>
        <v>2018</v>
      </c>
    </row>
    <row r="2" spans="1:10" s="167" customFormat="1" ht="18.95" customHeight="1" x14ac:dyDescent="0.2">
      <c r="A2" s="178" t="str">
        <f>'[1]Notas a los Edos Financieros'!A2</f>
        <v>Notas de Desglose Estado de Situación Financiera</v>
      </c>
      <c r="B2" s="185"/>
      <c r="C2" s="185"/>
      <c r="D2" s="185"/>
      <c r="E2" s="185"/>
      <c r="F2" s="185"/>
      <c r="G2" s="150" t="s">
        <v>290</v>
      </c>
      <c r="H2" s="151" t="str">
        <f>'[1]Notas a los Edos Financieros'!E2</f>
        <v>Trimestral</v>
      </c>
    </row>
    <row r="3" spans="1:10" s="167" customFormat="1" ht="18.95" customHeight="1" x14ac:dyDescent="0.2">
      <c r="A3" s="178" t="str">
        <f>'[1]Notas a los Edos Financieros'!A3</f>
        <v>Correspondiente del 1 de Enero al 30 de Junio de 2018</v>
      </c>
      <c r="B3" s="185"/>
      <c r="C3" s="185"/>
      <c r="D3" s="185"/>
      <c r="E3" s="185"/>
      <c r="F3" s="185"/>
      <c r="G3" s="150" t="s">
        <v>292</v>
      </c>
      <c r="H3" s="151">
        <f>'[1]Notas a los Edos Financieros'!E3</f>
        <v>2</v>
      </c>
    </row>
    <row r="4" spans="1:10" s="167" customFormat="1" x14ac:dyDescent="0.2">
      <c r="A4" s="74" t="s">
        <v>293</v>
      </c>
      <c r="B4" s="168"/>
      <c r="C4" s="168"/>
      <c r="D4" s="168"/>
      <c r="E4" s="168"/>
      <c r="F4" s="168"/>
      <c r="G4" s="168"/>
      <c r="H4" s="168"/>
      <c r="I4" s="169"/>
      <c r="J4" s="169"/>
    </row>
    <row r="7" spans="1:10" s="87" customFormat="1" x14ac:dyDescent="0.2">
      <c r="A7" s="170" t="s">
        <v>233</v>
      </c>
      <c r="B7" s="170" t="s">
        <v>621</v>
      </c>
      <c r="C7" s="170" t="s">
        <v>270</v>
      </c>
      <c r="D7" s="170" t="s">
        <v>622</v>
      </c>
      <c r="E7" s="170" t="s">
        <v>623</v>
      </c>
      <c r="F7" s="170" t="s">
        <v>269</v>
      </c>
      <c r="G7" s="170" t="s">
        <v>208</v>
      </c>
      <c r="H7" s="170" t="s">
        <v>272</v>
      </c>
      <c r="I7" s="170" t="s">
        <v>273</v>
      </c>
      <c r="J7" s="170" t="s">
        <v>274</v>
      </c>
    </row>
    <row r="8" spans="1:10" s="142" customFormat="1" x14ac:dyDescent="0.2">
      <c r="A8" s="141">
        <v>7000</v>
      </c>
      <c r="B8" s="142" t="s">
        <v>209</v>
      </c>
    </row>
    <row r="9" spans="1:10" x14ac:dyDescent="0.2">
      <c r="A9" s="83">
        <v>7110</v>
      </c>
      <c r="B9" s="83" t="s">
        <v>208</v>
      </c>
      <c r="C9" s="88">
        <v>0</v>
      </c>
      <c r="D9" s="88">
        <v>0</v>
      </c>
      <c r="E9" s="88">
        <v>0</v>
      </c>
      <c r="F9" s="88">
        <v>0</v>
      </c>
    </row>
    <row r="10" spans="1:10" x14ac:dyDescent="0.2">
      <c r="A10" s="83">
        <v>7120</v>
      </c>
      <c r="B10" s="83" t="s">
        <v>207</v>
      </c>
      <c r="C10" s="88">
        <v>0</v>
      </c>
      <c r="D10" s="88">
        <v>0</v>
      </c>
      <c r="E10" s="88">
        <v>0</v>
      </c>
      <c r="F10" s="88">
        <v>0</v>
      </c>
    </row>
    <row r="11" spans="1:10" x14ac:dyDescent="0.2">
      <c r="A11" s="83">
        <v>7130</v>
      </c>
      <c r="B11" s="83" t="s">
        <v>206</v>
      </c>
      <c r="C11" s="88">
        <v>0</v>
      </c>
      <c r="D11" s="88">
        <v>0</v>
      </c>
      <c r="E11" s="88">
        <v>0</v>
      </c>
      <c r="F11" s="88">
        <v>0</v>
      </c>
    </row>
    <row r="12" spans="1:10" x14ac:dyDescent="0.2">
      <c r="A12" s="83">
        <v>7140</v>
      </c>
      <c r="B12" s="83" t="s">
        <v>205</v>
      </c>
      <c r="C12" s="88">
        <v>0</v>
      </c>
      <c r="D12" s="88">
        <v>0</v>
      </c>
      <c r="E12" s="88">
        <v>0</v>
      </c>
      <c r="F12" s="88">
        <v>0</v>
      </c>
    </row>
    <row r="13" spans="1:10" x14ac:dyDescent="0.2">
      <c r="A13" s="83">
        <v>7150</v>
      </c>
      <c r="B13" s="83" t="s">
        <v>204</v>
      </c>
      <c r="C13" s="88">
        <v>0</v>
      </c>
      <c r="D13" s="88">
        <v>0</v>
      </c>
      <c r="E13" s="88">
        <v>0</v>
      </c>
      <c r="F13" s="88">
        <v>0</v>
      </c>
    </row>
    <row r="14" spans="1:10" x14ac:dyDescent="0.2">
      <c r="A14" s="83">
        <v>7160</v>
      </c>
      <c r="B14" s="83" t="s">
        <v>203</v>
      </c>
      <c r="C14" s="88">
        <v>0</v>
      </c>
      <c r="D14" s="88">
        <v>0</v>
      </c>
      <c r="E14" s="88">
        <v>0</v>
      </c>
      <c r="F14" s="88">
        <v>0</v>
      </c>
    </row>
    <row r="15" spans="1:10" x14ac:dyDescent="0.2">
      <c r="A15" s="83">
        <v>7210</v>
      </c>
      <c r="B15" s="83" t="s">
        <v>202</v>
      </c>
      <c r="C15" s="88">
        <v>0</v>
      </c>
      <c r="D15" s="88">
        <v>0</v>
      </c>
      <c r="E15" s="88">
        <v>0</v>
      </c>
      <c r="F15" s="88">
        <v>0</v>
      </c>
    </row>
    <row r="16" spans="1:10" x14ac:dyDescent="0.2">
      <c r="A16" s="83">
        <v>7220</v>
      </c>
      <c r="B16" s="83" t="s">
        <v>201</v>
      </c>
      <c r="C16" s="88">
        <v>0</v>
      </c>
      <c r="D16" s="88">
        <v>0</v>
      </c>
      <c r="E16" s="88">
        <v>0</v>
      </c>
      <c r="F16" s="88">
        <v>0</v>
      </c>
    </row>
    <row r="17" spans="1:6" x14ac:dyDescent="0.2">
      <c r="A17" s="83">
        <v>7230</v>
      </c>
      <c r="B17" s="83" t="s">
        <v>200</v>
      </c>
      <c r="C17" s="88">
        <v>0</v>
      </c>
      <c r="D17" s="88">
        <v>0</v>
      </c>
      <c r="E17" s="88">
        <v>0</v>
      </c>
      <c r="F17" s="88">
        <v>0</v>
      </c>
    </row>
    <row r="18" spans="1:6" x14ac:dyDescent="0.2">
      <c r="A18" s="83">
        <v>7240</v>
      </c>
      <c r="B18" s="83" t="s">
        <v>199</v>
      </c>
      <c r="C18" s="88">
        <v>0</v>
      </c>
      <c r="D18" s="88">
        <v>0</v>
      </c>
      <c r="E18" s="88">
        <v>0</v>
      </c>
      <c r="F18" s="88">
        <v>0</v>
      </c>
    </row>
    <row r="19" spans="1:6" x14ac:dyDescent="0.2">
      <c r="A19" s="83">
        <v>7250</v>
      </c>
      <c r="B19" s="83" t="s">
        <v>198</v>
      </c>
      <c r="C19" s="88">
        <v>0</v>
      </c>
      <c r="D19" s="88">
        <v>0</v>
      </c>
      <c r="E19" s="88">
        <v>0</v>
      </c>
      <c r="F19" s="88">
        <v>0</v>
      </c>
    </row>
    <row r="20" spans="1:6" x14ac:dyDescent="0.2">
      <c r="A20" s="83">
        <v>7260</v>
      </c>
      <c r="B20" s="83" t="s">
        <v>197</v>
      </c>
      <c r="C20" s="88">
        <v>0</v>
      </c>
      <c r="D20" s="88">
        <v>0</v>
      </c>
      <c r="E20" s="88">
        <v>0</v>
      </c>
      <c r="F20" s="88">
        <v>0</v>
      </c>
    </row>
    <row r="21" spans="1:6" ht="11.25" customHeight="1" x14ac:dyDescent="0.2">
      <c r="A21" s="83">
        <v>7310</v>
      </c>
      <c r="B21" s="83" t="s">
        <v>196</v>
      </c>
      <c r="C21" s="88">
        <v>0</v>
      </c>
      <c r="D21" s="88">
        <v>0</v>
      </c>
      <c r="E21" s="88">
        <v>0</v>
      </c>
      <c r="F21" s="88">
        <v>0</v>
      </c>
    </row>
    <row r="22" spans="1:6" x14ac:dyDescent="0.2">
      <c r="A22" s="83">
        <v>7320</v>
      </c>
      <c r="B22" s="83" t="s">
        <v>195</v>
      </c>
      <c r="C22" s="88">
        <v>0</v>
      </c>
      <c r="D22" s="88">
        <v>0</v>
      </c>
      <c r="E22" s="88">
        <v>0</v>
      </c>
      <c r="F22" s="88">
        <v>0</v>
      </c>
    </row>
    <row r="23" spans="1:6" x14ac:dyDescent="0.2">
      <c r="A23" s="83">
        <v>7330</v>
      </c>
      <c r="B23" s="83" t="s">
        <v>194</v>
      </c>
      <c r="C23" s="88">
        <v>73272342.099999994</v>
      </c>
      <c r="D23" s="88">
        <v>0</v>
      </c>
      <c r="E23" s="88">
        <v>0</v>
      </c>
      <c r="F23" s="154">
        <v>73272342.099999994</v>
      </c>
    </row>
    <row r="24" spans="1:6" x14ac:dyDescent="0.2">
      <c r="A24" s="83">
        <v>7340</v>
      </c>
      <c r="B24" s="83" t="s">
        <v>193</v>
      </c>
      <c r="C24" s="88">
        <v>-73272342.099999994</v>
      </c>
      <c r="D24" s="88">
        <v>0</v>
      </c>
      <c r="E24" s="88">
        <v>0</v>
      </c>
      <c r="F24" s="88">
        <v>-73272342.099999994</v>
      </c>
    </row>
    <row r="25" spans="1:6" x14ac:dyDescent="0.2">
      <c r="A25" s="83">
        <v>7350</v>
      </c>
      <c r="B25" s="83" t="s">
        <v>192</v>
      </c>
      <c r="C25" s="88">
        <v>0</v>
      </c>
      <c r="D25" s="88">
        <v>0</v>
      </c>
      <c r="E25" s="88">
        <v>0</v>
      </c>
      <c r="F25" s="88">
        <v>0</v>
      </c>
    </row>
    <row r="26" spans="1:6" x14ac:dyDescent="0.2">
      <c r="A26" s="83">
        <v>7360</v>
      </c>
      <c r="B26" s="83" t="s">
        <v>191</v>
      </c>
      <c r="C26" s="88">
        <v>0</v>
      </c>
      <c r="D26" s="88">
        <v>0</v>
      </c>
      <c r="E26" s="88">
        <v>0</v>
      </c>
      <c r="F26" s="88">
        <v>0</v>
      </c>
    </row>
    <row r="27" spans="1:6" x14ac:dyDescent="0.2">
      <c r="A27" s="83">
        <v>7410</v>
      </c>
      <c r="B27" s="83" t="s">
        <v>190</v>
      </c>
      <c r="C27" s="88">
        <v>0</v>
      </c>
      <c r="D27" s="88">
        <v>0</v>
      </c>
      <c r="E27" s="88">
        <v>0</v>
      </c>
      <c r="F27" s="88">
        <v>0</v>
      </c>
    </row>
    <row r="28" spans="1:6" x14ac:dyDescent="0.2">
      <c r="A28" s="83">
        <v>7420</v>
      </c>
      <c r="B28" s="83" t="s">
        <v>189</v>
      </c>
      <c r="C28" s="88">
        <v>0</v>
      </c>
      <c r="D28" s="88">
        <v>0</v>
      </c>
      <c r="E28" s="88">
        <v>0</v>
      </c>
      <c r="F28" s="88">
        <v>0</v>
      </c>
    </row>
    <row r="29" spans="1:6" x14ac:dyDescent="0.2">
      <c r="A29" s="83">
        <v>7510</v>
      </c>
      <c r="B29" s="83" t="s">
        <v>188</v>
      </c>
      <c r="C29" s="88">
        <v>0</v>
      </c>
      <c r="D29" s="88">
        <v>0</v>
      </c>
      <c r="E29" s="88">
        <v>0</v>
      </c>
      <c r="F29" s="88">
        <v>0</v>
      </c>
    </row>
    <row r="30" spans="1:6" x14ac:dyDescent="0.2">
      <c r="A30" s="83">
        <v>7520</v>
      </c>
      <c r="B30" s="83" t="s">
        <v>187</v>
      </c>
      <c r="C30" s="88">
        <v>0</v>
      </c>
      <c r="D30" s="88">
        <v>0</v>
      </c>
      <c r="E30" s="88">
        <v>0</v>
      </c>
      <c r="F30" s="88">
        <v>0</v>
      </c>
    </row>
    <row r="31" spans="1:6" x14ac:dyDescent="0.2">
      <c r="A31" s="83">
        <v>7610</v>
      </c>
      <c r="B31" s="83" t="s">
        <v>186</v>
      </c>
      <c r="C31" s="88">
        <v>0</v>
      </c>
      <c r="D31" s="88">
        <v>0</v>
      </c>
      <c r="E31" s="88">
        <v>0</v>
      </c>
      <c r="F31" s="88">
        <v>0</v>
      </c>
    </row>
    <row r="32" spans="1:6" x14ac:dyDescent="0.2">
      <c r="A32" s="83">
        <v>7620</v>
      </c>
      <c r="B32" s="83" t="s">
        <v>185</v>
      </c>
      <c r="C32" s="88">
        <v>0</v>
      </c>
      <c r="D32" s="88">
        <v>0</v>
      </c>
      <c r="E32" s="88">
        <v>0</v>
      </c>
      <c r="F32" s="88">
        <v>0</v>
      </c>
    </row>
    <row r="33" spans="1:6" x14ac:dyDescent="0.2">
      <c r="A33" s="83">
        <v>7630</v>
      </c>
      <c r="B33" s="83" t="s">
        <v>184</v>
      </c>
      <c r="C33" s="88">
        <v>0</v>
      </c>
      <c r="D33" s="88">
        <v>0</v>
      </c>
      <c r="E33" s="88">
        <v>0</v>
      </c>
      <c r="F33" s="88">
        <v>0</v>
      </c>
    </row>
    <row r="34" spans="1:6" x14ac:dyDescent="0.2">
      <c r="A34" s="83">
        <v>7640</v>
      </c>
      <c r="B34" s="83" t="s">
        <v>183</v>
      </c>
      <c r="C34" s="88">
        <v>0</v>
      </c>
      <c r="D34" s="88">
        <v>0</v>
      </c>
      <c r="E34" s="88">
        <v>0</v>
      </c>
      <c r="F34" s="88">
        <v>0</v>
      </c>
    </row>
    <row r="35" spans="1:6" s="142" customFormat="1" x14ac:dyDescent="0.2">
      <c r="A35" s="141">
        <v>8000</v>
      </c>
      <c r="B35" s="142" t="s">
        <v>181</v>
      </c>
    </row>
    <row r="36" spans="1:6" x14ac:dyDescent="0.2">
      <c r="A36" s="83">
        <v>8110</v>
      </c>
      <c r="B36" s="83" t="s">
        <v>180</v>
      </c>
      <c r="C36" s="88">
        <v>0</v>
      </c>
      <c r="D36" s="88">
        <v>0</v>
      </c>
      <c r="E36" s="88">
        <v>0</v>
      </c>
      <c r="F36" s="88">
        <v>0</v>
      </c>
    </row>
    <row r="37" spans="1:6" x14ac:dyDescent="0.2">
      <c r="A37" s="83">
        <v>8120</v>
      </c>
      <c r="B37" s="83" t="s">
        <v>179</v>
      </c>
      <c r="C37" s="88">
        <v>0</v>
      </c>
      <c r="D37" s="88">
        <v>0</v>
      </c>
      <c r="E37" s="88">
        <v>0</v>
      </c>
      <c r="F37" s="88">
        <v>0</v>
      </c>
    </row>
    <row r="38" spans="1:6" x14ac:dyDescent="0.2">
      <c r="A38" s="83">
        <v>8130</v>
      </c>
      <c r="B38" s="83" t="s">
        <v>178</v>
      </c>
      <c r="C38" s="88">
        <v>0</v>
      </c>
      <c r="D38" s="88">
        <v>0</v>
      </c>
      <c r="E38" s="88">
        <v>0</v>
      </c>
      <c r="F38" s="88">
        <v>0</v>
      </c>
    </row>
    <row r="39" spans="1:6" x14ac:dyDescent="0.2">
      <c r="A39" s="83">
        <v>8140</v>
      </c>
      <c r="B39" s="83" t="s">
        <v>177</v>
      </c>
      <c r="C39" s="88">
        <v>0</v>
      </c>
      <c r="D39" s="88">
        <v>0</v>
      </c>
      <c r="E39" s="88">
        <v>0</v>
      </c>
      <c r="F39" s="88">
        <v>0</v>
      </c>
    </row>
    <row r="40" spans="1:6" x14ac:dyDescent="0.2">
      <c r="A40" s="83">
        <v>8150</v>
      </c>
      <c r="B40" s="83" t="s">
        <v>176</v>
      </c>
      <c r="C40" s="88">
        <v>0</v>
      </c>
      <c r="D40" s="88">
        <v>0</v>
      </c>
      <c r="E40" s="88">
        <v>0</v>
      </c>
      <c r="F40" s="88">
        <v>0</v>
      </c>
    </row>
    <row r="41" spans="1:6" x14ac:dyDescent="0.2">
      <c r="A41" s="83">
        <v>8210</v>
      </c>
      <c r="B41" s="83" t="s">
        <v>175</v>
      </c>
      <c r="C41" s="88">
        <v>0</v>
      </c>
      <c r="D41" s="88">
        <v>0</v>
      </c>
      <c r="E41" s="88">
        <v>0</v>
      </c>
      <c r="F41" s="88">
        <v>0</v>
      </c>
    </row>
    <row r="42" spans="1:6" x14ac:dyDescent="0.2">
      <c r="A42" s="83">
        <v>8220</v>
      </c>
      <c r="B42" s="83" t="s">
        <v>174</v>
      </c>
      <c r="C42" s="88">
        <v>0</v>
      </c>
      <c r="D42" s="88">
        <v>0</v>
      </c>
      <c r="E42" s="88">
        <v>0</v>
      </c>
      <c r="F42" s="88">
        <v>0</v>
      </c>
    </row>
    <row r="43" spans="1:6" x14ac:dyDescent="0.2">
      <c r="A43" s="83">
        <v>8230</v>
      </c>
      <c r="B43" s="83" t="s">
        <v>173</v>
      </c>
      <c r="C43" s="88">
        <v>0</v>
      </c>
      <c r="D43" s="88">
        <v>0</v>
      </c>
      <c r="E43" s="88">
        <v>0</v>
      </c>
      <c r="F43" s="88">
        <v>0</v>
      </c>
    </row>
    <row r="44" spans="1:6" x14ac:dyDescent="0.2">
      <c r="A44" s="83">
        <v>8240</v>
      </c>
      <c r="B44" s="83" t="s">
        <v>172</v>
      </c>
      <c r="C44" s="88">
        <v>0</v>
      </c>
      <c r="D44" s="88">
        <v>0</v>
      </c>
      <c r="E44" s="88">
        <v>0</v>
      </c>
      <c r="F44" s="88">
        <v>0</v>
      </c>
    </row>
    <row r="45" spans="1:6" x14ac:dyDescent="0.2">
      <c r="A45" s="83">
        <v>8250</v>
      </c>
      <c r="B45" s="83" t="s">
        <v>171</v>
      </c>
      <c r="C45" s="88">
        <v>0</v>
      </c>
      <c r="D45" s="88">
        <v>0</v>
      </c>
      <c r="E45" s="88">
        <v>0</v>
      </c>
      <c r="F45" s="88">
        <v>0</v>
      </c>
    </row>
    <row r="46" spans="1:6" x14ac:dyDescent="0.2">
      <c r="A46" s="83">
        <v>8260</v>
      </c>
      <c r="B46" s="83" t="s">
        <v>170</v>
      </c>
      <c r="C46" s="88">
        <v>0</v>
      </c>
      <c r="D46" s="88">
        <v>0</v>
      </c>
      <c r="E46" s="88">
        <v>0</v>
      </c>
      <c r="F46" s="88">
        <v>0</v>
      </c>
    </row>
    <row r="47" spans="1:6" x14ac:dyDescent="0.2">
      <c r="A47" s="83">
        <v>8270</v>
      </c>
      <c r="B47" s="83" t="s">
        <v>169</v>
      </c>
      <c r="C47" s="88">
        <v>0</v>
      </c>
      <c r="D47" s="88">
        <v>0</v>
      </c>
      <c r="E47" s="88">
        <v>0</v>
      </c>
      <c r="F47" s="88">
        <v>0</v>
      </c>
    </row>
    <row r="55" spans="1:8" s="76" customFormat="1" x14ac:dyDescent="0.2">
      <c r="A55" s="186" t="s">
        <v>627</v>
      </c>
      <c r="B55" s="186"/>
      <c r="C55" s="186"/>
      <c r="D55" s="186"/>
      <c r="E55" s="186"/>
      <c r="F55" s="186"/>
      <c r="G55" s="186"/>
      <c r="H55" s="186"/>
    </row>
    <row r="56" spans="1:8" s="76" customFormat="1" x14ac:dyDescent="0.2">
      <c r="A56" s="186" t="s">
        <v>628</v>
      </c>
      <c r="B56" s="186"/>
      <c r="C56" s="186"/>
      <c r="D56" s="186"/>
      <c r="E56" s="186"/>
      <c r="F56" s="186"/>
      <c r="G56" s="186"/>
      <c r="H56" s="186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55:H55"/>
    <mergeCell ref="A56:H5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7" t="s">
        <v>40</v>
      </c>
      <c r="B5" s="187"/>
      <c r="C5" s="187"/>
      <c r="D5" s="187"/>
      <c r="E5" s="18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8" t="s">
        <v>44</v>
      </c>
      <c r="C10" s="188"/>
      <c r="D10" s="188"/>
      <c r="E10" s="188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8" t="s">
        <v>48</v>
      </c>
      <c r="C12" s="188"/>
      <c r="D12" s="188"/>
      <c r="E12" s="188"/>
    </row>
    <row r="13" spans="1:8" s="11" customFormat="1" ht="26.1" customHeight="1" x14ac:dyDescent="0.2">
      <c r="A13" s="29" t="s">
        <v>49</v>
      </c>
      <c r="B13" s="188" t="s">
        <v>50</v>
      </c>
      <c r="C13" s="188"/>
      <c r="D13" s="188"/>
      <c r="E13" s="188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9" t="s">
        <v>56</v>
      </c>
      <c r="C22" s="189"/>
      <c r="D22" s="189"/>
      <c r="E22" s="189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6" style="76" customWidth="1"/>
    <col min="2" max="2" width="51.85546875" style="76" customWidth="1"/>
    <col min="3" max="3" width="12.42578125" style="159" bestFit="1" customWidth="1"/>
    <col min="4" max="4" width="13.5703125" style="76" customWidth="1"/>
    <col min="5" max="5" width="14.85546875" style="76" customWidth="1"/>
    <col min="6" max="6" width="15.7109375" style="76" customWidth="1"/>
    <col min="7" max="7" width="13.28515625" style="76" customWidth="1"/>
    <col min="8" max="8" width="16.7109375" style="76" customWidth="1"/>
    <col min="9" max="9" width="27.140625" style="76" customWidth="1"/>
    <col min="10" max="16384" width="9.140625" style="76"/>
  </cols>
  <sheetData>
    <row r="1" spans="1:8" s="149" customFormat="1" ht="18.95" customHeight="1" x14ac:dyDescent="0.25">
      <c r="A1" s="174" t="str">
        <f>'[1]Notas a los Edos Financieros'!A1</f>
        <v>MUNICIPIO DE CELAYA, GUANAJUATO</v>
      </c>
      <c r="B1" s="175"/>
      <c r="C1" s="175"/>
      <c r="D1" s="175"/>
      <c r="E1" s="175"/>
      <c r="F1" s="175"/>
      <c r="G1" s="147" t="s">
        <v>288</v>
      </c>
      <c r="H1" s="148">
        <f>'[1]Notas a los Edos Financieros'!E1</f>
        <v>2018</v>
      </c>
    </row>
    <row r="2" spans="1:8" s="149" customFormat="1" ht="18.95" customHeight="1" x14ac:dyDescent="0.25">
      <c r="A2" s="174" t="str">
        <f>'[1]Notas a los Edos Financieros'!A2</f>
        <v>Notas de Desglose Estado de Situación Financiera</v>
      </c>
      <c r="B2" s="175"/>
      <c r="C2" s="175"/>
      <c r="D2" s="175"/>
      <c r="E2" s="175"/>
      <c r="F2" s="175"/>
      <c r="G2" s="147" t="s">
        <v>290</v>
      </c>
      <c r="H2" s="148" t="str">
        <f>'[1]Notas a los Edos Financieros'!E2</f>
        <v>Trimestral</v>
      </c>
    </row>
    <row r="3" spans="1:8" s="149" customFormat="1" ht="18.95" customHeight="1" x14ac:dyDescent="0.25">
      <c r="A3" s="174" t="str">
        <f>'[1]Notas a los Edos Financieros'!A3</f>
        <v>Correspondiente del 1 de Enero al 30 de Junio de 2018</v>
      </c>
      <c r="B3" s="175"/>
      <c r="C3" s="175"/>
      <c r="D3" s="175"/>
      <c r="E3" s="175"/>
      <c r="F3" s="175"/>
      <c r="G3" s="147" t="s">
        <v>292</v>
      </c>
      <c r="H3" s="148">
        <f>'[1]Notas a los Edos Financieros'!E3</f>
        <v>2</v>
      </c>
    </row>
    <row r="4" spans="1:8" ht="11.25" customHeight="1" x14ac:dyDescent="0.2">
      <c r="A4" s="74" t="s">
        <v>293</v>
      </c>
      <c r="B4" s="75"/>
      <c r="C4" s="152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152"/>
      <c r="D6" s="75"/>
      <c r="E6" s="75"/>
      <c r="F6" s="75"/>
      <c r="G6" s="75"/>
      <c r="H6" s="75"/>
    </row>
    <row r="7" spans="1:8" ht="11.25" customHeight="1" x14ac:dyDescent="0.2">
      <c r="A7" s="77" t="s">
        <v>233</v>
      </c>
      <c r="B7" s="77" t="s">
        <v>229</v>
      </c>
      <c r="C7" s="153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154">
        <v>431584791.17000002</v>
      </c>
    </row>
    <row r="9" spans="1:8" x14ac:dyDescent="0.2">
      <c r="A9" s="78">
        <v>1115</v>
      </c>
      <c r="B9" s="76" t="s">
        <v>295</v>
      </c>
      <c r="C9" s="154">
        <v>86529096.200000003</v>
      </c>
    </row>
    <row r="10" spans="1:8" ht="11.25" customHeight="1" x14ac:dyDescent="0.2">
      <c r="A10" s="78">
        <v>1121</v>
      </c>
      <c r="B10" s="76" t="s">
        <v>296</v>
      </c>
      <c r="C10" s="155">
        <v>0</v>
      </c>
    </row>
    <row r="11" spans="1:8" ht="11.25" customHeight="1" x14ac:dyDescent="0.2">
      <c r="A11" s="78">
        <v>1211</v>
      </c>
      <c r="B11" s="76" t="s">
        <v>297</v>
      </c>
      <c r="C11" s="155">
        <v>0</v>
      </c>
    </row>
    <row r="13" spans="1:8" ht="11.25" customHeight="1" x14ac:dyDescent="0.2">
      <c r="A13" s="75" t="s">
        <v>243</v>
      </c>
      <c r="B13" s="75"/>
      <c r="C13" s="152"/>
      <c r="D13" s="75"/>
      <c r="E13" s="75"/>
      <c r="F13" s="75"/>
      <c r="G13" s="75"/>
      <c r="H13" s="75"/>
    </row>
    <row r="14" spans="1:8" ht="11.25" customHeight="1" x14ac:dyDescent="0.2">
      <c r="A14" s="77" t="s">
        <v>233</v>
      </c>
      <c r="B14" s="77" t="s">
        <v>229</v>
      </c>
      <c r="C14" s="153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ht="11.25" customHeight="1" x14ac:dyDescent="0.2">
      <c r="A15" s="78">
        <v>1122</v>
      </c>
      <c r="B15" s="76" t="s">
        <v>298</v>
      </c>
      <c r="C15" s="154">
        <v>911192.66</v>
      </c>
      <c r="D15" s="156">
        <v>1316052.67</v>
      </c>
      <c r="E15" s="156">
        <v>1426182.96</v>
      </c>
      <c r="F15" s="80">
        <v>1323563.43</v>
      </c>
      <c r="G15" s="80">
        <v>1123841.05</v>
      </c>
    </row>
    <row r="16" spans="1:8" x14ac:dyDescent="0.2">
      <c r="A16" s="78">
        <v>1124</v>
      </c>
      <c r="B16" s="76" t="s">
        <v>299</v>
      </c>
      <c r="C16" s="155">
        <v>4175723.6</v>
      </c>
      <c r="D16" s="80">
        <v>4005666.18</v>
      </c>
      <c r="E16" s="80">
        <v>0</v>
      </c>
      <c r="F16" s="80">
        <v>0</v>
      </c>
      <c r="G16" s="80">
        <v>0</v>
      </c>
    </row>
    <row r="18" spans="1:8" ht="11.25" customHeight="1" x14ac:dyDescent="0.2">
      <c r="A18" s="75" t="s">
        <v>244</v>
      </c>
      <c r="B18" s="75"/>
      <c r="C18" s="152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153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ht="11.25" customHeight="1" x14ac:dyDescent="0.2">
      <c r="A20" s="78">
        <v>1123</v>
      </c>
      <c r="B20" s="76" t="s">
        <v>305</v>
      </c>
      <c r="C20" s="154">
        <v>1754717.72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154">
        <v>819462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154">
        <v>8111812.3200000003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155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155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154">
        <v>101679512.98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154">
        <v>66812.179999999993</v>
      </c>
      <c r="D26" s="80">
        <v>0</v>
      </c>
      <c r="E26" s="80">
        <v>0</v>
      </c>
      <c r="F26" s="80">
        <v>0</v>
      </c>
      <c r="G26" s="80">
        <v>0</v>
      </c>
    </row>
    <row r="28" spans="1:8" ht="11.25" customHeight="1" x14ac:dyDescent="0.2">
      <c r="A28" s="75" t="s">
        <v>312</v>
      </c>
      <c r="B28" s="75"/>
      <c r="C28" s="152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153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155">
        <v>0</v>
      </c>
    </row>
    <row r="31" spans="1:8" x14ac:dyDescent="0.2">
      <c r="A31" s="78">
        <v>1141</v>
      </c>
      <c r="B31" s="76" t="s">
        <v>315</v>
      </c>
      <c r="C31" s="155">
        <v>0</v>
      </c>
    </row>
    <row r="32" spans="1:8" x14ac:dyDescent="0.2">
      <c r="A32" s="78">
        <v>1142</v>
      </c>
      <c r="B32" s="76" t="s">
        <v>316</v>
      </c>
      <c r="C32" s="155">
        <v>0</v>
      </c>
    </row>
    <row r="33" spans="1:8" x14ac:dyDescent="0.2">
      <c r="A33" s="78">
        <v>1143</v>
      </c>
      <c r="B33" s="76" t="s">
        <v>317</v>
      </c>
      <c r="C33" s="155">
        <v>0</v>
      </c>
    </row>
    <row r="34" spans="1:8" x14ac:dyDescent="0.2">
      <c r="A34" s="78">
        <v>1144</v>
      </c>
      <c r="B34" s="76" t="s">
        <v>318</v>
      </c>
      <c r="C34" s="155">
        <v>0</v>
      </c>
    </row>
    <row r="35" spans="1:8" x14ac:dyDescent="0.2">
      <c r="A35" s="78">
        <v>1145</v>
      </c>
      <c r="B35" s="76" t="s">
        <v>319</v>
      </c>
      <c r="C35" s="155">
        <v>0</v>
      </c>
    </row>
    <row r="37" spans="1:8" x14ac:dyDescent="0.2">
      <c r="A37" s="75" t="s">
        <v>320</v>
      </c>
      <c r="B37" s="75"/>
      <c r="C37" s="152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153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155">
        <v>0</v>
      </c>
    </row>
    <row r="40" spans="1:8" x14ac:dyDescent="0.2">
      <c r="A40" s="78">
        <v>1151</v>
      </c>
      <c r="B40" s="76" t="s">
        <v>323</v>
      </c>
      <c r="C40" s="155">
        <v>0</v>
      </c>
    </row>
    <row r="42" spans="1:8" x14ac:dyDescent="0.2">
      <c r="A42" s="75" t="s">
        <v>250</v>
      </c>
      <c r="B42" s="75"/>
      <c r="C42" s="152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153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154">
        <v>34359191.700000003</v>
      </c>
    </row>
    <row r="46" spans="1:8" x14ac:dyDescent="0.2">
      <c r="A46" s="75" t="s">
        <v>251</v>
      </c>
      <c r="B46" s="75"/>
      <c r="C46" s="152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153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155">
        <v>0</v>
      </c>
    </row>
    <row r="50" spans="1:9" x14ac:dyDescent="0.2">
      <c r="A50" s="75" t="s">
        <v>255</v>
      </c>
      <c r="B50" s="75"/>
      <c r="C50" s="152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153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154">
        <v>2903472995.6700001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154">
        <v>2063575741.1800001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157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154">
        <v>16833145.989999998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154">
        <v>29104043.239999998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154">
        <v>564719670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154">
        <v>229240395.25999999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157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154">
        <v>476113651.36000001</v>
      </c>
      <c r="D60" s="80">
        <v>0</v>
      </c>
      <c r="E60" s="80">
        <v>0</v>
      </c>
    </row>
    <row r="61" spans="1:9" x14ac:dyDescent="0.2">
      <c r="A61" s="78">
        <v>1241</v>
      </c>
      <c r="B61" s="76" t="s">
        <v>337</v>
      </c>
      <c r="C61" s="154">
        <v>40878526.5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154">
        <v>10373446.32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154">
        <v>186512.73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154">
        <v>326936849.69999999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154">
        <v>21475181.879999999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154">
        <v>72551134.230000004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154">
        <v>3712000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155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152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153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154">
        <v>8939201.5899999999</v>
      </c>
      <c r="D72" s="80">
        <v>0</v>
      </c>
      <c r="E72" s="80">
        <v>0</v>
      </c>
    </row>
    <row r="73" spans="1:9" x14ac:dyDescent="0.2">
      <c r="A73" s="78">
        <v>1251</v>
      </c>
      <c r="B73" s="76" t="s">
        <v>347</v>
      </c>
      <c r="C73" s="154">
        <v>7634665.8799999999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155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155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154">
        <v>1304535.71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155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154">
        <v>2608853.65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154">
        <v>2608853.65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155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155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155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155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155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152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153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155">
        <v>0</v>
      </c>
    </row>
    <row r="89" spans="1:8" x14ac:dyDescent="0.2">
      <c r="A89" s="78">
        <v>1161</v>
      </c>
      <c r="B89" s="76" t="s">
        <v>361</v>
      </c>
      <c r="C89" s="155">
        <v>0</v>
      </c>
    </row>
    <row r="90" spans="1:8" x14ac:dyDescent="0.2">
      <c r="A90" s="78">
        <v>1162</v>
      </c>
      <c r="B90" s="76" t="s">
        <v>362</v>
      </c>
      <c r="C90" s="155">
        <v>0</v>
      </c>
    </row>
    <row r="92" spans="1:8" x14ac:dyDescent="0.2">
      <c r="A92" s="75" t="s">
        <v>260</v>
      </c>
      <c r="B92" s="75"/>
      <c r="C92" s="152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153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155">
        <v>0</v>
      </c>
    </row>
    <row r="95" spans="1:8" x14ac:dyDescent="0.2">
      <c r="A95" s="78">
        <v>1291</v>
      </c>
      <c r="B95" s="76" t="s">
        <v>364</v>
      </c>
      <c r="C95" s="155">
        <v>0</v>
      </c>
    </row>
    <row r="96" spans="1:8" x14ac:dyDescent="0.2">
      <c r="A96" s="78">
        <v>1292</v>
      </c>
      <c r="B96" s="76" t="s">
        <v>365</v>
      </c>
      <c r="C96" s="155">
        <v>0</v>
      </c>
    </row>
    <row r="97" spans="1:8" x14ac:dyDescent="0.2">
      <c r="A97" s="78">
        <v>1293</v>
      </c>
      <c r="B97" s="76" t="s">
        <v>366</v>
      </c>
      <c r="C97" s="155">
        <v>0</v>
      </c>
    </row>
    <row r="99" spans="1:8" x14ac:dyDescent="0.2">
      <c r="A99" s="75" t="s">
        <v>261</v>
      </c>
      <c r="B99" s="75"/>
      <c r="C99" s="152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153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154">
        <v>-58905961.960000001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154">
        <v>-23955.25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154">
        <v>-17418905.539999999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154">
        <v>-2452130.2599999998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155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154">
        <v>-1805.04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154">
        <v>-184446.85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154">
        <v>-30646061.960000001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155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154">
        <v>-8178657.0599999996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154">
        <v>0.02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155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155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154">
        <v>0.02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152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153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154">
        <v>-3588373.19</v>
      </c>
    </row>
    <row r="119" spans="1:8" x14ac:dyDescent="0.2">
      <c r="A119" s="78">
        <v>2161</v>
      </c>
      <c r="B119" s="76" t="s">
        <v>384</v>
      </c>
      <c r="C119" s="155">
        <v>0</v>
      </c>
    </row>
    <row r="120" spans="1:8" x14ac:dyDescent="0.2">
      <c r="A120" s="78">
        <v>2162</v>
      </c>
      <c r="B120" s="76" t="s">
        <v>385</v>
      </c>
      <c r="C120" s="155">
        <v>0</v>
      </c>
    </row>
    <row r="121" spans="1:8" x14ac:dyDescent="0.2">
      <c r="A121" s="78">
        <v>2163</v>
      </c>
      <c r="B121" s="76" t="s">
        <v>386</v>
      </c>
      <c r="C121" s="155">
        <v>0</v>
      </c>
    </row>
    <row r="122" spans="1:8" x14ac:dyDescent="0.2">
      <c r="A122" s="78">
        <v>2164</v>
      </c>
      <c r="B122" s="76" t="s">
        <v>387</v>
      </c>
      <c r="C122" s="154">
        <v>-3588373.19</v>
      </c>
    </row>
    <row r="123" spans="1:8" x14ac:dyDescent="0.2">
      <c r="A123" s="78">
        <v>2165</v>
      </c>
      <c r="B123" s="76" t="s">
        <v>388</v>
      </c>
      <c r="C123" s="155">
        <v>0</v>
      </c>
    </row>
    <row r="124" spans="1:8" x14ac:dyDescent="0.2">
      <c r="A124" s="78">
        <v>2166</v>
      </c>
      <c r="B124" s="76" t="s">
        <v>389</v>
      </c>
      <c r="C124" s="155">
        <v>0</v>
      </c>
    </row>
    <row r="125" spans="1:8" x14ac:dyDescent="0.2">
      <c r="A125" s="78">
        <v>2250</v>
      </c>
      <c r="B125" s="76" t="s">
        <v>390</v>
      </c>
      <c r="C125" s="154">
        <v>-22844966.100000001</v>
      </c>
    </row>
    <row r="126" spans="1:8" x14ac:dyDescent="0.2">
      <c r="A126" s="78">
        <v>2251</v>
      </c>
      <c r="B126" s="76" t="s">
        <v>391</v>
      </c>
      <c r="C126" s="154">
        <v>-37449.589999999997</v>
      </c>
    </row>
    <row r="127" spans="1:8" x14ac:dyDescent="0.2">
      <c r="A127" s="78">
        <v>2252</v>
      </c>
      <c r="B127" s="76" t="s">
        <v>392</v>
      </c>
      <c r="C127" s="155">
        <v>0</v>
      </c>
    </row>
    <row r="128" spans="1:8" x14ac:dyDescent="0.2">
      <c r="A128" s="78">
        <v>2253</v>
      </c>
      <c r="B128" s="76" t="s">
        <v>393</v>
      </c>
      <c r="C128" s="155">
        <v>0</v>
      </c>
    </row>
    <row r="129" spans="1:8" x14ac:dyDescent="0.2">
      <c r="A129" s="78">
        <v>2254</v>
      </c>
      <c r="B129" s="76" t="s">
        <v>394</v>
      </c>
      <c r="C129" s="154">
        <v>-16000000</v>
      </c>
    </row>
    <row r="130" spans="1:8" x14ac:dyDescent="0.2">
      <c r="A130" s="78">
        <v>2255</v>
      </c>
      <c r="B130" s="76" t="s">
        <v>395</v>
      </c>
      <c r="C130" s="154">
        <v>-6807516.5099999998</v>
      </c>
    </row>
    <row r="131" spans="1:8" x14ac:dyDescent="0.2">
      <c r="A131" s="78">
        <v>2256</v>
      </c>
      <c r="B131" s="76" t="s">
        <v>396</v>
      </c>
      <c r="C131" s="155">
        <v>0</v>
      </c>
    </row>
    <row r="133" spans="1:8" x14ac:dyDescent="0.2">
      <c r="A133" s="75" t="s">
        <v>263</v>
      </c>
      <c r="B133" s="75"/>
      <c r="C133" s="152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158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155">
        <v>0</v>
      </c>
    </row>
    <row r="136" spans="1:8" x14ac:dyDescent="0.2">
      <c r="A136" s="78">
        <v>2199</v>
      </c>
      <c r="B136" s="76" t="s">
        <v>398</v>
      </c>
      <c r="C136" s="154">
        <v>-17264.47</v>
      </c>
    </row>
    <row r="137" spans="1:8" x14ac:dyDescent="0.2">
      <c r="A137" s="78">
        <v>2240</v>
      </c>
      <c r="B137" s="76" t="s">
        <v>399</v>
      </c>
      <c r="C137" s="155">
        <v>0</v>
      </c>
    </row>
    <row r="138" spans="1:8" x14ac:dyDescent="0.2">
      <c r="A138" s="78">
        <v>2241</v>
      </c>
      <c r="B138" s="76" t="s">
        <v>400</v>
      </c>
      <c r="C138" s="155">
        <v>0</v>
      </c>
    </row>
    <row r="139" spans="1:8" x14ac:dyDescent="0.2">
      <c r="A139" s="78">
        <v>2242</v>
      </c>
      <c r="B139" s="76" t="s">
        <v>401</v>
      </c>
      <c r="C139" s="155">
        <v>0</v>
      </c>
    </row>
    <row r="140" spans="1:8" x14ac:dyDescent="0.2">
      <c r="A140" s="78">
        <v>2249</v>
      </c>
      <c r="B140" s="76" t="s">
        <v>402</v>
      </c>
      <c r="C140" s="155">
        <v>0</v>
      </c>
    </row>
    <row r="147" spans="1:8" ht="12" x14ac:dyDescent="0.2">
      <c r="A147" s="176" t="s">
        <v>627</v>
      </c>
      <c r="B147" s="176"/>
      <c r="C147" s="176"/>
      <c r="D147" s="176"/>
      <c r="E147" s="176"/>
      <c r="F147" s="176"/>
      <c r="G147" s="176"/>
      <c r="H147" s="176"/>
    </row>
    <row r="148" spans="1:8" ht="12" x14ac:dyDescent="0.2">
      <c r="A148" s="176" t="s">
        <v>628</v>
      </c>
      <c r="B148" s="176"/>
      <c r="C148" s="176"/>
      <c r="D148" s="176"/>
      <c r="E148" s="176"/>
      <c r="F148" s="176"/>
      <c r="G148" s="176"/>
      <c r="H148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147:H147"/>
    <mergeCell ref="A148:H148"/>
  </mergeCells>
  <printOptions horizontalCentered="1"/>
  <pageMargins left="0.31496062992125984" right="0.31496062992125984" top="0.55118110236220474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24" activePane="bottomLeft" state="frozen"/>
      <selection activeCell="A14" sqref="A14:B14"/>
      <selection pane="bottomLeft" activeCell="B46" sqref="B46"/>
    </sheetView>
  </sheetViews>
  <sheetFormatPr baseColWidth="10" defaultColWidth="11.42578125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72.140625" style="76" customWidth="1"/>
    <col min="3" max="3" width="12.28515625" style="159" bestFit="1" customWidth="1"/>
    <col min="4" max="4" width="13" style="76" customWidth="1"/>
    <col min="5" max="5" width="16.7109375" style="76" customWidth="1"/>
    <col min="6" max="16384" width="9.140625" style="76"/>
  </cols>
  <sheetData>
    <row r="1" spans="1:5" s="81" customFormat="1" ht="18.95" customHeight="1" x14ac:dyDescent="0.25">
      <c r="A1" s="177" t="str">
        <f>[1]ESF!A1</f>
        <v>MUNICIPIO DE CELAYA, GUANAJUATO</v>
      </c>
      <c r="B1" s="177"/>
      <c r="C1" s="177"/>
      <c r="D1" s="147" t="s">
        <v>288</v>
      </c>
      <c r="E1" s="148">
        <f>'[1]Notas a los Edos Financieros'!E1</f>
        <v>2018</v>
      </c>
    </row>
    <row r="2" spans="1:5" s="72" customFormat="1" ht="18.95" customHeight="1" x14ac:dyDescent="0.25">
      <c r="A2" s="177" t="s">
        <v>403</v>
      </c>
      <c r="B2" s="177"/>
      <c r="C2" s="177"/>
      <c r="D2" s="147" t="s">
        <v>290</v>
      </c>
      <c r="E2" s="148" t="str">
        <f>'[1]Notas a los Edos Financieros'!E2</f>
        <v>Trimestral</v>
      </c>
    </row>
    <row r="3" spans="1:5" s="72" customFormat="1" ht="18.95" customHeight="1" x14ac:dyDescent="0.25">
      <c r="A3" s="177" t="str">
        <f>[1]ESF!A3</f>
        <v>Correspondiente del 1 de Enero al 30 de Junio de 2018</v>
      </c>
      <c r="B3" s="177"/>
      <c r="C3" s="177"/>
      <c r="D3" s="147" t="s">
        <v>292</v>
      </c>
      <c r="E3" s="148">
        <f>'[1]Notas a los Edos Financieros'!E3</f>
        <v>2</v>
      </c>
    </row>
    <row r="4" spans="1:5" x14ac:dyDescent="0.2">
      <c r="A4" s="74" t="s">
        <v>293</v>
      </c>
      <c r="B4" s="75"/>
      <c r="C4" s="152"/>
      <c r="D4" s="75"/>
      <c r="E4" s="75"/>
    </row>
    <row r="6" spans="1:5" x14ac:dyDescent="0.2">
      <c r="A6" s="75" t="s">
        <v>228</v>
      </c>
      <c r="B6" s="75"/>
      <c r="C6" s="152"/>
      <c r="D6" s="75"/>
      <c r="E6" s="75"/>
    </row>
    <row r="7" spans="1:5" x14ac:dyDescent="0.2">
      <c r="A7" s="77" t="s">
        <v>233</v>
      </c>
      <c r="B7" s="77" t="s">
        <v>229</v>
      </c>
      <c r="C7" s="153" t="s">
        <v>230</v>
      </c>
      <c r="D7" s="77" t="s">
        <v>404</v>
      </c>
      <c r="E7" s="77"/>
    </row>
    <row r="8" spans="1:5" ht="11.25" customHeight="1" x14ac:dyDescent="0.2">
      <c r="A8" s="78">
        <v>4100</v>
      </c>
      <c r="B8" s="76" t="s">
        <v>405</v>
      </c>
      <c r="C8" s="154">
        <v>-417592108.57999998</v>
      </c>
    </row>
    <row r="9" spans="1:5" x14ac:dyDescent="0.2">
      <c r="A9" s="78">
        <v>4110</v>
      </c>
      <c r="B9" s="76" t="s">
        <v>406</v>
      </c>
      <c r="C9" s="154">
        <v>-214598960.63999999</v>
      </c>
    </row>
    <row r="10" spans="1:5" x14ac:dyDescent="0.2">
      <c r="A10" s="78">
        <v>4111</v>
      </c>
      <c r="B10" s="76" t="s">
        <v>407</v>
      </c>
      <c r="C10" s="155">
        <v>0</v>
      </c>
    </row>
    <row r="11" spans="1:5" x14ac:dyDescent="0.2">
      <c r="A11" s="78">
        <v>4112</v>
      </c>
      <c r="B11" s="76" t="s">
        <v>408</v>
      </c>
      <c r="C11" s="154">
        <v>-212071683.62</v>
      </c>
    </row>
    <row r="12" spans="1:5" x14ac:dyDescent="0.2">
      <c r="A12" s="78">
        <v>4113</v>
      </c>
      <c r="B12" s="76" t="s">
        <v>409</v>
      </c>
      <c r="C12" s="154">
        <v>-2527277.02</v>
      </c>
    </row>
    <row r="13" spans="1:5" x14ac:dyDescent="0.2">
      <c r="A13" s="78">
        <v>4114</v>
      </c>
      <c r="B13" s="76" t="s">
        <v>410</v>
      </c>
      <c r="C13" s="155">
        <v>0</v>
      </c>
    </row>
    <row r="14" spans="1:5" x14ac:dyDescent="0.2">
      <c r="A14" s="78">
        <v>4115</v>
      </c>
      <c r="B14" s="76" t="s">
        <v>411</v>
      </c>
      <c r="C14" s="155">
        <v>0</v>
      </c>
    </row>
    <row r="15" spans="1:5" x14ac:dyDescent="0.2">
      <c r="A15" s="78">
        <v>4116</v>
      </c>
      <c r="B15" s="76" t="s">
        <v>412</v>
      </c>
      <c r="C15" s="155">
        <v>0</v>
      </c>
    </row>
    <row r="16" spans="1:5" x14ac:dyDescent="0.2">
      <c r="A16" s="78">
        <v>4117</v>
      </c>
      <c r="B16" s="76" t="s">
        <v>413</v>
      </c>
      <c r="C16" s="155">
        <v>0</v>
      </c>
    </row>
    <row r="17" spans="1:3" ht="11.25" customHeight="1" x14ac:dyDescent="0.2">
      <c r="A17" s="78">
        <v>4119</v>
      </c>
      <c r="B17" s="76" t="s">
        <v>414</v>
      </c>
      <c r="C17" s="155">
        <v>0</v>
      </c>
    </row>
    <row r="18" spans="1:3" ht="11.25" customHeight="1" x14ac:dyDescent="0.2">
      <c r="A18" s="78">
        <v>4120</v>
      </c>
      <c r="B18" s="76" t="s">
        <v>415</v>
      </c>
      <c r="C18" s="155">
        <v>0</v>
      </c>
    </row>
    <row r="19" spans="1:3" ht="11.25" customHeight="1" x14ac:dyDescent="0.2">
      <c r="A19" s="78">
        <v>4121</v>
      </c>
      <c r="B19" s="76" t="s">
        <v>416</v>
      </c>
      <c r="C19" s="155">
        <v>0</v>
      </c>
    </row>
    <row r="20" spans="1:3" ht="11.25" customHeight="1" x14ac:dyDescent="0.2">
      <c r="A20" s="78">
        <v>4122</v>
      </c>
      <c r="B20" s="76" t="s">
        <v>417</v>
      </c>
      <c r="C20" s="155">
        <v>0</v>
      </c>
    </row>
    <row r="21" spans="1:3" ht="11.25" customHeight="1" x14ac:dyDescent="0.2">
      <c r="A21" s="78">
        <v>4123</v>
      </c>
      <c r="B21" s="76" t="s">
        <v>418</v>
      </c>
      <c r="C21" s="155">
        <v>0</v>
      </c>
    </row>
    <row r="22" spans="1:3" ht="11.25" customHeight="1" x14ac:dyDescent="0.2">
      <c r="A22" s="78">
        <v>4124</v>
      </c>
      <c r="B22" s="76" t="s">
        <v>419</v>
      </c>
      <c r="C22" s="155">
        <v>0</v>
      </c>
    </row>
    <row r="23" spans="1:3" x14ac:dyDescent="0.2">
      <c r="A23" s="78">
        <v>4129</v>
      </c>
      <c r="B23" s="76" t="s">
        <v>420</v>
      </c>
      <c r="C23" s="155">
        <v>0</v>
      </c>
    </row>
    <row r="24" spans="1:3" ht="11.25" customHeight="1" x14ac:dyDescent="0.2">
      <c r="A24" s="78">
        <v>4130</v>
      </c>
      <c r="B24" s="76" t="s">
        <v>421</v>
      </c>
      <c r="C24" s="154">
        <v>-3014538.28</v>
      </c>
    </row>
    <row r="25" spans="1:3" x14ac:dyDescent="0.2">
      <c r="A25" s="78">
        <v>4131</v>
      </c>
      <c r="B25" s="76" t="s">
        <v>422</v>
      </c>
      <c r="C25" s="154">
        <v>-3014538.28</v>
      </c>
    </row>
    <row r="26" spans="1:3" x14ac:dyDescent="0.2">
      <c r="A26" s="78">
        <v>4140</v>
      </c>
      <c r="B26" s="76" t="s">
        <v>423</v>
      </c>
      <c r="C26" s="154">
        <v>-66972896.649999999</v>
      </c>
    </row>
    <row r="27" spans="1:3" x14ac:dyDescent="0.2">
      <c r="A27" s="78">
        <v>4141</v>
      </c>
      <c r="B27" s="76" t="s">
        <v>424</v>
      </c>
      <c r="C27" s="155">
        <v>0</v>
      </c>
    </row>
    <row r="28" spans="1:3" x14ac:dyDescent="0.2">
      <c r="A28" s="78">
        <v>4142</v>
      </c>
      <c r="B28" s="76" t="s">
        <v>425</v>
      </c>
      <c r="C28" s="155">
        <v>0</v>
      </c>
    </row>
    <row r="29" spans="1:3" x14ac:dyDescent="0.2">
      <c r="A29" s="78">
        <v>4143</v>
      </c>
      <c r="B29" s="76" t="s">
        <v>426</v>
      </c>
      <c r="C29" s="154">
        <v>-66972896.649999999</v>
      </c>
    </row>
    <row r="30" spans="1:3" x14ac:dyDescent="0.2">
      <c r="A30" s="78">
        <v>4144</v>
      </c>
      <c r="B30" s="76" t="s">
        <v>427</v>
      </c>
      <c r="C30" s="155">
        <v>0</v>
      </c>
    </row>
    <row r="31" spans="1:3" x14ac:dyDescent="0.2">
      <c r="A31" s="78">
        <v>4149</v>
      </c>
      <c r="B31" s="76" t="s">
        <v>428</v>
      </c>
      <c r="C31" s="155">
        <v>0</v>
      </c>
    </row>
    <row r="32" spans="1:3" x14ac:dyDescent="0.2">
      <c r="A32" s="78">
        <v>4150</v>
      </c>
      <c r="B32" s="76" t="s">
        <v>429</v>
      </c>
      <c r="C32" s="154">
        <v>-27112734.75</v>
      </c>
    </row>
    <row r="33" spans="1:3" x14ac:dyDescent="0.2">
      <c r="A33" s="78">
        <v>4151</v>
      </c>
      <c r="B33" s="76" t="s">
        <v>430</v>
      </c>
      <c r="C33" s="155">
        <v>0</v>
      </c>
    </row>
    <row r="34" spans="1:3" x14ac:dyDescent="0.2">
      <c r="A34" s="78">
        <v>4152</v>
      </c>
      <c r="B34" s="76" t="s">
        <v>431</v>
      </c>
      <c r="C34" s="155">
        <v>0</v>
      </c>
    </row>
    <row r="35" spans="1:3" x14ac:dyDescent="0.2">
      <c r="A35" s="78">
        <v>4153</v>
      </c>
      <c r="B35" s="76" t="s">
        <v>432</v>
      </c>
      <c r="C35" s="155">
        <v>0</v>
      </c>
    </row>
    <row r="36" spans="1:3" x14ac:dyDescent="0.2">
      <c r="A36" s="78">
        <v>4159</v>
      </c>
      <c r="B36" s="76" t="s">
        <v>433</v>
      </c>
      <c r="C36" s="154">
        <v>-27112734.75</v>
      </c>
    </row>
    <row r="37" spans="1:3" x14ac:dyDescent="0.2">
      <c r="A37" s="78">
        <v>4160</v>
      </c>
      <c r="B37" s="76" t="s">
        <v>434</v>
      </c>
      <c r="C37" s="154">
        <v>-105892978.26000001</v>
      </c>
    </row>
    <row r="38" spans="1:3" x14ac:dyDescent="0.2">
      <c r="A38" s="78">
        <v>4161</v>
      </c>
      <c r="B38" s="76" t="s">
        <v>435</v>
      </c>
      <c r="C38" s="155">
        <v>0</v>
      </c>
    </row>
    <row r="39" spans="1:3" x14ac:dyDescent="0.2">
      <c r="A39" s="78">
        <v>4162</v>
      </c>
      <c r="B39" s="76" t="s">
        <v>436</v>
      </c>
      <c r="C39" s="154">
        <v>-14466816.01</v>
      </c>
    </row>
    <row r="40" spans="1:3" x14ac:dyDescent="0.2">
      <c r="A40" s="78">
        <v>4163</v>
      </c>
      <c r="B40" s="76" t="s">
        <v>437</v>
      </c>
      <c r="C40" s="155">
        <v>0</v>
      </c>
    </row>
    <row r="41" spans="1:3" x14ac:dyDescent="0.2">
      <c r="A41" s="78">
        <v>4164</v>
      </c>
      <c r="B41" s="76" t="s">
        <v>438</v>
      </c>
      <c r="C41" s="155">
        <v>0</v>
      </c>
    </row>
    <row r="42" spans="1:3" x14ac:dyDescent="0.2">
      <c r="A42" s="78">
        <v>4165</v>
      </c>
      <c r="B42" s="76" t="s">
        <v>439</v>
      </c>
      <c r="C42" s="154">
        <v>-78481735.459999993</v>
      </c>
    </row>
    <row r="43" spans="1:3" x14ac:dyDescent="0.2">
      <c r="A43" s="78">
        <v>4166</v>
      </c>
      <c r="B43" s="76" t="s">
        <v>440</v>
      </c>
      <c r="C43" s="155">
        <v>0</v>
      </c>
    </row>
    <row r="44" spans="1:3" x14ac:dyDescent="0.2">
      <c r="A44" s="78">
        <v>4167</v>
      </c>
      <c r="B44" s="76" t="s">
        <v>441</v>
      </c>
      <c r="C44" s="155">
        <v>0</v>
      </c>
    </row>
    <row r="45" spans="1:3" x14ac:dyDescent="0.2">
      <c r="A45" s="78">
        <v>4168</v>
      </c>
      <c r="B45" s="76" t="s">
        <v>442</v>
      </c>
      <c r="C45" s="155">
        <v>0</v>
      </c>
    </row>
    <row r="46" spans="1:3" x14ac:dyDescent="0.2">
      <c r="A46" s="78">
        <v>4169</v>
      </c>
      <c r="B46" s="76" t="s">
        <v>443</v>
      </c>
      <c r="C46" s="154">
        <v>-12944426.789999999</v>
      </c>
    </row>
    <row r="47" spans="1:3" x14ac:dyDescent="0.2">
      <c r="A47" s="78">
        <v>4170</v>
      </c>
      <c r="B47" s="76" t="s">
        <v>444</v>
      </c>
      <c r="C47" s="155">
        <v>0</v>
      </c>
    </row>
    <row r="48" spans="1:3" x14ac:dyDescent="0.2">
      <c r="A48" s="78">
        <v>4171</v>
      </c>
      <c r="B48" s="76" t="s">
        <v>445</v>
      </c>
      <c r="C48" s="155">
        <v>0</v>
      </c>
    </row>
    <row r="49" spans="1:3" x14ac:dyDescent="0.2">
      <c r="A49" s="78">
        <v>4172</v>
      </c>
      <c r="B49" s="76" t="s">
        <v>446</v>
      </c>
      <c r="C49" s="155">
        <v>0</v>
      </c>
    </row>
    <row r="50" spans="1:3" x14ac:dyDescent="0.2">
      <c r="A50" s="78">
        <v>4173</v>
      </c>
      <c r="B50" s="76" t="s">
        <v>447</v>
      </c>
      <c r="C50" s="155">
        <v>0</v>
      </c>
    </row>
    <row r="51" spans="1:3" x14ac:dyDescent="0.2">
      <c r="A51" s="78">
        <v>4174</v>
      </c>
      <c r="B51" s="76" t="s">
        <v>448</v>
      </c>
      <c r="C51" s="155">
        <v>0</v>
      </c>
    </row>
    <row r="52" spans="1:3" x14ac:dyDescent="0.2">
      <c r="A52" s="78">
        <v>4190</v>
      </c>
      <c r="B52" s="76" t="s">
        <v>449</v>
      </c>
      <c r="C52" s="155">
        <v>0</v>
      </c>
    </row>
    <row r="53" spans="1:3" x14ac:dyDescent="0.2">
      <c r="A53" s="78">
        <v>4191</v>
      </c>
      <c r="B53" s="76" t="s">
        <v>450</v>
      </c>
      <c r="C53" s="155">
        <v>0</v>
      </c>
    </row>
    <row r="54" spans="1:3" x14ac:dyDescent="0.2">
      <c r="A54" s="78">
        <v>4192</v>
      </c>
      <c r="B54" s="76" t="s">
        <v>451</v>
      </c>
      <c r="C54" s="155">
        <v>0</v>
      </c>
    </row>
    <row r="55" spans="1:3" x14ac:dyDescent="0.2">
      <c r="A55" s="78">
        <v>4200</v>
      </c>
      <c r="B55" s="76" t="s">
        <v>452</v>
      </c>
      <c r="C55" s="154">
        <v>-520119189.83999997</v>
      </c>
    </row>
    <row r="56" spans="1:3" x14ac:dyDescent="0.2">
      <c r="A56" s="78">
        <v>4210</v>
      </c>
      <c r="B56" s="76" t="s">
        <v>453</v>
      </c>
      <c r="C56" s="155">
        <v>0</v>
      </c>
    </row>
    <row r="57" spans="1:3" x14ac:dyDescent="0.2">
      <c r="A57" s="78">
        <v>4211</v>
      </c>
      <c r="B57" s="76" t="s">
        <v>454</v>
      </c>
      <c r="C57" s="154">
        <v>-298599284.44</v>
      </c>
    </row>
    <row r="58" spans="1:3" x14ac:dyDescent="0.2">
      <c r="A58" s="78">
        <v>4212</v>
      </c>
      <c r="B58" s="76" t="s">
        <v>455</v>
      </c>
      <c r="C58" s="154">
        <v>-197805012</v>
      </c>
    </row>
    <row r="59" spans="1:3" x14ac:dyDescent="0.2">
      <c r="A59" s="78">
        <v>4213</v>
      </c>
      <c r="B59" s="76" t="s">
        <v>456</v>
      </c>
      <c r="C59" s="154">
        <v>-23714893.399999999</v>
      </c>
    </row>
    <row r="60" spans="1:3" x14ac:dyDescent="0.2">
      <c r="A60" s="78">
        <v>4220</v>
      </c>
      <c r="B60" s="76" t="s">
        <v>457</v>
      </c>
      <c r="C60" s="155">
        <v>0</v>
      </c>
    </row>
    <row r="61" spans="1:3" x14ac:dyDescent="0.2">
      <c r="A61" s="78">
        <v>4221</v>
      </c>
      <c r="B61" s="76" t="s">
        <v>458</v>
      </c>
      <c r="C61" s="155">
        <v>0</v>
      </c>
    </row>
    <row r="62" spans="1:3" x14ac:dyDescent="0.2">
      <c r="A62" s="78">
        <v>4222</v>
      </c>
      <c r="B62" s="76" t="s">
        <v>459</v>
      </c>
      <c r="C62" s="155">
        <v>0</v>
      </c>
    </row>
    <row r="63" spans="1:3" x14ac:dyDescent="0.2">
      <c r="A63" s="78">
        <v>4223</v>
      </c>
      <c r="B63" s="76" t="s">
        <v>460</v>
      </c>
      <c r="C63" s="155">
        <v>0</v>
      </c>
    </row>
    <row r="64" spans="1:3" x14ac:dyDescent="0.2">
      <c r="A64" s="78">
        <v>4224</v>
      </c>
      <c r="B64" s="76" t="s">
        <v>461</v>
      </c>
      <c r="C64" s="155">
        <v>0</v>
      </c>
    </row>
    <row r="65" spans="1:5" x14ac:dyDescent="0.2">
      <c r="A65" s="78">
        <v>4225</v>
      </c>
      <c r="B65" s="76" t="s">
        <v>462</v>
      </c>
      <c r="C65" s="155">
        <v>0</v>
      </c>
    </row>
    <row r="66" spans="1:5" x14ac:dyDescent="0.2">
      <c r="A66" s="78">
        <v>4226</v>
      </c>
      <c r="B66" s="76" t="s">
        <v>463</v>
      </c>
      <c r="C66" s="155">
        <v>0</v>
      </c>
    </row>
    <row r="68" spans="1:5" x14ac:dyDescent="0.2">
      <c r="A68" s="75" t="s">
        <v>231</v>
      </c>
      <c r="B68" s="75"/>
      <c r="C68" s="152"/>
      <c r="D68" s="75"/>
      <c r="E68" s="75"/>
    </row>
    <row r="69" spans="1:5" x14ac:dyDescent="0.2">
      <c r="A69" s="77" t="s">
        <v>233</v>
      </c>
      <c r="B69" s="77" t="s">
        <v>229</v>
      </c>
      <c r="C69" s="153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155">
        <v>0</v>
      </c>
    </row>
    <row r="71" spans="1:5" x14ac:dyDescent="0.2">
      <c r="A71" s="78">
        <v>4310</v>
      </c>
      <c r="B71" s="76" t="s">
        <v>465</v>
      </c>
      <c r="C71" s="155">
        <v>0</v>
      </c>
    </row>
    <row r="72" spans="1:5" x14ac:dyDescent="0.2">
      <c r="A72" s="78">
        <v>4311</v>
      </c>
      <c r="B72" s="76" t="s">
        <v>466</v>
      </c>
      <c r="C72" s="155">
        <v>0</v>
      </c>
    </row>
    <row r="73" spans="1:5" x14ac:dyDescent="0.2">
      <c r="A73" s="78">
        <v>4319</v>
      </c>
      <c r="B73" s="76" t="s">
        <v>467</v>
      </c>
      <c r="C73" s="155">
        <v>0</v>
      </c>
    </row>
    <row r="74" spans="1:5" x14ac:dyDescent="0.2">
      <c r="A74" s="78">
        <v>4320</v>
      </c>
      <c r="B74" s="76" t="s">
        <v>468</v>
      </c>
      <c r="C74" s="155">
        <v>0</v>
      </c>
    </row>
    <row r="75" spans="1:5" x14ac:dyDescent="0.2">
      <c r="A75" s="78">
        <v>4321</v>
      </c>
      <c r="B75" s="76" t="s">
        <v>469</v>
      </c>
      <c r="C75" s="155">
        <v>0</v>
      </c>
    </row>
    <row r="76" spans="1:5" x14ac:dyDescent="0.2">
      <c r="A76" s="78">
        <v>4322</v>
      </c>
      <c r="B76" s="76" t="s">
        <v>470</v>
      </c>
      <c r="C76" s="155">
        <v>0</v>
      </c>
    </row>
    <row r="77" spans="1:5" x14ac:dyDescent="0.2">
      <c r="A77" s="78">
        <v>4323</v>
      </c>
      <c r="B77" s="76" t="s">
        <v>471</v>
      </c>
      <c r="C77" s="155">
        <v>0</v>
      </c>
    </row>
    <row r="78" spans="1:5" x14ac:dyDescent="0.2">
      <c r="A78" s="78">
        <v>4324</v>
      </c>
      <c r="B78" s="76" t="s">
        <v>472</v>
      </c>
      <c r="C78" s="155">
        <v>0</v>
      </c>
    </row>
    <row r="79" spans="1:5" x14ac:dyDescent="0.2">
      <c r="A79" s="78">
        <v>4325</v>
      </c>
      <c r="B79" s="76" t="s">
        <v>473</v>
      </c>
      <c r="C79" s="155">
        <v>0</v>
      </c>
    </row>
    <row r="80" spans="1:5" x14ac:dyDescent="0.2">
      <c r="A80" s="78">
        <v>4330</v>
      </c>
      <c r="B80" s="76" t="s">
        <v>474</v>
      </c>
      <c r="C80" s="155">
        <v>0</v>
      </c>
    </row>
    <row r="81" spans="1:5" x14ac:dyDescent="0.2">
      <c r="A81" s="78">
        <v>4331</v>
      </c>
      <c r="B81" s="76" t="s">
        <v>474</v>
      </c>
      <c r="C81" s="155">
        <v>0</v>
      </c>
    </row>
    <row r="82" spans="1:5" x14ac:dyDescent="0.2">
      <c r="A82" s="78">
        <v>4340</v>
      </c>
      <c r="B82" s="76" t="s">
        <v>475</v>
      </c>
      <c r="C82" s="155">
        <v>0</v>
      </c>
    </row>
    <row r="83" spans="1:5" x14ac:dyDescent="0.2">
      <c r="A83" s="78">
        <v>4341</v>
      </c>
      <c r="B83" s="76" t="s">
        <v>476</v>
      </c>
      <c r="C83" s="155">
        <v>0</v>
      </c>
    </row>
    <row r="84" spans="1:5" x14ac:dyDescent="0.2">
      <c r="A84" s="78">
        <v>4390</v>
      </c>
      <c r="B84" s="76" t="s">
        <v>477</v>
      </c>
      <c r="C84" s="155">
        <v>0</v>
      </c>
    </row>
    <row r="85" spans="1:5" x14ac:dyDescent="0.2">
      <c r="A85" s="78">
        <v>4391</v>
      </c>
      <c r="B85" s="76" t="s">
        <v>478</v>
      </c>
      <c r="C85" s="155">
        <v>0</v>
      </c>
    </row>
    <row r="86" spans="1:5" x14ac:dyDescent="0.2">
      <c r="A86" s="78">
        <v>4392</v>
      </c>
      <c r="B86" s="76" t="s">
        <v>479</v>
      </c>
      <c r="C86" s="155">
        <v>0</v>
      </c>
    </row>
    <row r="87" spans="1:5" x14ac:dyDescent="0.2">
      <c r="A87" s="78">
        <v>4393</v>
      </c>
      <c r="B87" s="76" t="s">
        <v>480</v>
      </c>
      <c r="C87" s="155">
        <v>0</v>
      </c>
    </row>
    <row r="88" spans="1:5" x14ac:dyDescent="0.2">
      <c r="A88" s="78">
        <v>4394</v>
      </c>
      <c r="B88" s="76" t="s">
        <v>481</v>
      </c>
      <c r="C88" s="155">
        <v>0</v>
      </c>
    </row>
    <row r="89" spans="1:5" x14ac:dyDescent="0.2">
      <c r="A89" s="78">
        <v>4395</v>
      </c>
      <c r="B89" s="76" t="s">
        <v>482</v>
      </c>
      <c r="C89" s="155">
        <v>0</v>
      </c>
    </row>
    <row r="90" spans="1:5" x14ac:dyDescent="0.2">
      <c r="A90" s="78">
        <v>4396</v>
      </c>
      <c r="B90" s="76" t="s">
        <v>483</v>
      </c>
      <c r="C90" s="155">
        <v>0</v>
      </c>
    </row>
    <row r="91" spans="1:5" x14ac:dyDescent="0.2">
      <c r="A91" s="78">
        <v>4399</v>
      </c>
      <c r="B91" s="76" t="s">
        <v>477</v>
      </c>
      <c r="C91" s="155">
        <v>0</v>
      </c>
    </row>
    <row r="94" spans="1:5" x14ac:dyDescent="0.2">
      <c r="A94" s="75" t="s">
        <v>235</v>
      </c>
      <c r="B94" s="75"/>
      <c r="C94" s="152"/>
      <c r="D94" s="75"/>
      <c r="E94" s="75"/>
    </row>
    <row r="95" spans="1:5" x14ac:dyDescent="0.2">
      <c r="A95" s="77" t="s">
        <v>233</v>
      </c>
      <c r="B95" s="77" t="s">
        <v>229</v>
      </c>
      <c r="C95" s="153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54">
        <f>+C97+C125+C158+C168+C183+C215</f>
        <v>641273766.54000008</v>
      </c>
      <c r="D96" s="82">
        <f>C96/C96</f>
        <v>1</v>
      </c>
    </row>
    <row r="97" spans="1:4" x14ac:dyDescent="0.2">
      <c r="A97" s="78">
        <v>5100</v>
      </c>
      <c r="B97" s="76" t="s">
        <v>486</v>
      </c>
      <c r="C97" s="154">
        <v>432893490.12</v>
      </c>
      <c r="D97" s="82">
        <f>C97/$C$96</f>
        <v>0.67505254808048953</v>
      </c>
    </row>
    <row r="98" spans="1:4" x14ac:dyDescent="0.2">
      <c r="A98" s="78">
        <v>5110</v>
      </c>
      <c r="B98" s="76" t="s">
        <v>487</v>
      </c>
      <c r="C98" s="154">
        <v>305520221.60000002</v>
      </c>
      <c r="D98" s="82">
        <f t="shared" ref="D98:D161" si="0">C98/$C$96</f>
        <v>0.47642713228148698</v>
      </c>
    </row>
    <row r="99" spans="1:4" x14ac:dyDescent="0.2">
      <c r="A99" s="78">
        <v>5111</v>
      </c>
      <c r="B99" s="76" t="s">
        <v>488</v>
      </c>
      <c r="C99" s="154">
        <v>122094323.28</v>
      </c>
      <c r="D99" s="82">
        <f t="shared" si="0"/>
        <v>0.19039344762029065</v>
      </c>
    </row>
    <row r="100" spans="1:4" x14ac:dyDescent="0.2">
      <c r="A100" s="78">
        <v>5112</v>
      </c>
      <c r="B100" s="76" t="s">
        <v>489</v>
      </c>
      <c r="C100" s="154">
        <v>35846975.939999998</v>
      </c>
      <c r="D100" s="82">
        <f t="shared" si="0"/>
        <v>5.5899645066432024E-2</v>
      </c>
    </row>
    <row r="101" spans="1:4" x14ac:dyDescent="0.2">
      <c r="A101" s="78">
        <v>5113</v>
      </c>
      <c r="B101" s="76" t="s">
        <v>490</v>
      </c>
      <c r="C101" s="154">
        <v>30735659.739999998</v>
      </c>
      <c r="D101" s="82">
        <f t="shared" si="0"/>
        <v>4.7929077008458651E-2</v>
      </c>
    </row>
    <row r="102" spans="1:4" x14ac:dyDescent="0.2">
      <c r="A102" s="78">
        <v>5114</v>
      </c>
      <c r="B102" s="76" t="s">
        <v>491</v>
      </c>
      <c r="C102" s="154">
        <v>55825520.710000001</v>
      </c>
      <c r="D102" s="82">
        <f t="shared" si="0"/>
        <v>8.7054115765887688E-2</v>
      </c>
    </row>
    <row r="103" spans="1:4" x14ac:dyDescent="0.2">
      <c r="A103" s="78">
        <v>5115</v>
      </c>
      <c r="B103" s="76" t="s">
        <v>492</v>
      </c>
      <c r="C103" s="154">
        <v>61015499.43</v>
      </c>
      <c r="D103" s="82">
        <f t="shared" si="0"/>
        <v>9.514734987400128E-2</v>
      </c>
    </row>
    <row r="104" spans="1:4" x14ac:dyDescent="0.2">
      <c r="A104" s="78">
        <v>5116</v>
      </c>
      <c r="B104" s="76" t="s">
        <v>493</v>
      </c>
      <c r="C104" s="154">
        <v>2242.5</v>
      </c>
      <c r="D104" s="82">
        <f t="shared" si="0"/>
        <v>3.496946416659821E-6</v>
      </c>
    </row>
    <row r="105" spans="1:4" x14ac:dyDescent="0.2">
      <c r="A105" s="78">
        <v>5120</v>
      </c>
      <c r="B105" s="76" t="s">
        <v>494</v>
      </c>
      <c r="C105" s="154">
        <v>42623673.350000001</v>
      </c>
      <c r="D105" s="82">
        <f t="shared" si="0"/>
        <v>6.6467202580227966E-2</v>
      </c>
    </row>
    <row r="106" spans="1:4" x14ac:dyDescent="0.2">
      <c r="A106" s="78">
        <v>5121</v>
      </c>
      <c r="B106" s="76" t="s">
        <v>495</v>
      </c>
      <c r="C106" s="154">
        <v>5915516.0099999998</v>
      </c>
      <c r="D106" s="82">
        <f t="shared" si="0"/>
        <v>9.2246343428598887E-3</v>
      </c>
    </row>
    <row r="107" spans="1:4" x14ac:dyDescent="0.2">
      <c r="A107" s="78">
        <v>5122</v>
      </c>
      <c r="B107" s="76" t="s">
        <v>496</v>
      </c>
      <c r="C107" s="154">
        <v>1929191.97</v>
      </c>
      <c r="D107" s="82">
        <f t="shared" si="0"/>
        <v>3.0083750040313939E-3</v>
      </c>
    </row>
    <row r="108" spans="1:4" x14ac:dyDescent="0.2">
      <c r="A108" s="78">
        <v>5123</v>
      </c>
      <c r="B108" s="76" t="s">
        <v>497</v>
      </c>
      <c r="C108" s="154">
        <v>178898.6</v>
      </c>
      <c r="D108" s="82">
        <f t="shared" si="0"/>
        <v>2.7897383198013768E-4</v>
      </c>
    </row>
    <row r="109" spans="1:4" x14ac:dyDescent="0.2">
      <c r="A109" s="78">
        <v>5124</v>
      </c>
      <c r="B109" s="76" t="s">
        <v>498</v>
      </c>
      <c r="C109" s="154">
        <v>4626455.67</v>
      </c>
      <c r="D109" s="82">
        <f t="shared" si="0"/>
        <v>7.2144782952249771E-3</v>
      </c>
    </row>
    <row r="110" spans="1:4" x14ac:dyDescent="0.2">
      <c r="A110" s="78">
        <v>5125</v>
      </c>
      <c r="B110" s="76" t="s">
        <v>499</v>
      </c>
      <c r="C110" s="154">
        <v>909507.99</v>
      </c>
      <c r="D110" s="82">
        <f t="shared" si="0"/>
        <v>1.41828348118349E-3</v>
      </c>
    </row>
    <row r="111" spans="1:4" x14ac:dyDescent="0.2">
      <c r="A111" s="78">
        <v>5126</v>
      </c>
      <c r="B111" s="76" t="s">
        <v>500</v>
      </c>
      <c r="C111" s="154">
        <v>28100618.420000002</v>
      </c>
      <c r="D111" s="82">
        <f t="shared" si="0"/>
        <v>4.3820003072349595E-2</v>
      </c>
    </row>
    <row r="112" spans="1:4" x14ac:dyDescent="0.2">
      <c r="A112" s="78">
        <v>5127</v>
      </c>
      <c r="B112" s="76" t="s">
        <v>501</v>
      </c>
      <c r="C112" s="154">
        <v>877880</v>
      </c>
      <c r="D112" s="82">
        <f t="shared" si="0"/>
        <v>1.3689629075840908E-3</v>
      </c>
    </row>
    <row r="113" spans="1:4" x14ac:dyDescent="0.2">
      <c r="A113" s="78">
        <v>5128</v>
      </c>
      <c r="B113" s="76" t="s">
        <v>502</v>
      </c>
      <c r="C113" s="155">
        <v>0</v>
      </c>
      <c r="D113" s="82">
        <f t="shared" si="0"/>
        <v>0</v>
      </c>
    </row>
    <row r="114" spans="1:4" x14ac:dyDescent="0.2">
      <c r="A114" s="78">
        <v>5129</v>
      </c>
      <c r="B114" s="76" t="s">
        <v>503</v>
      </c>
      <c r="C114" s="154">
        <v>85604.69</v>
      </c>
      <c r="D114" s="82">
        <f t="shared" si="0"/>
        <v>1.3349164501439233E-4</v>
      </c>
    </row>
    <row r="115" spans="1:4" x14ac:dyDescent="0.2">
      <c r="A115" s="78">
        <v>5130</v>
      </c>
      <c r="B115" s="76" t="s">
        <v>504</v>
      </c>
      <c r="C115" s="154">
        <v>84749595.170000002</v>
      </c>
      <c r="D115" s="82">
        <f t="shared" si="0"/>
        <v>0.13215821321877458</v>
      </c>
    </row>
    <row r="116" spans="1:4" x14ac:dyDescent="0.2">
      <c r="A116" s="78">
        <v>5131</v>
      </c>
      <c r="B116" s="76" t="s">
        <v>505</v>
      </c>
      <c r="C116" s="154">
        <v>37740615.359999999</v>
      </c>
      <c r="D116" s="82">
        <f t="shared" si="0"/>
        <v>5.8852579552146532E-2</v>
      </c>
    </row>
    <row r="117" spans="1:4" x14ac:dyDescent="0.2">
      <c r="A117" s="78">
        <v>5132</v>
      </c>
      <c r="B117" s="76" t="s">
        <v>506</v>
      </c>
      <c r="C117" s="154">
        <v>4489354.12</v>
      </c>
      <c r="D117" s="82">
        <f t="shared" si="0"/>
        <v>7.0006826323527338E-3</v>
      </c>
    </row>
    <row r="118" spans="1:4" x14ac:dyDescent="0.2">
      <c r="A118" s="78">
        <v>5133</v>
      </c>
      <c r="B118" s="76" t="s">
        <v>507</v>
      </c>
      <c r="C118" s="154">
        <v>10661344.4</v>
      </c>
      <c r="D118" s="82">
        <f t="shared" si="0"/>
        <v>1.6625262027360647E-2</v>
      </c>
    </row>
    <row r="119" spans="1:4" x14ac:dyDescent="0.2">
      <c r="A119" s="78">
        <v>5134</v>
      </c>
      <c r="B119" s="76" t="s">
        <v>508</v>
      </c>
      <c r="C119" s="154">
        <v>2182267.0299999998</v>
      </c>
      <c r="D119" s="82">
        <f t="shared" si="0"/>
        <v>3.4030193403582474E-3</v>
      </c>
    </row>
    <row r="120" spans="1:4" x14ac:dyDescent="0.2">
      <c r="A120" s="78">
        <v>5135</v>
      </c>
      <c r="B120" s="76" t="s">
        <v>509</v>
      </c>
      <c r="C120" s="154">
        <v>18951556.649999999</v>
      </c>
      <c r="D120" s="82">
        <f t="shared" si="0"/>
        <v>2.9552989127020333E-2</v>
      </c>
    </row>
    <row r="121" spans="1:4" x14ac:dyDescent="0.2">
      <c r="A121" s="78">
        <v>5136</v>
      </c>
      <c r="B121" s="76" t="s">
        <v>510</v>
      </c>
      <c r="C121" s="154">
        <v>1718865.35</v>
      </c>
      <c r="D121" s="82">
        <f t="shared" si="0"/>
        <v>2.6803924309490431E-3</v>
      </c>
    </row>
    <row r="122" spans="1:4" x14ac:dyDescent="0.2">
      <c r="A122" s="78">
        <v>5137</v>
      </c>
      <c r="B122" s="76" t="s">
        <v>511</v>
      </c>
      <c r="C122" s="154">
        <v>141744.72</v>
      </c>
      <c r="D122" s="82">
        <f t="shared" si="0"/>
        <v>2.2103620543342239E-4</v>
      </c>
    </row>
    <row r="123" spans="1:4" x14ac:dyDescent="0.2">
      <c r="A123" s="78">
        <v>5138</v>
      </c>
      <c r="B123" s="76" t="s">
        <v>512</v>
      </c>
      <c r="C123" s="154">
        <v>2611125.39</v>
      </c>
      <c r="D123" s="82">
        <f t="shared" si="0"/>
        <v>4.0717795210746836E-3</v>
      </c>
    </row>
    <row r="124" spans="1:4" x14ac:dyDescent="0.2">
      <c r="A124" s="78">
        <v>5139</v>
      </c>
      <c r="B124" s="76" t="s">
        <v>513</v>
      </c>
      <c r="C124" s="154">
        <v>6252722.1500000004</v>
      </c>
      <c r="D124" s="82">
        <f t="shared" si="0"/>
        <v>9.7504723820789271E-3</v>
      </c>
    </row>
    <row r="125" spans="1:4" x14ac:dyDescent="0.2">
      <c r="A125" s="78">
        <v>5200</v>
      </c>
      <c r="B125" s="76" t="s">
        <v>514</v>
      </c>
      <c r="C125" s="154">
        <v>193084728.63999999</v>
      </c>
      <c r="D125" s="82">
        <f t="shared" si="0"/>
        <v>0.30109562984587823</v>
      </c>
    </row>
    <row r="126" spans="1:4" x14ac:dyDescent="0.2">
      <c r="A126" s="78">
        <v>5210</v>
      </c>
      <c r="B126" s="76" t="s">
        <v>515</v>
      </c>
      <c r="C126" s="154">
        <v>151857088.28</v>
      </c>
      <c r="D126" s="82">
        <f t="shared" si="0"/>
        <v>0.23680539607810039</v>
      </c>
    </row>
    <row r="127" spans="1:4" x14ac:dyDescent="0.2">
      <c r="A127" s="78">
        <v>5211</v>
      </c>
      <c r="B127" s="76" t="s">
        <v>516</v>
      </c>
      <c r="C127" s="155">
        <v>0</v>
      </c>
      <c r="D127" s="82">
        <f t="shared" si="0"/>
        <v>0</v>
      </c>
    </row>
    <row r="128" spans="1:4" x14ac:dyDescent="0.2">
      <c r="A128" s="78">
        <v>5212</v>
      </c>
      <c r="B128" s="76" t="s">
        <v>517</v>
      </c>
      <c r="C128" s="154">
        <v>151857088.28</v>
      </c>
      <c r="D128" s="82">
        <f t="shared" si="0"/>
        <v>0.23680539607810039</v>
      </c>
    </row>
    <row r="129" spans="1:4" x14ac:dyDescent="0.2">
      <c r="A129" s="78">
        <v>5220</v>
      </c>
      <c r="B129" s="76" t="s">
        <v>518</v>
      </c>
      <c r="C129" s="155">
        <v>0</v>
      </c>
      <c r="D129" s="82">
        <f t="shared" si="0"/>
        <v>0</v>
      </c>
    </row>
    <row r="130" spans="1:4" x14ac:dyDescent="0.2">
      <c r="A130" s="78">
        <v>5221</v>
      </c>
      <c r="B130" s="76" t="s">
        <v>519</v>
      </c>
      <c r="C130" s="155">
        <v>0</v>
      </c>
      <c r="D130" s="82">
        <f t="shared" si="0"/>
        <v>0</v>
      </c>
    </row>
    <row r="131" spans="1:4" x14ac:dyDescent="0.2">
      <c r="A131" s="78">
        <v>5222</v>
      </c>
      <c r="B131" s="76" t="s">
        <v>520</v>
      </c>
      <c r="C131" s="155">
        <v>0</v>
      </c>
      <c r="D131" s="82">
        <f t="shared" si="0"/>
        <v>0</v>
      </c>
    </row>
    <row r="132" spans="1:4" x14ac:dyDescent="0.2">
      <c r="A132" s="78">
        <v>5230</v>
      </c>
      <c r="B132" s="76" t="s">
        <v>460</v>
      </c>
      <c r="C132" s="154">
        <v>3536164.36</v>
      </c>
      <c r="D132" s="82">
        <f t="shared" si="0"/>
        <v>5.5142819564870322E-3</v>
      </c>
    </row>
    <row r="133" spans="1:4" x14ac:dyDescent="0.2">
      <c r="A133" s="78">
        <v>5231</v>
      </c>
      <c r="B133" s="76" t="s">
        <v>521</v>
      </c>
      <c r="C133" s="154">
        <v>3536164.36</v>
      </c>
      <c r="D133" s="82">
        <f t="shared" si="0"/>
        <v>5.5142819564870322E-3</v>
      </c>
    </row>
    <row r="134" spans="1:4" x14ac:dyDescent="0.2">
      <c r="A134" s="78">
        <v>5232</v>
      </c>
      <c r="B134" s="76" t="s">
        <v>522</v>
      </c>
      <c r="C134" s="155">
        <v>0</v>
      </c>
      <c r="D134" s="82">
        <f t="shared" si="0"/>
        <v>0</v>
      </c>
    </row>
    <row r="135" spans="1:4" x14ac:dyDescent="0.2">
      <c r="A135" s="78">
        <v>5240</v>
      </c>
      <c r="B135" s="76" t="s">
        <v>461</v>
      </c>
      <c r="C135" s="154">
        <v>13798260.33</v>
      </c>
      <c r="D135" s="82">
        <f t="shared" si="0"/>
        <v>2.1516957421240965E-2</v>
      </c>
    </row>
    <row r="136" spans="1:4" x14ac:dyDescent="0.2">
      <c r="A136" s="78">
        <v>5241</v>
      </c>
      <c r="B136" s="76" t="s">
        <v>523</v>
      </c>
      <c r="C136" s="154">
        <v>7864652.1200000001</v>
      </c>
      <c r="D136" s="82">
        <f t="shared" si="0"/>
        <v>1.2264110166916418E-2</v>
      </c>
    </row>
    <row r="137" spans="1:4" x14ac:dyDescent="0.2">
      <c r="A137" s="78">
        <v>5242</v>
      </c>
      <c r="B137" s="76" t="s">
        <v>524</v>
      </c>
      <c r="C137" s="154">
        <v>350900</v>
      </c>
      <c r="D137" s="82">
        <f t="shared" si="0"/>
        <v>5.4719219514199832E-4</v>
      </c>
    </row>
    <row r="138" spans="1:4" x14ac:dyDescent="0.2">
      <c r="A138" s="78">
        <v>5243</v>
      </c>
      <c r="B138" s="76" t="s">
        <v>525</v>
      </c>
      <c r="C138" s="154">
        <v>5582708.21</v>
      </c>
      <c r="D138" s="82">
        <f t="shared" si="0"/>
        <v>8.7056550591825474E-3</v>
      </c>
    </row>
    <row r="139" spans="1:4" x14ac:dyDescent="0.2">
      <c r="A139" s="78">
        <v>5244</v>
      </c>
      <c r="B139" s="76" t="s">
        <v>526</v>
      </c>
      <c r="C139" s="154">
        <v>0</v>
      </c>
      <c r="D139" s="82">
        <f t="shared" si="0"/>
        <v>0</v>
      </c>
    </row>
    <row r="140" spans="1:4" x14ac:dyDescent="0.2">
      <c r="A140" s="78">
        <v>5250</v>
      </c>
      <c r="B140" s="76" t="s">
        <v>462</v>
      </c>
      <c r="C140" s="154">
        <v>23893215.670000002</v>
      </c>
      <c r="D140" s="82">
        <f t="shared" si="0"/>
        <v>3.725899439004985E-2</v>
      </c>
    </row>
    <row r="141" spans="1:4" x14ac:dyDescent="0.2">
      <c r="A141" s="78">
        <v>5251</v>
      </c>
      <c r="B141" s="76" t="s">
        <v>527</v>
      </c>
      <c r="C141" s="154">
        <v>23893215.670000002</v>
      </c>
      <c r="D141" s="82">
        <f t="shared" si="0"/>
        <v>3.725899439004985E-2</v>
      </c>
    </row>
    <row r="142" spans="1:4" x14ac:dyDescent="0.2">
      <c r="A142" s="78">
        <v>5252</v>
      </c>
      <c r="B142" s="76" t="s">
        <v>528</v>
      </c>
      <c r="C142" s="155">
        <v>0</v>
      </c>
      <c r="D142" s="82">
        <f t="shared" si="0"/>
        <v>0</v>
      </c>
    </row>
    <row r="143" spans="1:4" x14ac:dyDescent="0.2">
      <c r="A143" s="78">
        <v>5259</v>
      </c>
      <c r="B143" s="76" t="s">
        <v>529</v>
      </c>
      <c r="C143" s="155">
        <v>0</v>
      </c>
      <c r="D143" s="82">
        <f t="shared" si="0"/>
        <v>0</v>
      </c>
    </row>
    <row r="144" spans="1:4" x14ac:dyDescent="0.2">
      <c r="A144" s="78">
        <v>5260</v>
      </c>
      <c r="B144" s="76" t="s">
        <v>530</v>
      </c>
      <c r="C144" s="155">
        <v>0</v>
      </c>
      <c r="D144" s="82">
        <f t="shared" si="0"/>
        <v>0</v>
      </c>
    </row>
    <row r="145" spans="1:4" x14ac:dyDescent="0.2">
      <c r="A145" s="78">
        <v>5261</v>
      </c>
      <c r="B145" s="76" t="s">
        <v>531</v>
      </c>
      <c r="C145" s="155">
        <v>0</v>
      </c>
      <c r="D145" s="82">
        <f t="shared" si="0"/>
        <v>0</v>
      </c>
    </row>
    <row r="146" spans="1:4" x14ac:dyDescent="0.2">
      <c r="A146" s="78">
        <v>5262</v>
      </c>
      <c r="B146" s="76" t="s">
        <v>532</v>
      </c>
      <c r="C146" s="155">
        <v>0</v>
      </c>
      <c r="D146" s="82">
        <f t="shared" si="0"/>
        <v>0</v>
      </c>
    </row>
    <row r="147" spans="1:4" x14ac:dyDescent="0.2">
      <c r="A147" s="78">
        <v>5270</v>
      </c>
      <c r="B147" s="76" t="s">
        <v>533</v>
      </c>
      <c r="C147" s="155">
        <v>0</v>
      </c>
      <c r="D147" s="82">
        <f t="shared" si="0"/>
        <v>0</v>
      </c>
    </row>
    <row r="148" spans="1:4" x14ac:dyDescent="0.2">
      <c r="A148" s="78">
        <v>5271</v>
      </c>
      <c r="B148" s="76" t="s">
        <v>534</v>
      </c>
      <c r="C148" s="155">
        <v>0</v>
      </c>
      <c r="D148" s="82">
        <f t="shared" si="0"/>
        <v>0</v>
      </c>
    </row>
    <row r="149" spans="1:4" x14ac:dyDescent="0.2">
      <c r="A149" s="78">
        <v>5280</v>
      </c>
      <c r="B149" s="76" t="s">
        <v>535</v>
      </c>
      <c r="C149" s="155">
        <v>0</v>
      </c>
      <c r="D149" s="82">
        <f t="shared" si="0"/>
        <v>0</v>
      </c>
    </row>
    <row r="150" spans="1:4" x14ac:dyDescent="0.2">
      <c r="A150" s="78">
        <v>5281</v>
      </c>
      <c r="B150" s="76" t="s">
        <v>536</v>
      </c>
      <c r="C150" s="155">
        <v>0</v>
      </c>
      <c r="D150" s="82">
        <f t="shared" si="0"/>
        <v>0</v>
      </c>
    </row>
    <row r="151" spans="1:4" x14ac:dyDescent="0.2">
      <c r="A151" s="78">
        <v>5282</v>
      </c>
      <c r="B151" s="76" t="s">
        <v>537</v>
      </c>
      <c r="C151" s="155">
        <v>0</v>
      </c>
      <c r="D151" s="82">
        <f t="shared" si="0"/>
        <v>0</v>
      </c>
    </row>
    <row r="152" spans="1:4" x14ac:dyDescent="0.2">
      <c r="A152" s="78">
        <v>5283</v>
      </c>
      <c r="B152" s="76" t="s">
        <v>538</v>
      </c>
      <c r="C152" s="155">
        <v>0</v>
      </c>
      <c r="D152" s="82">
        <f t="shared" si="0"/>
        <v>0</v>
      </c>
    </row>
    <row r="153" spans="1:4" x14ac:dyDescent="0.2">
      <c r="A153" s="78">
        <v>5284</v>
      </c>
      <c r="B153" s="76" t="s">
        <v>539</v>
      </c>
      <c r="C153" s="155">
        <v>0</v>
      </c>
      <c r="D153" s="82">
        <f t="shared" si="0"/>
        <v>0</v>
      </c>
    </row>
    <row r="154" spans="1:4" x14ac:dyDescent="0.2">
      <c r="A154" s="78">
        <v>5285</v>
      </c>
      <c r="B154" s="76" t="s">
        <v>540</v>
      </c>
      <c r="C154" s="155">
        <v>0</v>
      </c>
      <c r="D154" s="82">
        <f t="shared" si="0"/>
        <v>0</v>
      </c>
    </row>
    <row r="155" spans="1:4" x14ac:dyDescent="0.2">
      <c r="A155" s="78">
        <v>5290</v>
      </c>
      <c r="B155" s="76" t="s">
        <v>541</v>
      </c>
      <c r="C155" s="155">
        <v>0</v>
      </c>
      <c r="D155" s="82">
        <f t="shared" si="0"/>
        <v>0</v>
      </c>
    </row>
    <row r="156" spans="1:4" x14ac:dyDescent="0.2">
      <c r="A156" s="78">
        <v>5291</v>
      </c>
      <c r="B156" s="76" t="s">
        <v>542</v>
      </c>
      <c r="C156" s="155">
        <v>0</v>
      </c>
      <c r="D156" s="82">
        <f t="shared" si="0"/>
        <v>0</v>
      </c>
    </row>
    <row r="157" spans="1:4" x14ac:dyDescent="0.2">
      <c r="A157" s="78">
        <v>5292</v>
      </c>
      <c r="B157" s="76" t="s">
        <v>543</v>
      </c>
      <c r="C157" s="155">
        <v>0</v>
      </c>
      <c r="D157" s="82">
        <f t="shared" si="0"/>
        <v>0</v>
      </c>
    </row>
    <row r="158" spans="1:4" x14ac:dyDescent="0.2">
      <c r="A158" s="78">
        <v>5300</v>
      </c>
      <c r="B158" s="76" t="s">
        <v>544</v>
      </c>
      <c r="C158" s="155">
        <v>0</v>
      </c>
      <c r="D158" s="82">
        <f t="shared" si="0"/>
        <v>0</v>
      </c>
    </row>
    <row r="159" spans="1:4" x14ac:dyDescent="0.2">
      <c r="A159" s="78">
        <v>5310</v>
      </c>
      <c r="B159" s="76" t="s">
        <v>454</v>
      </c>
      <c r="C159" s="155">
        <v>0</v>
      </c>
      <c r="D159" s="82">
        <f t="shared" si="0"/>
        <v>0</v>
      </c>
    </row>
    <row r="160" spans="1:4" x14ac:dyDescent="0.2">
      <c r="A160" s="78">
        <v>5311</v>
      </c>
      <c r="B160" s="76" t="s">
        <v>545</v>
      </c>
      <c r="C160" s="155">
        <v>0</v>
      </c>
      <c r="D160" s="82">
        <f t="shared" si="0"/>
        <v>0</v>
      </c>
    </row>
    <row r="161" spans="1:4" x14ac:dyDescent="0.2">
      <c r="A161" s="78">
        <v>5312</v>
      </c>
      <c r="B161" s="76" t="s">
        <v>546</v>
      </c>
      <c r="C161" s="155">
        <v>0</v>
      </c>
      <c r="D161" s="82">
        <f t="shared" si="0"/>
        <v>0</v>
      </c>
    </row>
    <row r="162" spans="1:4" x14ac:dyDescent="0.2">
      <c r="A162" s="78">
        <v>5320</v>
      </c>
      <c r="B162" s="76" t="s">
        <v>455</v>
      </c>
      <c r="C162" s="155">
        <v>0</v>
      </c>
      <c r="D162" s="82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155">
        <v>0</v>
      </c>
      <c r="D163" s="82">
        <f t="shared" si="1"/>
        <v>0</v>
      </c>
    </row>
    <row r="164" spans="1:4" x14ac:dyDescent="0.2">
      <c r="A164" s="78">
        <v>5322</v>
      </c>
      <c r="B164" s="76" t="s">
        <v>548</v>
      </c>
      <c r="C164" s="155">
        <v>0</v>
      </c>
      <c r="D164" s="82">
        <f t="shared" si="1"/>
        <v>0</v>
      </c>
    </row>
    <row r="165" spans="1:4" x14ac:dyDescent="0.2">
      <c r="A165" s="78">
        <v>5330</v>
      </c>
      <c r="B165" s="76" t="s">
        <v>456</v>
      </c>
      <c r="C165" s="155">
        <v>0</v>
      </c>
      <c r="D165" s="82">
        <f t="shared" si="1"/>
        <v>0</v>
      </c>
    </row>
    <row r="166" spans="1:4" x14ac:dyDescent="0.2">
      <c r="A166" s="78">
        <v>5331</v>
      </c>
      <c r="B166" s="76" t="s">
        <v>549</v>
      </c>
      <c r="C166" s="155">
        <v>0</v>
      </c>
      <c r="D166" s="82">
        <f t="shared" si="1"/>
        <v>0</v>
      </c>
    </row>
    <row r="167" spans="1:4" x14ac:dyDescent="0.2">
      <c r="A167" s="78">
        <v>5332</v>
      </c>
      <c r="B167" s="76" t="s">
        <v>550</v>
      </c>
      <c r="C167" s="155">
        <v>0</v>
      </c>
      <c r="D167" s="82">
        <f t="shared" si="1"/>
        <v>0</v>
      </c>
    </row>
    <row r="168" spans="1:4" x14ac:dyDescent="0.2">
      <c r="A168" s="78">
        <v>5400</v>
      </c>
      <c r="B168" s="76" t="s">
        <v>551</v>
      </c>
      <c r="C168" s="154">
        <v>11272401.57</v>
      </c>
      <c r="D168" s="82">
        <f t="shared" si="1"/>
        <v>1.7578142375635247E-2</v>
      </c>
    </row>
    <row r="169" spans="1:4" x14ac:dyDescent="0.2">
      <c r="A169" s="78">
        <v>5410</v>
      </c>
      <c r="B169" s="76" t="s">
        <v>552</v>
      </c>
      <c r="C169" s="154">
        <v>11272401.57</v>
      </c>
      <c r="D169" s="82">
        <f t="shared" si="1"/>
        <v>1.7578142375635247E-2</v>
      </c>
    </row>
    <row r="170" spans="1:4" x14ac:dyDescent="0.2">
      <c r="A170" s="78">
        <v>5411</v>
      </c>
      <c r="B170" s="76" t="s">
        <v>553</v>
      </c>
      <c r="C170" s="154">
        <v>11272401.57</v>
      </c>
      <c r="D170" s="82">
        <f t="shared" si="1"/>
        <v>1.7578142375635247E-2</v>
      </c>
    </row>
    <row r="171" spans="1:4" x14ac:dyDescent="0.2">
      <c r="A171" s="78">
        <v>5412</v>
      </c>
      <c r="B171" s="76" t="s">
        <v>554</v>
      </c>
      <c r="C171" s="155">
        <v>0</v>
      </c>
      <c r="D171" s="82">
        <f t="shared" si="1"/>
        <v>0</v>
      </c>
    </row>
    <row r="172" spans="1:4" x14ac:dyDescent="0.2">
      <c r="A172" s="78">
        <v>5420</v>
      </c>
      <c r="B172" s="76" t="s">
        <v>555</v>
      </c>
      <c r="C172" s="155">
        <v>0</v>
      </c>
      <c r="D172" s="82">
        <f t="shared" si="1"/>
        <v>0</v>
      </c>
    </row>
    <row r="173" spans="1:4" x14ac:dyDescent="0.2">
      <c r="A173" s="78">
        <v>5421</v>
      </c>
      <c r="B173" s="76" t="s">
        <v>556</v>
      </c>
      <c r="C173" s="155">
        <v>0</v>
      </c>
      <c r="D173" s="82">
        <f t="shared" si="1"/>
        <v>0</v>
      </c>
    </row>
    <row r="174" spans="1:4" x14ac:dyDescent="0.2">
      <c r="A174" s="78">
        <v>5422</v>
      </c>
      <c r="B174" s="76" t="s">
        <v>557</v>
      </c>
      <c r="C174" s="155">
        <v>0</v>
      </c>
      <c r="D174" s="82">
        <f t="shared" si="1"/>
        <v>0</v>
      </c>
    </row>
    <row r="175" spans="1:4" x14ac:dyDescent="0.2">
      <c r="A175" s="78">
        <v>5430</v>
      </c>
      <c r="B175" s="76" t="s">
        <v>558</v>
      </c>
      <c r="C175" s="155">
        <v>0</v>
      </c>
      <c r="D175" s="82">
        <f t="shared" si="1"/>
        <v>0</v>
      </c>
    </row>
    <row r="176" spans="1:4" x14ac:dyDescent="0.2">
      <c r="A176" s="78">
        <v>5431</v>
      </c>
      <c r="B176" s="76" t="s">
        <v>559</v>
      </c>
      <c r="C176" s="155">
        <v>0</v>
      </c>
      <c r="D176" s="82">
        <f t="shared" si="1"/>
        <v>0</v>
      </c>
    </row>
    <row r="177" spans="1:4" x14ac:dyDescent="0.2">
      <c r="A177" s="78">
        <v>5432</v>
      </c>
      <c r="B177" s="76" t="s">
        <v>560</v>
      </c>
      <c r="C177" s="155">
        <v>0</v>
      </c>
      <c r="D177" s="82">
        <f t="shared" si="1"/>
        <v>0</v>
      </c>
    </row>
    <row r="178" spans="1:4" x14ac:dyDescent="0.2">
      <c r="A178" s="78">
        <v>5440</v>
      </c>
      <c r="B178" s="76" t="s">
        <v>561</v>
      </c>
      <c r="C178" s="155">
        <v>0</v>
      </c>
      <c r="D178" s="82">
        <f t="shared" si="1"/>
        <v>0</v>
      </c>
    </row>
    <row r="179" spans="1:4" x14ac:dyDescent="0.2">
      <c r="A179" s="78">
        <v>5441</v>
      </c>
      <c r="B179" s="76" t="s">
        <v>561</v>
      </c>
      <c r="C179" s="155">
        <v>0</v>
      </c>
      <c r="D179" s="82">
        <f t="shared" si="1"/>
        <v>0</v>
      </c>
    </row>
    <row r="180" spans="1:4" x14ac:dyDescent="0.2">
      <c r="A180" s="78">
        <v>5450</v>
      </c>
      <c r="B180" s="76" t="s">
        <v>562</v>
      </c>
      <c r="C180" s="155">
        <v>0</v>
      </c>
      <c r="D180" s="82">
        <f t="shared" si="1"/>
        <v>0</v>
      </c>
    </row>
    <row r="181" spans="1:4" x14ac:dyDescent="0.2">
      <c r="A181" s="78">
        <v>5451</v>
      </c>
      <c r="B181" s="76" t="s">
        <v>563</v>
      </c>
      <c r="C181" s="155">
        <v>0</v>
      </c>
      <c r="D181" s="82">
        <f t="shared" si="1"/>
        <v>0</v>
      </c>
    </row>
    <row r="182" spans="1:4" x14ac:dyDescent="0.2">
      <c r="A182" s="78">
        <v>5452</v>
      </c>
      <c r="B182" s="76" t="s">
        <v>564</v>
      </c>
      <c r="C182" s="155">
        <v>0</v>
      </c>
      <c r="D182" s="82">
        <f t="shared" si="1"/>
        <v>0</v>
      </c>
    </row>
    <row r="183" spans="1:4" x14ac:dyDescent="0.2">
      <c r="A183" s="78">
        <v>5500</v>
      </c>
      <c r="B183" s="76" t="s">
        <v>565</v>
      </c>
      <c r="C183" s="155">
        <f>+C184</f>
        <v>4023146.21</v>
      </c>
      <c r="D183" s="82">
        <f t="shared" si="1"/>
        <v>6.2736796979968963E-3</v>
      </c>
    </row>
    <row r="184" spans="1:4" x14ac:dyDescent="0.2">
      <c r="A184" s="78">
        <v>5510</v>
      </c>
      <c r="B184" s="76" t="s">
        <v>566</v>
      </c>
      <c r="C184" s="155">
        <f>SUM(C185:C192)</f>
        <v>4023146.21</v>
      </c>
      <c r="D184" s="82">
        <f t="shared" si="1"/>
        <v>6.2736796979968963E-3</v>
      </c>
    </row>
    <row r="185" spans="1:4" x14ac:dyDescent="0.2">
      <c r="A185" s="78">
        <v>5511</v>
      </c>
      <c r="B185" s="76" t="s">
        <v>567</v>
      </c>
      <c r="C185" s="155">
        <v>0</v>
      </c>
      <c r="D185" s="82">
        <f t="shared" si="1"/>
        <v>0</v>
      </c>
    </row>
    <row r="186" spans="1:4" x14ac:dyDescent="0.2">
      <c r="A186" s="78">
        <v>5512</v>
      </c>
      <c r="B186" s="76" t="s">
        <v>568</v>
      </c>
      <c r="C186" s="155">
        <v>0</v>
      </c>
      <c r="D186" s="82">
        <f t="shared" si="1"/>
        <v>0</v>
      </c>
    </row>
    <row r="187" spans="1:4" x14ac:dyDescent="0.2">
      <c r="A187" s="78">
        <v>5513</v>
      </c>
      <c r="B187" s="76" t="s">
        <v>569</v>
      </c>
      <c r="C187" s="155">
        <v>0</v>
      </c>
      <c r="D187" s="82">
        <f t="shared" si="1"/>
        <v>0</v>
      </c>
    </row>
    <row r="188" spans="1:4" x14ac:dyDescent="0.2">
      <c r="A188" s="78">
        <v>5514</v>
      </c>
      <c r="B188" s="76" t="s">
        <v>570</v>
      </c>
      <c r="C188" s="155">
        <v>0</v>
      </c>
      <c r="D188" s="82">
        <f t="shared" si="1"/>
        <v>0</v>
      </c>
    </row>
    <row r="189" spans="1:4" x14ac:dyDescent="0.2">
      <c r="A189" s="78">
        <v>5515</v>
      </c>
      <c r="B189" s="76" t="s">
        <v>571</v>
      </c>
      <c r="C189" s="155">
        <v>0</v>
      </c>
      <c r="D189" s="82">
        <f t="shared" si="1"/>
        <v>0</v>
      </c>
    </row>
    <row r="190" spans="1:4" x14ac:dyDescent="0.2">
      <c r="A190" s="78">
        <v>5516</v>
      </c>
      <c r="B190" s="76" t="s">
        <v>572</v>
      </c>
      <c r="C190" s="155">
        <v>0</v>
      </c>
      <c r="D190" s="82">
        <f t="shared" si="1"/>
        <v>0</v>
      </c>
    </row>
    <row r="191" spans="1:4" x14ac:dyDescent="0.2">
      <c r="A191" s="78">
        <v>5517</v>
      </c>
      <c r="B191" s="76" t="s">
        <v>573</v>
      </c>
      <c r="C191" s="155">
        <v>0</v>
      </c>
      <c r="D191" s="82">
        <f t="shared" si="1"/>
        <v>0</v>
      </c>
    </row>
    <row r="192" spans="1:4" x14ac:dyDescent="0.2">
      <c r="A192" s="78">
        <v>5518</v>
      </c>
      <c r="B192" s="76" t="s">
        <v>132</v>
      </c>
      <c r="C192" s="154">
        <v>4023146.21</v>
      </c>
      <c r="D192" s="82">
        <f t="shared" si="1"/>
        <v>6.2736796979968963E-3</v>
      </c>
    </row>
    <row r="193" spans="1:4" x14ac:dyDescent="0.2">
      <c r="A193" s="78">
        <v>5520</v>
      </c>
      <c r="B193" s="76" t="s">
        <v>131</v>
      </c>
      <c r="C193" s="155">
        <v>0</v>
      </c>
      <c r="D193" s="82">
        <f t="shared" si="1"/>
        <v>0</v>
      </c>
    </row>
    <row r="194" spans="1:4" x14ac:dyDescent="0.2">
      <c r="A194" s="78">
        <v>5521</v>
      </c>
      <c r="B194" s="76" t="s">
        <v>574</v>
      </c>
      <c r="C194" s="155">
        <v>0</v>
      </c>
      <c r="D194" s="82">
        <f t="shared" si="1"/>
        <v>0</v>
      </c>
    </row>
    <row r="195" spans="1:4" x14ac:dyDescent="0.2">
      <c r="A195" s="78">
        <v>5522</v>
      </c>
      <c r="B195" s="76" t="s">
        <v>575</v>
      </c>
      <c r="C195" s="155">
        <v>0</v>
      </c>
      <c r="D195" s="82">
        <f t="shared" si="1"/>
        <v>0</v>
      </c>
    </row>
    <row r="196" spans="1:4" x14ac:dyDescent="0.2">
      <c r="A196" s="78">
        <v>5530</v>
      </c>
      <c r="B196" s="76" t="s">
        <v>576</v>
      </c>
      <c r="C196" s="155">
        <v>0</v>
      </c>
      <c r="D196" s="82">
        <f t="shared" si="1"/>
        <v>0</v>
      </c>
    </row>
    <row r="197" spans="1:4" x14ac:dyDescent="0.2">
      <c r="A197" s="78">
        <v>5531</v>
      </c>
      <c r="B197" s="76" t="s">
        <v>577</v>
      </c>
      <c r="C197" s="155">
        <v>0</v>
      </c>
      <c r="D197" s="82">
        <f t="shared" si="1"/>
        <v>0</v>
      </c>
    </row>
    <row r="198" spans="1:4" x14ac:dyDescent="0.2">
      <c r="A198" s="78">
        <v>5532</v>
      </c>
      <c r="B198" s="76" t="s">
        <v>578</v>
      </c>
      <c r="C198" s="155">
        <v>0</v>
      </c>
      <c r="D198" s="82">
        <f t="shared" si="1"/>
        <v>0</v>
      </c>
    </row>
    <row r="199" spans="1:4" x14ac:dyDescent="0.2">
      <c r="A199" s="78">
        <v>5533</v>
      </c>
      <c r="B199" s="76" t="s">
        <v>579</v>
      </c>
      <c r="C199" s="155">
        <v>0</v>
      </c>
      <c r="D199" s="82">
        <f t="shared" si="1"/>
        <v>0</v>
      </c>
    </row>
    <row r="200" spans="1:4" x14ac:dyDescent="0.2">
      <c r="A200" s="78">
        <v>5534</v>
      </c>
      <c r="B200" s="76" t="s">
        <v>580</v>
      </c>
      <c r="C200" s="155">
        <v>0</v>
      </c>
      <c r="D200" s="82">
        <f t="shared" si="1"/>
        <v>0</v>
      </c>
    </row>
    <row r="201" spans="1:4" x14ac:dyDescent="0.2">
      <c r="A201" s="78">
        <v>5535</v>
      </c>
      <c r="B201" s="76" t="s">
        <v>581</v>
      </c>
      <c r="C201" s="155">
        <v>0</v>
      </c>
      <c r="D201" s="82">
        <f t="shared" si="1"/>
        <v>0</v>
      </c>
    </row>
    <row r="202" spans="1:4" x14ac:dyDescent="0.2">
      <c r="A202" s="78">
        <v>5540</v>
      </c>
      <c r="B202" s="76" t="s">
        <v>582</v>
      </c>
      <c r="C202" s="155">
        <v>0</v>
      </c>
      <c r="D202" s="82">
        <f t="shared" si="1"/>
        <v>0</v>
      </c>
    </row>
    <row r="203" spans="1:4" x14ac:dyDescent="0.2">
      <c r="A203" s="78">
        <v>5541</v>
      </c>
      <c r="B203" s="76" t="s">
        <v>582</v>
      </c>
      <c r="C203" s="155">
        <v>0</v>
      </c>
      <c r="D203" s="82">
        <f t="shared" si="1"/>
        <v>0</v>
      </c>
    </row>
    <row r="204" spans="1:4" x14ac:dyDescent="0.2">
      <c r="A204" s="78">
        <v>5550</v>
      </c>
      <c r="B204" s="76" t="s">
        <v>583</v>
      </c>
      <c r="C204" s="155">
        <v>0</v>
      </c>
      <c r="D204" s="82">
        <f t="shared" si="1"/>
        <v>0</v>
      </c>
    </row>
    <row r="205" spans="1:4" x14ac:dyDescent="0.2">
      <c r="A205" s="78">
        <v>5551</v>
      </c>
      <c r="B205" s="76" t="s">
        <v>583</v>
      </c>
      <c r="C205" s="155">
        <v>0</v>
      </c>
      <c r="D205" s="82">
        <f t="shared" si="1"/>
        <v>0</v>
      </c>
    </row>
    <row r="206" spans="1:4" x14ac:dyDescent="0.2">
      <c r="A206" s="78">
        <v>5590</v>
      </c>
      <c r="B206" s="76" t="s">
        <v>584</v>
      </c>
      <c r="C206" s="155">
        <v>0</v>
      </c>
      <c r="D206" s="82">
        <f t="shared" si="1"/>
        <v>0</v>
      </c>
    </row>
    <row r="207" spans="1:4" x14ac:dyDescent="0.2">
      <c r="A207" s="78">
        <v>5591</v>
      </c>
      <c r="B207" s="76" t="s">
        <v>585</v>
      </c>
      <c r="C207" s="155">
        <v>0</v>
      </c>
      <c r="D207" s="82">
        <f t="shared" si="1"/>
        <v>0</v>
      </c>
    </row>
    <row r="208" spans="1:4" x14ac:dyDescent="0.2">
      <c r="A208" s="78">
        <v>5592</v>
      </c>
      <c r="B208" s="76" t="s">
        <v>586</v>
      </c>
      <c r="C208" s="155">
        <v>0</v>
      </c>
      <c r="D208" s="82">
        <f t="shared" si="1"/>
        <v>0</v>
      </c>
    </row>
    <row r="209" spans="1:5" x14ac:dyDescent="0.2">
      <c r="A209" s="78">
        <v>5593</v>
      </c>
      <c r="B209" s="76" t="s">
        <v>587</v>
      </c>
      <c r="C209" s="155">
        <v>0</v>
      </c>
      <c r="D209" s="82">
        <f t="shared" si="1"/>
        <v>0</v>
      </c>
    </row>
    <row r="210" spans="1:5" x14ac:dyDescent="0.2">
      <c r="A210" s="78">
        <v>5594</v>
      </c>
      <c r="B210" s="76" t="s">
        <v>588</v>
      </c>
      <c r="C210" s="155">
        <v>0</v>
      </c>
      <c r="D210" s="82">
        <f t="shared" si="1"/>
        <v>0</v>
      </c>
    </row>
    <row r="211" spans="1:5" x14ac:dyDescent="0.2">
      <c r="A211" s="78">
        <v>5595</v>
      </c>
      <c r="B211" s="76" t="s">
        <v>589</v>
      </c>
      <c r="C211" s="155">
        <v>0</v>
      </c>
      <c r="D211" s="82">
        <f t="shared" si="1"/>
        <v>0</v>
      </c>
    </row>
    <row r="212" spans="1:5" x14ac:dyDescent="0.2">
      <c r="A212" s="78">
        <v>5596</v>
      </c>
      <c r="B212" s="76" t="s">
        <v>482</v>
      </c>
      <c r="C212" s="155">
        <v>0</v>
      </c>
      <c r="D212" s="82">
        <f t="shared" si="1"/>
        <v>0</v>
      </c>
    </row>
    <row r="213" spans="1:5" x14ac:dyDescent="0.2">
      <c r="A213" s="78">
        <v>5597</v>
      </c>
      <c r="B213" s="76" t="s">
        <v>590</v>
      </c>
      <c r="C213" s="155">
        <v>0</v>
      </c>
      <c r="D213" s="82">
        <f t="shared" si="1"/>
        <v>0</v>
      </c>
    </row>
    <row r="214" spans="1:5" x14ac:dyDescent="0.2">
      <c r="A214" s="78">
        <v>5599</v>
      </c>
      <c r="B214" s="76" t="s">
        <v>591</v>
      </c>
      <c r="C214" s="155">
        <v>0</v>
      </c>
      <c r="D214" s="82">
        <f t="shared" si="1"/>
        <v>0</v>
      </c>
    </row>
    <row r="215" spans="1:5" x14ac:dyDescent="0.2">
      <c r="A215" s="78">
        <v>5600</v>
      </c>
      <c r="B215" s="76" t="s">
        <v>126</v>
      </c>
      <c r="C215" s="155">
        <v>0</v>
      </c>
      <c r="D215" s="82">
        <f t="shared" si="1"/>
        <v>0</v>
      </c>
    </row>
    <row r="216" spans="1:5" x14ac:dyDescent="0.2">
      <c r="A216" s="78">
        <v>5610</v>
      </c>
      <c r="B216" s="76" t="s">
        <v>592</v>
      </c>
      <c r="C216" s="155">
        <v>0</v>
      </c>
      <c r="D216" s="82">
        <f t="shared" si="1"/>
        <v>0</v>
      </c>
    </row>
    <row r="217" spans="1:5" x14ac:dyDescent="0.2">
      <c r="A217" s="78">
        <v>5611</v>
      </c>
      <c r="B217" s="76" t="s">
        <v>593</v>
      </c>
      <c r="C217" s="155">
        <v>0</v>
      </c>
      <c r="D217" s="82">
        <f t="shared" si="1"/>
        <v>0</v>
      </c>
    </row>
    <row r="224" spans="1:5" ht="12" x14ac:dyDescent="0.2">
      <c r="A224" s="176" t="s">
        <v>627</v>
      </c>
      <c r="B224" s="176"/>
      <c r="C224" s="176"/>
      <c r="D224" s="176"/>
      <c r="E224" s="176"/>
    </row>
    <row r="225" spans="1:5" ht="12" x14ac:dyDescent="0.2">
      <c r="A225" s="176" t="s">
        <v>628</v>
      </c>
      <c r="B225" s="176"/>
      <c r="C225" s="176"/>
      <c r="D225" s="176"/>
      <c r="E225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224:E224"/>
    <mergeCell ref="A225:E225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3" customWidth="1"/>
    <col min="2" max="2" width="48.140625" style="83" customWidth="1"/>
    <col min="3" max="3" width="22.85546875" style="164" customWidth="1"/>
    <col min="4" max="5" width="16.7109375" style="83" customWidth="1"/>
    <col min="6" max="16384" width="9.140625" style="83"/>
  </cols>
  <sheetData>
    <row r="1" spans="1:5" ht="18.95" customHeight="1" x14ac:dyDescent="0.2">
      <c r="A1" s="178" t="str">
        <f>[1]ESF!A1</f>
        <v>MUNICIPIO DE CELAYA, GUANAJUATO</v>
      </c>
      <c r="B1" s="178"/>
      <c r="C1" s="178"/>
      <c r="D1" s="150" t="s">
        <v>288</v>
      </c>
      <c r="E1" s="151">
        <f>[1]ESF!H1</f>
        <v>2018</v>
      </c>
    </row>
    <row r="2" spans="1:5" ht="18.95" customHeight="1" x14ac:dyDescent="0.2">
      <c r="A2" s="178" t="s">
        <v>594</v>
      </c>
      <c r="B2" s="178"/>
      <c r="C2" s="178"/>
      <c r="D2" s="150" t="s">
        <v>290</v>
      </c>
      <c r="E2" s="151" t="str">
        <f>[1]ESF!H2</f>
        <v>Trimestral</v>
      </c>
    </row>
    <row r="3" spans="1:5" ht="18.95" customHeight="1" x14ac:dyDescent="0.2">
      <c r="A3" s="178" t="str">
        <f>[1]ESF!A3</f>
        <v>Correspondiente del 1 de Enero al 30 de Junio de 2018</v>
      </c>
      <c r="B3" s="178"/>
      <c r="C3" s="178"/>
      <c r="D3" s="150" t="s">
        <v>292</v>
      </c>
      <c r="E3" s="151">
        <f>[1]ESF!H3</f>
        <v>2</v>
      </c>
    </row>
    <row r="5" spans="1:5" ht="11.25" customHeight="1" x14ac:dyDescent="0.2">
      <c r="A5" s="84" t="s">
        <v>293</v>
      </c>
      <c r="B5" s="85"/>
      <c r="C5" s="160"/>
      <c r="D5" s="85"/>
      <c r="E5" s="85"/>
    </row>
    <row r="6" spans="1:5" ht="11.25" customHeight="1" x14ac:dyDescent="0.2">
      <c r="A6" s="85" t="s">
        <v>264</v>
      </c>
      <c r="B6" s="85"/>
      <c r="C6" s="160"/>
      <c r="D6" s="85"/>
      <c r="E6" s="85"/>
    </row>
    <row r="7" spans="1:5" x14ac:dyDescent="0.2">
      <c r="A7" s="86" t="s">
        <v>233</v>
      </c>
      <c r="B7" s="86" t="s">
        <v>229</v>
      </c>
      <c r="C7" s="161" t="s">
        <v>230</v>
      </c>
      <c r="D7" s="86" t="s">
        <v>232</v>
      </c>
      <c r="E7" s="86" t="s">
        <v>234</v>
      </c>
    </row>
    <row r="8" spans="1:5" ht="11.25" customHeight="1" x14ac:dyDescent="0.2">
      <c r="A8" s="87">
        <v>3110</v>
      </c>
      <c r="B8" s="83" t="s">
        <v>455</v>
      </c>
      <c r="C8" s="154">
        <v>-1546878302.51</v>
      </c>
    </row>
    <row r="9" spans="1:5" x14ac:dyDescent="0.2">
      <c r="A9" s="87">
        <v>3120</v>
      </c>
      <c r="B9" s="83" t="s">
        <v>595</v>
      </c>
      <c r="C9" s="154">
        <v>-15279107.17</v>
      </c>
    </row>
    <row r="10" spans="1:5" x14ac:dyDescent="0.2">
      <c r="A10" s="87">
        <v>3130</v>
      </c>
      <c r="B10" s="83" t="s">
        <v>596</v>
      </c>
      <c r="C10" s="162">
        <v>0</v>
      </c>
    </row>
    <row r="12" spans="1:5" ht="11.25" customHeight="1" x14ac:dyDescent="0.2">
      <c r="A12" s="85" t="s">
        <v>266</v>
      </c>
      <c r="B12" s="85"/>
      <c r="C12" s="160"/>
      <c r="D12" s="85"/>
      <c r="E12" s="85"/>
    </row>
    <row r="13" spans="1:5" x14ac:dyDescent="0.2">
      <c r="A13" s="86" t="s">
        <v>233</v>
      </c>
      <c r="B13" s="86" t="s">
        <v>229</v>
      </c>
      <c r="C13" s="161" t="s">
        <v>230</v>
      </c>
      <c r="D13" s="86" t="s">
        <v>597</v>
      </c>
      <c r="E13" s="86"/>
    </row>
    <row r="14" spans="1:5" ht="11.25" customHeight="1" x14ac:dyDescent="0.2">
      <c r="A14" s="87">
        <v>3210</v>
      </c>
      <c r="B14" s="83" t="s">
        <v>598</v>
      </c>
      <c r="C14" s="154">
        <v>-296437531.88</v>
      </c>
    </row>
    <row r="15" spans="1:5" x14ac:dyDescent="0.2">
      <c r="A15" s="87">
        <v>3220</v>
      </c>
      <c r="B15" s="83" t="s">
        <v>599</v>
      </c>
      <c r="C15" s="154">
        <v>-1570990159.8800001</v>
      </c>
    </row>
    <row r="16" spans="1:5" x14ac:dyDescent="0.2">
      <c r="A16" s="87">
        <v>3230</v>
      </c>
      <c r="B16" s="83" t="s">
        <v>600</v>
      </c>
      <c r="C16" s="162">
        <v>0</v>
      </c>
    </row>
    <row r="17" spans="1:3" x14ac:dyDescent="0.2">
      <c r="A17" s="87">
        <v>3231</v>
      </c>
      <c r="B17" s="83" t="s">
        <v>601</v>
      </c>
      <c r="C17" s="162">
        <v>0</v>
      </c>
    </row>
    <row r="18" spans="1:3" x14ac:dyDescent="0.2">
      <c r="A18" s="87">
        <v>3232</v>
      </c>
      <c r="B18" s="83" t="s">
        <v>602</v>
      </c>
      <c r="C18" s="162">
        <v>0</v>
      </c>
    </row>
    <row r="19" spans="1:3" x14ac:dyDescent="0.2">
      <c r="A19" s="87">
        <v>3233</v>
      </c>
      <c r="B19" s="83" t="s">
        <v>603</v>
      </c>
      <c r="C19" s="162">
        <v>0</v>
      </c>
    </row>
    <row r="20" spans="1:3" x14ac:dyDescent="0.2">
      <c r="A20" s="87">
        <v>3239</v>
      </c>
      <c r="B20" s="83" t="s">
        <v>604</v>
      </c>
      <c r="C20" s="162">
        <v>0</v>
      </c>
    </row>
    <row r="21" spans="1:3" ht="11.25" customHeight="1" x14ac:dyDescent="0.2">
      <c r="A21" s="87">
        <v>3240</v>
      </c>
      <c r="B21" s="83" t="s">
        <v>605</v>
      </c>
      <c r="C21" s="162">
        <v>0</v>
      </c>
    </row>
    <row r="22" spans="1:3" ht="11.25" customHeight="1" x14ac:dyDescent="0.2">
      <c r="A22" s="87">
        <v>3241</v>
      </c>
      <c r="B22" s="83" t="s">
        <v>606</v>
      </c>
      <c r="C22" s="162">
        <v>0</v>
      </c>
    </row>
    <row r="23" spans="1:3" ht="11.25" customHeight="1" x14ac:dyDescent="0.2">
      <c r="A23" s="87">
        <v>3242</v>
      </c>
      <c r="B23" s="83" t="s">
        <v>607</v>
      </c>
      <c r="C23" s="162">
        <v>0</v>
      </c>
    </row>
    <row r="24" spans="1:3" ht="11.25" customHeight="1" x14ac:dyDescent="0.2">
      <c r="A24" s="87">
        <v>3243</v>
      </c>
      <c r="B24" s="83" t="s">
        <v>608</v>
      </c>
      <c r="C24" s="162">
        <v>0</v>
      </c>
    </row>
    <row r="25" spans="1:3" ht="11.25" customHeight="1" x14ac:dyDescent="0.2">
      <c r="A25" s="87">
        <v>3250</v>
      </c>
      <c r="B25" s="83" t="s">
        <v>609</v>
      </c>
      <c r="C25" s="162">
        <v>0</v>
      </c>
    </row>
    <row r="26" spans="1:3" x14ac:dyDescent="0.2">
      <c r="A26" s="87">
        <v>3251</v>
      </c>
      <c r="B26" s="83" t="s">
        <v>610</v>
      </c>
      <c r="C26" s="162">
        <v>0</v>
      </c>
    </row>
    <row r="27" spans="1:3" ht="11.25" customHeight="1" x14ac:dyDescent="0.2">
      <c r="A27" s="87">
        <v>3252</v>
      </c>
      <c r="B27" s="83" t="s">
        <v>611</v>
      </c>
      <c r="C27" s="162">
        <v>0</v>
      </c>
    </row>
    <row r="33" spans="1:6" ht="12" customHeight="1" x14ac:dyDescent="0.2">
      <c r="A33" s="176" t="s">
        <v>627</v>
      </c>
      <c r="B33" s="176"/>
      <c r="C33" s="176"/>
      <c r="D33" s="176"/>
      <c r="E33" s="176"/>
      <c r="F33" s="163"/>
    </row>
    <row r="34" spans="1:6" ht="12" customHeight="1" x14ac:dyDescent="0.2">
      <c r="A34" s="176" t="s">
        <v>628</v>
      </c>
      <c r="B34" s="176"/>
      <c r="C34" s="176"/>
      <c r="D34" s="176"/>
      <c r="E34" s="176"/>
      <c r="F34" s="16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33:E33"/>
    <mergeCell ref="A34:E34"/>
  </mergeCells>
  <printOptions horizontalCentered="1"/>
  <pageMargins left="0.51181102362204722" right="0.51181102362204722" top="0.74803149606299213" bottom="0.74803149606299213" header="0.31496062992125984" footer="0.31496062992125984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C11" sqref="C11"/>
    </sheetView>
  </sheetViews>
  <sheetFormatPr baseColWidth="10" defaultColWidth="9.140625" defaultRowHeight="11.25" x14ac:dyDescent="0.2"/>
  <cols>
    <col min="1" max="1" width="10" style="83" customWidth="1"/>
    <col min="2" max="2" width="53" style="83" customWidth="1"/>
    <col min="3" max="3" width="15.28515625" style="164" bestFit="1" customWidth="1"/>
    <col min="4" max="4" width="11.7109375" style="83" bestFit="1" customWidth="1"/>
    <col min="5" max="5" width="16.28515625" style="83" customWidth="1"/>
    <col min="6" max="16384" width="9.140625" style="83"/>
  </cols>
  <sheetData>
    <row r="1" spans="1:5" s="89" customFormat="1" ht="18.95" customHeight="1" x14ac:dyDescent="0.25">
      <c r="A1" s="179" t="str">
        <f>[1]ESF!A1</f>
        <v>MUNICIPIO DE CELAYA, GUANAJUATO</v>
      </c>
      <c r="B1" s="179"/>
      <c r="C1" s="179"/>
      <c r="D1" s="150" t="s">
        <v>288</v>
      </c>
      <c r="E1" s="151">
        <f>[1]ESF!H1</f>
        <v>2018</v>
      </c>
    </row>
    <row r="2" spans="1:5" s="89" customFormat="1" ht="18.95" customHeight="1" x14ac:dyDescent="0.25">
      <c r="A2" s="179" t="s">
        <v>612</v>
      </c>
      <c r="B2" s="179"/>
      <c r="C2" s="179"/>
      <c r="D2" s="150" t="s">
        <v>290</v>
      </c>
      <c r="E2" s="151" t="str">
        <f>[1]ESF!H2</f>
        <v>Trimestral</v>
      </c>
    </row>
    <row r="3" spans="1:5" s="89" customFormat="1" ht="18.95" customHeight="1" x14ac:dyDescent="0.25">
      <c r="A3" s="179" t="str">
        <f>[1]ESF!A3</f>
        <v>Correspondiente del 1 de Enero al 30 de Junio de 2018</v>
      </c>
      <c r="B3" s="179"/>
      <c r="C3" s="179"/>
      <c r="D3" s="150" t="s">
        <v>292</v>
      </c>
      <c r="E3" s="151">
        <f>[1]ESF!H3</f>
        <v>2</v>
      </c>
    </row>
    <row r="4" spans="1:5" x14ac:dyDescent="0.2">
      <c r="A4" s="84" t="s">
        <v>293</v>
      </c>
      <c r="B4" s="85"/>
      <c r="C4" s="160"/>
      <c r="D4" s="85"/>
      <c r="E4" s="85"/>
    </row>
    <row r="6" spans="1:5" x14ac:dyDescent="0.2">
      <c r="A6" s="85" t="s">
        <v>267</v>
      </c>
      <c r="B6" s="85"/>
      <c r="C6" s="160"/>
      <c r="D6" s="85"/>
      <c r="E6" s="85"/>
    </row>
    <row r="7" spans="1:5" x14ac:dyDescent="0.2">
      <c r="A7" s="86" t="s">
        <v>233</v>
      </c>
      <c r="B7" s="86" t="s">
        <v>229</v>
      </c>
      <c r="C7" s="161" t="s">
        <v>269</v>
      </c>
      <c r="D7" s="86" t="s">
        <v>270</v>
      </c>
      <c r="E7" s="86"/>
    </row>
    <row r="8" spans="1:5" x14ac:dyDescent="0.2">
      <c r="A8" s="87">
        <v>1111</v>
      </c>
      <c r="B8" s="83" t="s">
        <v>613</v>
      </c>
      <c r="C8" s="154">
        <v>53000</v>
      </c>
      <c r="D8" s="145">
        <v>61000</v>
      </c>
      <c r="E8" s="145"/>
    </row>
    <row r="9" spans="1:5" x14ac:dyDescent="0.2">
      <c r="A9" s="87">
        <v>1112</v>
      </c>
      <c r="B9" s="83" t="s">
        <v>614</v>
      </c>
      <c r="C9" s="154">
        <v>21661381.109999999</v>
      </c>
      <c r="D9" s="145">
        <v>75224180.280000001</v>
      </c>
      <c r="E9" s="145"/>
    </row>
    <row r="10" spans="1:5" x14ac:dyDescent="0.2">
      <c r="A10" s="87">
        <v>1113</v>
      </c>
      <c r="B10" s="83" t="s">
        <v>615</v>
      </c>
      <c r="C10" s="165">
        <v>0</v>
      </c>
      <c r="D10" s="145">
        <v>0</v>
      </c>
      <c r="E10" s="145"/>
    </row>
    <row r="11" spans="1:5" x14ac:dyDescent="0.2">
      <c r="A11" s="87">
        <v>1114</v>
      </c>
      <c r="B11" s="83" t="s">
        <v>294</v>
      </c>
      <c r="C11" s="154">
        <v>431584791.17000002</v>
      </c>
      <c r="D11" s="145">
        <v>360278041.75</v>
      </c>
      <c r="E11" s="145"/>
    </row>
    <row r="12" spans="1:5" x14ac:dyDescent="0.2">
      <c r="A12" s="87">
        <v>1115</v>
      </c>
      <c r="B12" s="83" t="s">
        <v>295</v>
      </c>
      <c r="C12" s="154">
        <v>86529096.200000003</v>
      </c>
      <c r="D12" s="145">
        <v>72608753.450000003</v>
      </c>
      <c r="E12" s="145"/>
    </row>
    <row r="13" spans="1:5" x14ac:dyDescent="0.2">
      <c r="A13" s="87">
        <v>1116</v>
      </c>
      <c r="B13" s="83" t="s">
        <v>616</v>
      </c>
      <c r="C13" s="154">
        <v>12076049.609999999</v>
      </c>
      <c r="D13" s="145">
        <v>7308471</v>
      </c>
      <c r="E13" s="145"/>
    </row>
    <row r="14" spans="1:5" x14ac:dyDescent="0.2">
      <c r="A14" s="87">
        <v>1119</v>
      </c>
      <c r="B14" s="83" t="s">
        <v>617</v>
      </c>
      <c r="C14" s="165">
        <v>0</v>
      </c>
      <c r="D14" s="145">
        <v>0</v>
      </c>
      <c r="E14" s="145"/>
    </row>
    <row r="15" spans="1:5" x14ac:dyDescent="0.2">
      <c r="A15" s="87">
        <v>1110</v>
      </c>
      <c r="B15" s="83" t="s">
        <v>618</v>
      </c>
      <c r="C15" s="166">
        <f>SUM(C8:C14)</f>
        <v>551904318.09000003</v>
      </c>
      <c r="D15" s="146">
        <f>SUM(D8:D14)</f>
        <v>515480446.47999996</v>
      </c>
    </row>
    <row r="18" spans="1:5" x14ac:dyDescent="0.2">
      <c r="A18" s="85" t="s">
        <v>268</v>
      </c>
      <c r="B18" s="85"/>
      <c r="C18" s="160"/>
      <c r="D18" s="85"/>
      <c r="E18" s="85"/>
    </row>
    <row r="19" spans="1:5" x14ac:dyDescent="0.2">
      <c r="A19" s="86" t="s">
        <v>233</v>
      </c>
      <c r="B19" s="86" t="s">
        <v>229</v>
      </c>
      <c r="C19" s="161" t="s">
        <v>230</v>
      </c>
      <c r="D19" s="86" t="s">
        <v>619</v>
      </c>
      <c r="E19" s="86" t="s">
        <v>271</v>
      </c>
    </row>
    <row r="20" spans="1:5" x14ac:dyDescent="0.2">
      <c r="A20" s="87">
        <v>1230</v>
      </c>
      <c r="B20" s="83" t="s">
        <v>328</v>
      </c>
      <c r="C20" s="154">
        <v>2903472995.6700001</v>
      </c>
    </row>
    <row r="21" spans="1:5" x14ac:dyDescent="0.2">
      <c r="A21" s="87">
        <v>1231</v>
      </c>
      <c r="B21" s="83" t="s">
        <v>329</v>
      </c>
      <c r="C21" s="154">
        <v>2063575741.1800001</v>
      </c>
    </row>
    <row r="22" spans="1:5" x14ac:dyDescent="0.2">
      <c r="A22" s="87">
        <v>1232</v>
      </c>
      <c r="B22" s="83" t="s">
        <v>330</v>
      </c>
      <c r="C22" s="162">
        <v>0</v>
      </c>
    </row>
    <row r="23" spans="1:5" x14ac:dyDescent="0.2">
      <c r="A23" s="87">
        <v>1233</v>
      </c>
      <c r="B23" s="83" t="s">
        <v>331</v>
      </c>
      <c r="C23" s="154">
        <v>16833145.989999998</v>
      </c>
    </row>
    <row r="24" spans="1:5" x14ac:dyDescent="0.2">
      <c r="A24" s="87">
        <v>1234</v>
      </c>
      <c r="B24" s="83" t="s">
        <v>332</v>
      </c>
      <c r="C24" s="154">
        <v>29104043.239999998</v>
      </c>
    </row>
    <row r="25" spans="1:5" x14ac:dyDescent="0.2">
      <c r="A25" s="87">
        <v>1235</v>
      </c>
      <c r="B25" s="83" t="s">
        <v>333</v>
      </c>
      <c r="C25" s="154">
        <v>564719670</v>
      </c>
    </row>
    <row r="26" spans="1:5" x14ac:dyDescent="0.2">
      <c r="A26" s="87">
        <v>1236</v>
      </c>
      <c r="B26" s="83" t="s">
        <v>334</v>
      </c>
      <c r="C26" s="154">
        <v>229240395.25999999</v>
      </c>
    </row>
    <row r="27" spans="1:5" x14ac:dyDescent="0.2">
      <c r="A27" s="87">
        <v>1239</v>
      </c>
      <c r="B27" s="83" t="s">
        <v>335</v>
      </c>
      <c r="C27" s="162">
        <v>0</v>
      </c>
    </row>
    <row r="28" spans="1:5" x14ac:dyDescent="0.2">
      <c r="A28" s="87">
        <v>1240</v>
      </c>
      <c r="B28" s="83" t="s">
        <v>336</v>
      </c>
      <c r="C28" s="154">
        <v>476113651.36000001</v>
      </c>
    </row>
    <row r="29" spans="1:5" x14ac:dyDescent="0.2">
      <c r="A29" s="87">
        <v>1241</v>
      </c>
      <c r="B29" s="83" t="s">
        <v>337</v>
      </c>
      <c r="C29" s="154">
        <v>40878526.5</v>
      </c>
    </row>
    <row r="30" spans="1:5" x14ac:dyDescent="0.2">
      <c r="A30" s="87">
        <v>1242</v>
      </c>
      <c r="B30" s="83" t="s">
        <v>338</v>
      </c>
      <c r="C30" s="154">
        <v>10373446.32</v>
      </c>
    </row>
    <row r="31" spans="1:5" x14ac:dyDescent="0.2">
      <c r="A31" s="87">
        <v>1243</v>
      </c>
      <c r="B31" s="83" t="s">
        <v>339</v>
      </c>
      <c r="C31" s="154">
        <v>186512.73</v>
      </c>
    </row>
    <row r="32" spans="1:5" x14ac:dyDescent="0.2">
      <c r="A32" s="87">
        <v>1244</v>
      </c>
      <c r="B32" s="83" t="s">
        <v>340</v>
      </c>
      <c r="C32" s="154">
        <v>326936849.69999999</v>
      </c>
    </row>
    <row r="33" spans="1:5" x14ac:dyDescent="0.2">
      <c r="A33" s="87">
        <v>1245</v>
      </c>
      <c r="B33" s="83" t="s">
        <v>341</v>
      </c>
      <c r="C33" s="154">
        <v>21475181.879999999</v>
      </c>
    </row>
    <row r="34" spans="1:5" x14ac:dyDescent="0.2">
      <c r="A34" s="87">
        <v>1246</v>
      </c>
      <c r="B34" s="83" t="s">
        <v>342</v>
      </c>
      <c r="C34" s="154">
        <v>72551134.230000004</v>
      </c>
    </row>
    <row r="35" spans="1:5" x14ac:dyDescent="0.2">
      <c r="A35" s="87">
        <v>1247</v>
      </c>
      <c r="B35" s="83" t="s">
        <v>343</v>
      </c>
      <c r="C35" s="154">
        <v>3712000</v>
      </c>
    </row>
    <row r="36" spans="1:5" x14ac:dyDescent="0.2">
      <c r="A36" s="87">
        <v>1248</v>
      </c>
      <c r="B36" s="83" t="s">
        <v>344</v>
      </c>
      <c r="C36" s="162">
        <v>0</v>
      </c>
    </row>
    <row r="37" spans="1:5" x14ac:dyDescent="0.2">
      <c r="A37" s="87">
        <v>1250</v>
      </c>
      <c r="B37" s="83" t="s">
        <v>346</v>
      </c>
      <c r="C37" s="154">
        <v>8939201.5899999999</v>
      </c>
    </row>
    <row r="38" spans="1:5" x14ac:dyDescent="0.2">
      <c r="A38" s="87">
        <v>1251</v>
      </c>
      <c r="B38" s="83" t="s">
        <v>347</v>
      </c>
      <c r="C38" s="154">
        <v>7634665.8799999999</v>
      </c>
    </row>
    <row r="39" spans="1:5" x14ac:dyDescent="0.2">
      <c r="A39" s="87">
        <v>1252</v>
      </c>
      <c r="B39" s="83" t="s">
        <v>348</v>
      </c>
      <c r="C39" s="162">
        <v>0</v>
      </c>
    </row>
    <row r="40" spans="1:5" x14ac:dyDescent="0.2">
      <c r="A40" s="87">
        <v>1253</v>
      </c>
      <c r="B40" s="83" t="s">
        <v>349</v>
      </c>
      <c r="C40" s="162">
        <v>0</v>
      </c>
    </row>
    <row r="41" spans="1:5" x14ac:dyDescent="0.2">
      <c r="A41" s="87">
        <v>1254</v>
      </c>
      <c r="B41" s="83" t="s">
        <v>350</v>
      </c>
      <c r="C41" s="154">
        <v>1304535.71</v>
      </c>
    </row>
    <row r="42" spans="1:5" x14ac:dyDescent="0.2">
      <c r="A42" s="87">
        <v>1259</v>
      </c>
      <c r="B42" s="83" t="s">
        <v>351</v>
      </c>
      <c r="C42" s="162">
        <v>0</v>
      </c>
    </row>
    <row r="44" spans="1:5" x14ac:dyDescent="0.2">
      <c r="A44" s="85" t="s">
        <v>276</v>
      </c>
      <c r="B44" s="85"/>
      <c r="C44" s="160"/>
      <c r="D44" s="85"/>
      <c r="E44" s="85"/>
    </row>
    <row r="45" spans="1:5" x14ac:dyDescent="0.2">
      <c r="A45" s="86" t="s">
        <v>233</v>
      </c>
      <c r="B45" s="86" t="s">
        <v>229</v>
      </c>
      <c r="C45" s="161" t="s">
        <v>269</v>
      </c>
      <c r="D45" s="86" t="s">
        <v>270</v>
      </c>
      <c r="E45" s="86"/>
    </row>
    <row r="46" spans="1:5" x14ac:dyDescent="0.2">
      <c r="A46" s="87">
        <v>5500</v>
      </c>
      <c r="B46" s="83" t="s">
        <v>565</v>
      </c>
      <c r="C46" s="162">
        <v>4023146.21</v>
      </c>
      <c r="D46" s="88">
        <v>0</v>
      </c>
    </row>
    <row r="47" spans="1:5" x14ac:dyDescent="0.2">
      <c r="A47" s="87">
        <v>5510</v>
      </c>
      <c r="B47" s="83" t="s">
        <v>566</v>
      </c>
      <c r="C47" s="162">
        <v>4023146.21</v>
      </c>
      <c r="D47" s="88">
        <v>0</v>
      </c>
    </row>
    <row r="48" spans="1:5" x14ac:dyDescent="0.2">
      <c r="A48" s="87">
        <v>5511</v>
      </c>
      <c r="B48" s="83" t="s">
        <v>567</v>
      </c>
      <c r="C48" s="162">
        <v>0</v>
      </c>
      <c r="D48" s="88">
        <v>0</v>
      </c>
    </row>
    <row r="49" spans="1:4" x14ac:dyDescent="0.2">
      <c r="A49" s="87">
        <v>5512</v>
      </c>
      <c r="B49" s="83" t="s">
        <v>568</v>
      </c>
      <c r="C49" s="162">
        <v>0</v>
      </c>
      <c r="D49" s="88">
        <v>0</v>
      </c>
    </row>
    <row r="50" spans="1:4" x14ac:dyDescent="0.2">
      <c r="A50" s="87">
        <v>5513</v>
      </c>
      <c r="B50" s="83" t="s">
        <v>569</v>
      </c>
      <c r="C50" s="162">
        <v>0</v>
      </c>
      <c r="D50" s="88">
        <v>0</v>
      </c>
    </row>
    <row r="51" spans="1:4" x14ac:dyDescent="0.2">
      <c r="A51" s="87">
        <v>5514</v>
      </c>
      <c r="B51" s="83" t="s">
        <v>570</v>
      </c>
      <c r="C51" s="162">
        <v>0</v>
      </c>
      <c r="D51" s="88">
        <v>0</v>
      </c>
    </row>
    <row r="52" spans="1:4" x14ac:dyDescent="0.2">
      <c r="A52" s="87">
        <v>5515</v>
      </c>
      <c r="B52" s="83" t="s">
        <v>571</v>
      </c>
      <c r="C52" s="162">
        <v>0</v>
      </c>
      <c r="D52" s="88">
        <v>0</v>
      </c>
    </row>
    <row r="53" spans="1:4" x14ac:dyDescent="0.2">
      <c r="A53" s="87">
        <v>5516</v>
      </c>
      <c r="B53" s="83" t="s">
        <v>572</v>
      </c>
      <c r="C53" s="162">
        <v>0</v>
      </c>
      <c r="D53" s="88">
        <v>0</v>
      </c>
    </row>
    <row r="54" spans="1:4" x14ac:dyDescent="0.2">
      <c r="A54" s="87">
        <v>5517</v>
      </c>
      <c r="B54" s="83" t="s">
        <v>573</v>
      </c>
      <c r="C54" s="162">
        <v>0</v>
      </c>
      <c r="D54" s="88">
        <v>0</v>
      </c>
    </row>
    <row r="55" spans="1:4" x14ac:dyDescent="0.2">
      <c r="A55" s="87">
        <v>5518</v>
      </c>
      <c r="B55" s="83" t="s">
        <v>132</v>
      </c>
      <c r="C55" s="162">
        <v>4023146.21</v>
      </c>
      <c r="D55" s="88">
        <v>0</v>
      </c>
    </row>
    <row r="56" spans="1:4" x14ac:dyDescent="0.2">
      <c r="A56" s="87">
        <v>5520</v>
      </c>
      <c r="B56" s="83" t="s">
        <v>131</v>
      </c>
      <c r="C56" s="162">
        <v>0</v>
      </c>
      <c r="D56" s="88">
        <v>0</v>
      </c>
    </row>
    <row r="57" spans="1:4" x14ac:dyDescent="0.2">
      <c r="A57" s="87">
        <v>5521</v>
      </c>
      <c r="B57" s="83" t="s">
        <v>574</v>
      </c>
      <c r="C57" s="162">
        <v>0</v>
      </c>
      <c r="D57" s="88">
        <v>0</v>
      </c>
    </row>
    <row r="58" spans="1:4" x14ac:dyDescent="0.2">
      <c r="A58" s="87">
        <v>5522</v>
      </c>
      <c r="B58" s="83" t="s">
        <v>575</v>
      </c>
      <c r="C58" s="162">
        <v>0</v>
      </c>
      <c r="D58" s="88">
        <v>0</v>
      </c>
    </row>
    <row r="59" spans="1:4" x14ac:dyDescent="0.2">
      <c r="A59" s="87">
        <v>5530</v>
      </c>
      <c r="B59" s="83" t="s">
        <v>576</v>
      </c>
      <c r="C59" s="162">
        <v>0</v>
      </c>
      <c r="D59" s="88">
        <v>0</v>
      </c>
    </row>
    <row r="60" spans="1:4" x14ac:dyDescent="0.2">
      <c r="A60" s="87">
        <v>5531</v>
      </c>
      <c r="B60" s="83" t="s">
        <v>577</v>
      </c>
      <c r="C60" s="162">
        <v>0</v>
      </c>
      <c r="D60" s="88">
        <v>0</v>
      </c>
    </row>
    <row r="61" spans="1:4" x14ac:dyDescent="0.2">
      <c r="A61" s="87">
        <v>5532</v>
      </c>
      <c r="B61" s="83" t="s">
        <v>578</v>
      </c>
      <c r="C61" s="162">
        <v>0</v>
      </c>
      <c r="D61" s="88">
        <v>0</v>
      </c>
    </row>
    <row r="62" spans="1:4" x14ac:dyDescent="0.2">
      <c r="A62" s="87">
        <v>5533</v>
      </c>
      <c r="B62" s="83" t="s">
        <v>579</v>
      </c>
      <c r="C62" s="162">
        <v>0</v>
      </c>
      <c r="D62" s="88">
        <v>0</v>
      </c>
    </row>
    <row r="63" spans="1:4" x14ac:dyDescent="0.2">
      <c r="A63" s="87">
        <v>5534</v>
      </c>
      <c r="B63" s="83" t="s">
        <v>580</v>
      </c>
      <c r="C63" s="162">
        <v>0</v>
      </c>
      <c r="D63" s="88">
        <v>0</v>
      </c>
    </row>
    <row r="64" spans="1:4" x14ac:dyDescent="0.2">
      <c r="A64" s="87">
        <v>5535</v>
      </c>
      <c r="B64" s="83" t="s">
        <v>581</v>
      </c>
      <c r="C64" s="162">
        <v>0</v>
      </c>
      <c r="D64" s="88">
        <v>0</v>
      </c>
    </row>
    <row r="65" spans="1:4" x14ac:dyDescent="0.2">
      <c r="A65" s="87">
        <v>5540</v>
      </c>
      <c r="B65" s="83" t="s">
        <v>582</v>
      </c>
      <c r="C65" s="162">
        <v>0</v>
      </c>
      <c r="D65" s="88">
        <v>0</v>
      </c>
    </row>
    <row r="66" spans="1:4" x14ac:dyDescent="0.2">
      <c r="A66" s="87">
        <v>5541</v>
      </c>
      <c r="B66" s="83" t="s">
        <v>582</v>
      </c>
      <c r="C66" s="162">
        <v>0</v>
      </c>
      <c r="D66" s="88">
        <v>0</v>
      </c>
    </row>
    <row r="67" spans="1:4" x14ac:dyDescent="0.2">
      <c r="A67" s="87">
        <v>5550</v>
      </c>
      <c r="B67" s="83" t="s">
        <v>583</v>
      </c>
      <c r="C67" s="162">
        <v>0</v>
      </c>
      <c r="D67" s="88">
        <v>0</v>
      </c>
    </row>
    <row r="68" spans="1:4" x14ac:dyDescent="0.2">
      <c r="A68" s="87">
        <v>5551</v>
      </c>
      <c r="B68" s="83" t="s">
        <v>583</v>
      </c>
      <c r="C68" s="162">
        <v>0</v>
      </c>
      <c r="D68" s="88">
        <v>0</v>
      </c>
    </row>
    <row r="69" spans="1:4" x14ac:dyDescent="0.2">
      <c r="A69" s="87">
        <v>5590</v>
      </c>
      <c r="B69" s="83" t="s">
        <v>584</v>
      </c>
      <c r="C69" s="162">
        <v>0</v>
      </c>
      <c r="D69" s="88">
        <v>0</v>
      </c>
    </row>
    <row r="70" spans="1:4" x14ac:dyDescent="0.2">
      <c r="A70" s="87">
        <v>5591</v>
      </c>
      <c r="B70" s="83" t="s">
        <v>585</v>
      </c>
      <c r="C70" s="162">
        <v>0</v>
      </c>
      <c r="D70" s="88">
        <v>0</v>
      </c>
    </row>
    <row r="71" spans="1:4" x14ac:dyDescent="0.2">
      <c r="A71" s="87">
        <v>5592</v>
      </c>
      <c r="B71" s="83" t="s">
        <v>586</v>
      </c>
      <c r="C71" s="162">
        <v>0</v>
      </c>
      <c r="D71" s="88">
        <v>0</v>
      </c>
    </row>
    <row r="72" spans="1:4" x14ac:dyDescent="0.2">
      <c r="A72" s="87">
        <v>5593</v>
      </c>
      <c r="B72" s="83" t="s">
        <v>587</v>
      </c>
      <c r="C72" s="162">
        <v>0</v>
      </c>
      <c r="D72" s="88">
        <v>0</v>
      </c>
    </row>
    <row r="73" spans="1:4" x14ac:dyDescent="0.2">
      <c r="A73" s="87">
        <v>5594</v>
      </c>
      <c r="B73" s="83" t="s">
        <v>588</v>
      </c>
      <c r="C73" s="162">
        <v>0</v>
      </c>
      <c r="D73" s="88">
        <v>0</v>
      </c>
    </row>
    <row r="74" spans="1:4" x14ac:dyDescent="0.2">
      <c r="A74" s="87">
        <v>5595</v>
      </c>
      <c r="B74" s="83" t="s">
        <v>589</v>
      </c>
      <c r="C74" s="162">
        <v>0</v>
      </c>
      <c r="D74" s="88">
        <v>0</v>
      </c>
    </row>
    <row r="75" spans="1:4" x14ac:dyDescent="0.2">
      <c r="A75" s="87">
        <v>5596</v>
      </c>
      <c r="B75" s="83" t="s">
        <v>482</v>
      </c>
      <c r="C75" s="162">
        <v>0</v>
      </c>
      <c r="D75" s="88">
        <v>0</v>
      </c>
    </row>
    <row r="76" spans="1:4" x14ac:dyDescent="0.2">
      <c r="A76" s="87">
        <v>5597</v>
      </c>
      <c r="B76" s="83" t="s">
        <v>590</v>
      </c>
      <c r="C76" s="162">
        <v>0</v>
      </c>
      <c r="D76" s="88">
        <v>0</v>
      </c>
    </row>
    <row r="77" spans="1:4" x14ac:dyDescent="0.2">
      <c r="A77" s="87">
        <v>5599</v>
      </c>
      <c r="B77" s="83" t="s">
        <v>591</v>
      </c>
      <c r="C77" s="162">
        <v>0</v>
      </c>
      <c r="D77" s="88">
        <v>0</v>
      </c>
    </row>
    <row r="78" spans="1:4" x14ac:dyDescent="0.2">
      <c r="A78" s="87">
        <v>5600</v>
      </c>
      <c r="B78" s="83" t="s">
        <v>126</v>
      </c>
      <c r="C78" s="162">
        <v>0</v>
      </c>
      <c r="D78" s="88">
        <v>0</v>
      </c>
    </row>
    <row r="79" spans="1:4" x14ac:dyDescent="0.2">
      <c r="A79" s="87">
        <v>5610</v>
      </c>
      <c r="B79" s="83" t="s">
        <v>592</v>
      </c>
      <c r="C79" s="162">
        <v>0</v>
      </c>
      <c r="D79" s="88">
        <v>0</v>
      </c>
    </row>
    <row r="80" spans="1:4" x14ac:dyDescent="0.2">
      <c r="A80" s="87">
        <v>5611</v>
      </c>
      <c r="B80" s="83" t="s">
        <v>593</v>
      </c>
      <c r="C80" s="162">
        <v>0</v>
      </c>
      <c r="D80" s="88">
        <v>0</v>
      </c>
    </row>
    <row r="86" spans="1:5" ht="12" x14ac:dyDescent="0.2">
      <c r="A86" s="176" t="s">
        <v>627</v>
      </c>
      <c r="B86" s="176"/>
      <c r="C86" s="176"/>
      <c r="D86" s="176"/>
      <c r="E86" s="176"/>
    </row>
    <row r="87" spans="1:5" ht="12" x14ac:dyDescent="0.2">
      <c r="A87" s="176" t="s">
        <v>628</v>
      </c>
      <c r="B87" s="176"/>
      <c r="C87" s="176"/>
      <c r="D87" s="176"/>
      <c r="E87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86:E86"/>
    <mergeCell ref="A87:E87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51181102362204722" right="0.51181102362204722" top="0.35433070866141736" bottom="0.74803149606299213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EFE!Área_de_impresión</vt:lpstr>
      <vt:lpstr>ESF!Área_de_impresión</vt:lpstr>
      <vt:lpstr>EA!Títulos_a_imprimir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Yazmin</cp:lastModifiedBy>
  <cp:lastPrinted>2018-04-20T21:41:54Z</cp:lastPrinted>
  <dcterms:created xsi:type="dcterms:W3CDTF">2012-12-11T20:36:24Z</dcterms:created>
  <dcterms:modified xsi:type="dcterms:W3CDTF">2018-07-18T16:34:56Z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