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<sst xmlns="http://schemas.openxmlformats.org/spreadsheetml/2006/main" count="119" uniqueCount="109">
  <si>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</si>
  <si>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</si>
  <si>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</si>
  <si>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</si>
  <si>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</si>
  <si>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</si>
  <si>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</si>
  <si>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</si>
  <si>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</si>
  <si>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</si>
  <si>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</si>
  <si>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</si>
  <si>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</si>
  <si>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</si>
  <si>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</si>
  <si>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</si>
  <si>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</si>
  <si>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</si>
  <si>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</si>
  <si>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</si>
  <si>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</si>
  <si>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</si>
  <si>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</si>
  <si>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Endeudamiento Neto</t>
  </si>
  <si>
    <t>Externo</t>
  </si>
  <si>
    <t>Servicios de la Deuda</t>
  </si>
  <si>
    <t>Otros origenes de operación</t>
  </si>
  <si>
    <t>Interno</t>
  </si>
  <si>
    <t>Otras aplicaciones de operación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</si>
  <si>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</si>
  <si>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</si>
  <si>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</si>
  <si>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</si>
  <si>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</si>
  <si>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Bajo protesta de decir verdad declaramos que los Estados Financieros y sus notas, son razonablemente correctos y son responsabilidad del emisor</t>
  </si>
  <si>
    <t>CONCEPTO</t>
  </si>
  <si>
    <t>Periodo Actual</t>
  </si>
  <si>
    <t>Periodo Anterior</t>
  </si>
  <si>
    <t>**  Flujo Neto de Efectivo de Operación</t>
  </si>
  <si>
    <t>*    Ingresos de Operación</t>
  </si>
  <si>
    <t xml:space="preserve">    4110 Impuestos</t>
  </si>
  <si>
    <t xml:space="preserve">    4120 Cuotas y Aportaciones de SS</t>
  </si>
  <si>
    <t xml:space="preserve">    4130 Contribuciones de Mejoras</t>
  </si>
  <si>
    <t xml:space="preserve">    4140 Derechos</t>
  </si>
  <si>
    <t xml:space="preserve">    4150 Productos de tipo corriente</t>
  </si>
  <si>
    <t xml:space="preserve">    4160 Aprovechamientos de tipo corriente</t>
  </si>
  <si>
    <t xml:space="preserve">    4170 Ing. x Venta de Bienes y Servicios</t>
  </si>
  <si>
    <t xml:space="preserve">    4190 Ingresos no comprendidas</t>
  </si>
  <si>
    <t xml:space="preserve">    4210 Participaciones y Aportaciones</t>
  </si>
  <si>
    <t xml:space="preserve">    4220 Transferencias, Asig., Sub.</t>
  </si>
  <si>
    <t xml:space="preserve">    4300 Otros Ingresos beneficios (ERA-02)</t>
  </si>
  <si>
    <t>*    Gastos de Operación</t>
  </si>
  <si>
    <t xml:space="preserve">    5110 Servicios Personales</t>
  </si>
  <si>
    <t xml:space="preserve">    5120 Materiales y Suministros</t>
  </si>
  <si>
    <t xml:space="preserve">    5130 Servicios Generales</t>
  </si>
  <si>
    <t xml:space="preserve">    5210 Transferencias Internas</t>
  </si>
  <si>
    <t xml:space="preserve">    5220 Transferencias al resto del SP</t>
  </si>
  <si>
    <t xml:space="preserve">    5230 Subsidios y Subvenciones</t>
  </si>
  <si>
    <t xml:space="preserve">    5240 Ayudas Sociales</t>
  </si>
  <si>
    <t xml:space="preserve">    5250 Pensiones y Jubilaciones</t>
  </si>
  <si>
    <t xml:space="preserve">    5260 Transferencias a Fid., Mandatos</t>
  </si>
  <si>
    <t xml:space="preserve">    5270 Transferencias a Seguridad Social</t>
  </si>
  <si>
    <t xml:space="preserve">    5280 Donativos</t>
  </si>
  <si>
    <t xml:space="preserve">    5290 Transferencias al Exterior</t>
  </si>
  <si>
    <t xml:space="preserve">    5310 Participaciones</t>
  </si>
  <si>
    <t xml:space="preserve">    5320 Aportaciones</t>
  </si>
  <si>
    <t xml:space="preserve">    5330 Convenios</t>
  </si>
  <si>
    <t xml:space="preserve">    5400 Intereses, comisiones, otros gastos</t>
  </si>
  <si>
    <t xml:space="preserve">    Flujo Neto de Efectivo de Operación</t>
  </si>
  <si>
    <t>**  Flujo Neto de Efectivo de Inversión</t>
  </si>
  <si>
    <t>*   Ingresos de Inversión</t>
  </si>
  <si>
    <t xml:space="preserve">    3110 Bienes Inmuebles, Inf. y Construcc.</t>
  </si>
  <si>
    <t xml:space="preserve">    3110 Bienes Muebles</t>
  </si>
  <si>
    <t xml:space="preserve">    3000 Otros Origenes de Inversion</t>
  </si>
  <si>
    <t>*   Gastos de Inversión</t>
  </si>
  <si>
    <t xml:space="preserve">    1230 Bienes Inmuebles y Cons. (ESF-08)</t>
  </si>
  <si>
    <t xml:space="preserve">    1240 Bienes Muebles (ESF-08)</t>
  </si>
  <si>
    <t xml:space="preserve">    1200 Otras Aplicaciones de Inversion</t>
  </si>
  <si>
    <t xml:space="preserve">    Flujo Neto de Efectivo de Inversión</t>
  </si>
  <si>
    <t>*** Flujo Neto de Efectivo de Financiamiento</t>
  </si>
  <si>
    <t>**  Ingresos de Financiamiento</t>
  </si>
  <si>
    <t>*   2230 Endeudamiento Neto</t>
  </si>
  <si>
    <t xml:space="preserve">    2233 Ingresos derivados de financiamient</t>
  </si>
  <si>
    <t xml:space="preserve">    2234 Deuda Pública Externa</t>
  </si>
  <si>
    <t>*   2000 Otros Orígenes de Financiamiento</t>
  </si>
  <si>
    <t>**  Gastos de Financiamiento</t>
  </si>
  <si>
    <t>*   2130 Servicios de la Deuda</t>
  </si>
  <si>
    <t xml:space="preserve">    2131 Deuda Pública Interna</t>
  </si>
  <si>
    <t xml:space="preserve">    2132 Deuda Pública Externa</t>
  </si>
  <si>
    <t>*   1000 Otras Aplicaciones de Financiamient</t>
  </si>
  <si>
    <t xml:space="preserve">    Flujo Neto de Efectivo de Financiamiento</t>
  </si>
  <si>
    <t xml:space="preserve">    Flujo Neto</t>
  </si>
  <si>
    <t>*   Flujo Inicial (EFE-01)</t>
  </si>
  <si>
    <t>*   Flujo Final (EFE-01)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</si>
  <si>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</si>
  <si>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</si>
  <si>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</si>
  <si>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</si>
  <si>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</si>
  <si>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</si>
  <si>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</si>
  <si>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</si>
  <si>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</si>
  <si>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</si>
  <si>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</si>
  <si>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</si>
  <si>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</si>
  <si>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</si>
  <si>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CELAYA, GUANAJUATO.
ESTADO DE FLUJOS DE EFECTIVO
DEL 1 DE ENERO AL 30 DE JUNIO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</si>
</sst>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  <numFmt numFmtId="168" formatCode="#,##0.00_ ;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3" fillId="0" borderId="10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>
      <alignment horizontal="center" vertical="top" wrapText="1"/>
      <protection/>
    </xf>
    <xf numFmtId="0" fontId="43" fillId="0" borderId="10" xfId="60" applyFont="1" applyFill="1" applyBorder="1" applyAlignment="1" applyProtection="1">
      <alignment horizontal="center" vertical="top"/>
      <protection hidden="1"/>
    </xf>
    <xf numFmtId="0" fontId="43" fillId="0" borderId="10" xfId="60" applyFont="1" applyBorder="1" applyAlignment="1">
      <alignment horizontal="center" vertical="top"/>
      <protection/>
    </xf>
    <xf numFmtId="0" fontId="4" fillId="0" borderId="0" xfId="60" applyFont="1" applyBorder="1" applyAlignment="1">
      <alignment horizontal="left" vertical="top" wrapText="1" indent="1"/>
      <protection/>
    </xf>
    <xf numFmtId="0" fontId="4" fillId="0" borderId="0" xfId="60" applyFont="1" applyFill="1" applyBorder="1" applyAlignment="1">
      <alignment horizontal="left" vertical="top" wrapText="1" indent="1"/>
      <protection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Border="1" applyAlignment="1" applyProtection="1">
      <alignment vertical="top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 wrapText="1"/>
      <protection locked="0"/>
    </xf>
    <xf numFmtId="4" fontId="3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60" applyNumberFormat="1" applyFont="1" applyFill="1" applyBorder="1" applyAlignment="1">
      <alignment horizontal="left"/>
      <protection/>
    </xf>
    <xf numFmtId="49" fontId="3" fillId="0" borderId="0" xfId="60" applyNumberFormat="1" applyFont="1" applyFill="1" applyBorder="1" applyAlignment="1">
      <alignment horizontal="center"/>
      <protection/>
    </xf>
    <xf numFmtId="165" fontId="3" fillId="0" borderId="0" xfId="60" applyNumberFormat="1" applyFont="1" applyFill="1" applyBorder="1">
      <alignment/>
      <protection/>
    </xf>
    <xf numFmtId="49" fontId="4" fillId="0" borderId="0" xfId="60" applyNumberFormat="1" applyFont="1" applyFill="1" applyBorder="1" applyAlignment="1">
      <alignment horizontal="left"/>
      <protection/>
    </xf>
    <xf numFmtId="165" fontId="4" fillId="0" borderId="0" xfId="60" applyNumberFormat="1" applyFont="1" applyFill="1" applyBorder="1">
      <alignment/>
      <protection/>
    </xf>
    <xf numFmtId="166" fontId="4" fillId="0" borderId="0" xfId="60" applyNumberFormat="1" applyFont="1" applyFill="1" applyBorder="1">
      <alignment/>
      <protection/>
    </xf>
    <xf numFmtId="167" fontId="4" fillId="0" borderId="0" xfId="60" applyNumberFormat="1" applyFont="1" applyFill="1" applyBorder="1">
      <alignment/>
      <protection/>
    </xf>
    <xf numFmtId="165" fontId="0" fillId="0" borderId="1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10" xfId="60" applyFont="1" applyFill="1" applyBorder="1" applyAlignment="1">
      <alignment vertical="top"/>
      <protection/>
    </xf>
    <xf numFmtId="0" fontId="44" fillId="0" borderId="10" xfId="60" applyFont="1" applyBorder="1" applyAlignment="1">
      <alignment horizontal="center" vertical="top"/>
      <protection/>
    </xf>
    <xf numFmtId="0" fontId="44" fillId="0" borderId="10" xfId="60" applyFont="1" applyFill="1" applyBorder="1" applyAlignment="1">
      <alignment horizontal="center" vertical="top"/>
      <protection/>
    </xf>
    <xf numFmtId="0" fontId="44" fillId="0" borderId="10" xfId="60" applyFont="1" applyBorder="1" applyAlignment="1">
      <alignment horizontal="center" vertical="center"/>
      <protection/>
    </xf>
    <xf numFmtId="0" fontId="44" fillId="0" borderId="10" xfId="60" applyNumberFormat="1" applyFont="1" applyFill="1" applyBorder="1" applyAlignment="1">
      <alignment horizontal="center" vertical="top"/>
      <protection/>
    </xf>
    <xf numFmtId="0" fontId="44" fillId="0" borderId="10" xfId="60" applyFont="1" applyFill="1" applyBorder="1" applyAlignment="1" quotePrefix="1">
      <alignment horizontal="center" vertical="top"/>
      <protection/>
    </xf>
    <xf numFmtId="0" fontId="3" fillId="0" borderId="0" xfId="60" applyFont="1" applyFill="1" applyBorder="1" applyAlignment="1">
      <alignment vertical="top"/>
      <protection/>
    </xf>
    <xf numFmtId="0" fontId="43" fillId="0" borderId="15" xfId="60" applyFont="1" applyFill="1" applyBorder="1" applyAlignment="1">
      <alignment horizontal="center" vertical="center" wrapText="1"/>
      <protection/>
    </xf>
    <xf numFmtId="0" fontId="43" fillId="0" borderId="16" xfId="60" applyFont="1" applyFill="1" applyBorder="1" applyAlignment="1">
      <alignment horizontal="center" vertical="center" wrapText="1"/>
      <protection/>
    </xf>
    <xf numFmtId="0" fontId="43" fillId="0" borderId="17" xfId="60" applyFont="1" applyFill="1" applyBorder="1" applyAlignment="1">
      <alignment horizontal="center" vertical="center" wrapText="1"/>
      <protection/>
    </xf>
    <xf numFmtId="165" fontId="3" fillId="0" borderId="18" xfId="0" applyNumberFormat="1" applyFont="1" applyFill="1" applyBorder="1" applyAlignment="1">
      <alignment/>
    </xf>
    <xf numFmtId="4" fontId="3" fillId="0" borderId="18" xfId="60" applyNumberFormat="1" applyFont="1" applyBorder="1" applyAlignment="1" applyProtection="1">
      <alignment vertical="top" wrapText="1"/>
      <protection locked="0"/>
    </xf>
    <xf numFmtId="4" fontId="4" fillId="0" borderId="18" xfId="60" applyNumberFormat="1" applyFont="1" applyBorder="1" applyAlignment="1" applyProtection="1">
      <alignment vertical="top" wrapText="1"/>
      <protection locked="0"/>
    </xf>
    <xf numFmtId="4" fontId="3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5" fillId="0" borderId="20" xfId="60" applyFont="1" applyFill="1" applyBorder="1" applyAlignment="1">
      <alignment vertical="top"/>
      <protection/>
    </xf>
    <xf numFmtId="0" fontId="0" fillId="0" borderId="11" xfId="0" applyBorder="1" applyAlignment="1">
      <alignment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3" xfId="52"/>
    <cellStyle name="Millares 2 3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A2" sqref="A2:B2"/>
    </sheetView>
  </sheetViews>
  <sheetFormatPr defaultColWidth="12" defaultRowHeight="11.25"/>
  <cols>
    <col min="1" max="1" width="3.66015625" style="0" customWidth="1"/>
    <col min="2" max="2" width="61.33203125" style="0" customWidth="1"/>
    <col min="3" max="3" width="27.5" style="0" customWidth="1"/>
    <col min="4" max="4" width="26.33203125" style="0" customWidth="1"/>
    <col min="5" max="5" width="5.5" style="0" customWidth="1"/>
    <col min="6" max="6" width="42" style="0" hidden="1" customWidth="1"/>
    <col min="7" max="7" width="15.83203125" style="0" hidden="1" customWidth="1"/>
    <col min="8" max="8" width="16.16015625" style="0" hidden="1" customWidth="1"/>
  </cols>
  <sheetData>
    <row r="1" spans="1:6" ht="60" customHeight="1">
      <c r="A1" s="56" t="s">
        <v>108</v>
      </c>
      <c r="B1" s="56"/>
      <c r="C1" s="56"/>
      <c r="D1" s="56"/>
      <c r="F1" s="17"/>
    </row>
    <row r="2" spans="1:8" ht="17.25" customHeight="1">
      <c r="A2" s="54" t="s">
        <v>35</v>
      </c>
      <c r="B2" s="55"/>
      <c r="C2" s="53">
        <v>2018</v>
      </c>
      <c r="D2" s="53">
        <v>2017</v>
      </c>
      <c r="F2" s="19" t="s">
        <v>35</v>
      </c>
      <c r="G2" s="20" t="s">
        <v>36</v>
      </c>
      <c r="H2" s="20" t="s">
        <v>37</v>
      </c>
    </row>
    <row r="3" spans="1:8" ht="9.75" customHeight="1">
      <c r="A3" s="42"/>
      <c r="B3" s="43"/>
      <c r="C3" s="43"/>
      <c r="D3" s="44"/>
      <c r="F3" s="19" t="s">
        <v>38</v>
      </c>
      <c r="G3" s="29">
        <v>-483856952.94</v>
      </c>
      <c r="H3" s="21">
        <v>-390700450.06</v>
      </c>
    </row>
    <row r="4" spans="1:8" ht="9.75">
      <c r="A4" s="32" t="s">
        <v>94</v>
      </c>
      <c r="B4" s="17"/>
      <c r="C4" s="7"/>
      <c r="D4" s="45"/>
      <c r="F4" s="22" t="s">
        <v>39</v>
      </c>
      <c r="G4" s="26">
        <v>-1698874290.92</v>
      </c>
      <c r="H4" s="23">
        <v>-1448499300.43</v>
      </c>
    </row>
    <row r="5" spans="1:8" ht="9.75">
      <c r="A5" s="1">
        <v>900001</v>
      </c>
      <c r="B5" s="33" t="s">
        <v>95</v>
      </c>
      <c r="C5" s="9">
        <f>SUM(C6:C16)</f>
        <v>937711298.42</v>
      </c>
      <c r="D5" s="46">
        <f>SUM(D6:D16)</f>
        <v>1698874290.92</v>
      </c>
      <c r="F5" s="22" t="s">
        <v>40</v>
      </c>
      <c r="G5" s="26">
        <v>-253264311.7</v>
      </c>
      <c r="H5" s="23">
        <v>-240341616.72</v>
      </c>
    </row>
    <row r="6" spans="1:8" ht="9.75">
      <c r="A6" s="36">
        <v>4110</v>
      </c>
      <c r="B6" s="5" t="s">
        <v>0</v>
      </c>
      <c r="C6" s="15">
        <v>214598960.64</v>
      </c>
      <c r="D6" s="47">
        <v>253264311.7</v>
      </c>
      <c r="F6" s="22" t="s">
        <v>41</v>
      </c>
      <c r="G6" s="27">
        <v>0</v>
      </c>
      <c r="H6" s="24">
        <v>0</v>
      </c>
    </row>
    <row r="7" spans="1:8" ht="9.75">
      <c r="A7" s="37">
        <v>4120</v>
      </c>
      <c r="B7" s="6" t="s">
        <v>1</v>
      </c>
      <c r="C7" s="15">
        <v>0</v>
      </c>
      <c r="D7" s="47">
        <v>0</v>
      </c>
      <c r="F7" s="22" t="s">
        <v>42</v>
      </c>
      <c r="G7" s="26">
        <v>-5475661.29</v>
      </c>
      <c r="H7" s="23">
        <v>-10341502.1</v>
      </c>
    </row>
    <row r="8" spans="1:8" ht="9.75">
      <c r="A8" s="36">
        <v>4130</v>
      </c>
      <c r="B8" s="5" t="s">
        <v>2</v>
      </c>
      <c r="C8" s="15">
        <v>3014538.28</v>
      </c>
      <c r="D8" s="47">
        <v>5475661.29</v>
      </c>
      <c r="F8" s="22" t="s">
        <v>43</v>
      </c>
      <c r="G8" s="26">
        <v>-126311567.23</v>
      </c>
      <c r="H8" s="23">
        <v>-101024166.08</v>
      </c>
    </row>
    <row r="9" spans="1:8" ht="9.75">
      <c r="A9" s="36">
        <v>4140</v>
      </c>
      <c r="B9" s="5" t="s">
        <v>3</v>
      </c>
      <c r="C9" s="15">
        <v>66972896.65</v>
      </c>
      <c r="D9" s="47">
        <v>126311567.23</v>
      </c>
      <c r="F9" s="22" t="s">
        <v>44</v>
      </c>
      <c r="G9" s="26">
        <v>-71968317.79</v>
      </c>
      <c r="H9" s="23">
        <v>-27806780.61</v>
      </c>
    </row>
    <row r="10" spans="1:8" ht="9.75">
      <c r="A10" s="36">
        <v>4150</v>
      </c>
      <c r="B10" s="5" t="s">
        <v>4</v>
      </c>
      <c r="C10" s="15">
        <v>27112734.75</v>
      </c>
      <c r="D10" s="47">
        <v>71968317.79</v>
      </c>
      <c r="F10" s="22" t="s">
        <v>45</v>
      </c>
      <c r="G10" s="26">
        <v>-320268499.52</v>
      </c>
      <c r="H10" s="23">
        <v>-222259777.96</v>
      </c>
    </row>
    <row r="11" spans="1:8" ht="9.75">
      <c r="A11" s="36">
        <v>4160</v>
      </c>
      <c r="B11" s="5" t="s">
        <v>5</v>
      </c>
      <c r="C11" s="15">
        <v>105892978.26</v>
      </c>
      <c r="D11" s="47">
        <v>320268499.52</v>
      </c>
      <c r="F11" s="22" t="s">
        <v>46</v>
      </c>
      <c r="G11" s="27">
        <v>0</v>
      </c>
      <c r="H11" s="24">
        <v>0</v>
      </c>
    </row>
    <row r="12" spans="1:8" ht="26.25" customHeight="1">
      <c r="A12" s="36">
        <v>4170</v>
      </c>
      <c r="B12" s="5" t="s">
        <v>6</v>
      </c>
      <c r="C12" s="15">
        <v>0</v>
      </c>
      <c r="D12" s="47">
        <v>0</v>
      </c>
      <c r="F12" s="22" t="s">
        <v>47</v>
      </c>
      <c r="G12" s="27">
        <v>0</v>
      </c>
      <c r="H12" s="24">
        <v>0</v>
      </c>
    </row>
    <row r="13" spans="1:8" ht="30">
      <c r="A13" s="38">
        <v>4190</v>
      </c>
      <c r="B13" s="5" t="s">
        <v>32</v>
      </c>
      <c r="C13" s="15">
        <v>0</v>
      </c>
      <c r="D13" s="47">
        <v>0</v>
      </c>
      <c r="F13" s="22" t="s">
        <v>48</v>
      </c>
      <c r="G13" s="26">
        <v>-921585933.39</v>
      </c>
      <c r="H13" s="23">
        <v>-846725456.96</v>
      </c>
    </row>
    <row r="14" spans="1:8" ht="9.75">
      <c r="A14" s="36">
        <v>4210</v>
      </c>
      <c r="B14" s="5" t="s">
        <v>7</v>
      </c>
      <c r="C14" s="15">
        <v>520119189.84</v>
      </c>
      <c r="D14" s="47">
        <v>921585933.39</v>
      </c>
      <c r="F14" s="22" t="s">
        <v>49</v>
      </c>
      <c r="G14" s="27">
        <v>0</v>
      </c>
      <c r="H14" s="24">
        <v>0</v>
      </c>
    </row>
    <row r="15" spans="1:8" ht="9.75">
      <c r="A15" s="36">
        <v>4220</v>
      </c>
      <c r="B15" s="5" t="s">
        <v>8</v>
      </c>
      <c r="C15" s="15">
        <v>0</v>
      </c>
      <c r="D15" s="47">
        <v>0</v>
      </c>
      <c r="F15" s="22" t="s">
        <v>50</v>
      </c>
      <c r="G15" s="27">
        <v>0</v>
      </c>
      <c r="H15" s="24">
        <v>0</v>
      </c>
    </row>
    <row r="16" spans="1:8" ht="9.75">
      <c r="A16" s="1">
        <v>8001</v>
      </c>
      <c r="B16" s="6" t="s">
        <v>26</v>
      </c>
      <c r="C16" s="15">
        <v>0</v>
      </c>
      <c r="D16" s="47">
        <v>0</v>
      </c>
      <c r="F16" s="22" t="s">
        <v>51</v>
      </c>
      <c r="G16" s="26">
        <v>1215017337.98</v>
      </c>
      <c r="H16" s="23">
        <v>1057798850.37</v>
      </c>
    </row>
    <row r="17" spans="1:8" ht="9.75">
      <c r="A17" s="1">
        <v>900002</v>
      </c>
      <c r="B17" s="33" t="s">
        <v>95</v>
      </c>
      <c r="C17" s="7">
        <f>SUM(C18:C33)</f>
        <v>637250620.3300002</v>
      </c>
      <c r="D17" s="48">
        <f>SUM(D18:D33)</f>
        <v>1215017337.9799998</v>
      </c>
      <c r="F17" s="22" t="s">
        <v>52</v>
      </c>
      <c r="G17" s="26">
        <v>573361435.88</v>
      </c>
      <c r="H17" s="23">
        <v>548334873.93</v>
      </c>
    </row>
    <row r="18" spans="1:8" ht="9.75">
      <c r="A18" s="36">
        <v>5110</v>
      </c>
      <c r="B18" s="5" t="s">
        <v>9</v>
      </c>
      <c r="C18" s="15">
        <v>305520221.6</v>
      </c>
      <c r="D18" s="47">
        <v>573361435.88</v>
      </c>
      <c r="F18" s="22" t="s">
        <v>53</v>
      </c>
      <c r="G18" s="26">
        <v>103077250.03</v>
      </c>
      <c r="H18" s="23">
        <v>81531975.95</v>
      </c>
    </row>
    <row r="19" spans="1:8" ht="9.75">
      <c r="A19" s="36">
        <v>5120</v>
      </c>
      <c r="B19" s="5" t="s">
        <v>10</v>
      </c>
      <c r="C19" s="15">
        <v>42623673.35</v>
      </c>
      <c r="D19" s="47">
        <v>103077250.03</v>
      </c>
      <c r="F19" s="22" t="s">
        <v>54</v>
      </c>
      <c r="G19" s="26">
        <v>234352539.94</v>
      </c>
      <c r="H19" s="23">
        <v>188775570.84</v>
      </c>
    </row>
    <row r="20" spans="1:8" ht="9.75">
      <c r="A20" s="36">
        <v>5130</v>
      </c>
      <c r="B20" s="5" t="s">
        <v>11</v>
      </c>
      <c r="C20" s="15">
        <v>84749595.17</v>
      </c>
      <c r="D20" s="47">
        <v>234352539.94</v>
      </c>
      <c r="F20" s="22" t="s">
        <v>55</v>
      </c>
      <c r="G20" s="26">
        <v>187997337.95</v>
      </c>
      <c r="H20" s="23">
        <v>159914173.04</v>
      </c>
    </row>
    <row r="21" spans="1:8" ht="9.75">
      <c r="A21" s="36">
        <v>5210</v>
      </c>
      <c r="B21" s="5" t="s">
        <v>12</v>
      </c>
      <c r="C21" s="15">
        <v>151857088.28</v>
      </c>
      <c r="D21" s="47">
        <v>187997337.95</v>
      </c>
      <c r="F21" s="22" t="s">
        <v>56</v>
      </c>
      <c r="G21" s="27">
        <v>0</v>
      </c>
      <c r="H21" s="24">
        <v>0</v>
      </c>
    </row>
    <row r="22" spans="1:8" ht="9.75">
      <c r="A22" s="36">
        <v>5220</v>
      </c>
      <c r="B22" s="5" t="s">
        <v>13</v>
      </c>
      <c r="C22" s="15">
        <v>0</v>
      </c>
      <c r="D22" s="47">
        <v>0</v>
      </c>
      <c r="F22" s="22" t="s">
        <v>57</v>
      </c>
      <c r="G22" s="26">
        <v>7940059.57</v>
      </c>
      <c r="H22" s="23">
        <v>6886564.22</v>
      </c>
    </row>
    <row r="23" spans="1:8" ht="9.75">
      <c r="A23" s="36">
        <v>5230</v>
      </c>
      <c r="B23" s="5" t="s">
        <v>14</v>
      </c>
      <c r="C23" s="15">
        <v>3536164.36</v>
      </c>
      <c r="D23" s="47">
        <v>7940059.57</v>
      </c>
      <c r="F23" s="22" t="s">
        <v>58</v>
      </c>
      <c r="G23" s="26">
        <v>48440706.5</v>
      </c>
      <c r="H23" s="23">
        <v>35551877.3</v>
      </c>
    </row>
    <row r="24" spans="1:8" ht="9.75">
      <c r="A24" s="36">
        <v>5240</v>
      </c>
      <c r="B24" s="5" t="s">
        <v>15</v>
      </c>
      <c r="C24" s="15">
        <v>13798260.33</v>
      </c>
      <c r="D24" s="47">
        <v>48440706.5</v>
      </c>
      <c r="F24" s="22" t="s">
        <v>59</v>
      </c>
      <c r="G24" s="26">
        <v>41846378.56</v>
      </c>
      <c r="H24" s="23">
        <v>36613386.54</v>
      </c>
    </row>
    <row r="25" spans="1:8" ht="9.75">
      <c r="A25" s="36">
        <v>5250</v>
      </c>
      <c r="B25" s="5" t="s">
        <v>16</v>
      </c>
      <c r="C25" s="15">
        <v>23893215.67</v>
      </c>
      <c r="D25" s="47">
        <v>41846378.56</v>
      </c>
      <c r="F25" s="22" t="s">
        <v>60</v>
      </c>
      <c r="G25" s="27">
        <v>0</v>
      </c>
      <c r="H25" s="24">
        <v>0</v>
      </c>
    </row>
    <row r="26" spans="1:8" ht="9.75">
      <c r="A26" s="36">
        <v>5260</v>
      </c>
      <c r="B26" s="5" t="s">
        <v>17</v>
      </c>
      <c r="C26" s="15">
        <v>0</v>
      </c>
      <c r="D26" s="47">
        <v>0</v>
      </c>
      <c r="F26" s="22" t="s">
        <v>61</v>
      </c>
      <c r="G26" s="27">
        <v>0</v>
      </c>
      <c r="H26" s="24">
        <v>0</v>
      </c>
    </row>
    <row r="27" spans="1:8" ht="9.75">
      <c r="A27" s="36">
        <v>5270</v>
      </c>
      <c r="B27" s="5" t="s">
        <v>18</v>
      </c>
      <c r="C27" s="15">
        <v>0</v>
      </c>
      <c r="D27" s="47">
        <v>0</v>
      </c>
      <c r="F27" s="22" t="s">
        <v>62</v>
      </c>
      <c r="G27" s="27">
        <v>0</v>
      </c>
      <c r="H27" s="24">
        <v>0</v>
      </c>
    </row>
    <row r="28" spans="1:8" ht="9.75">
      <c r="A28" s="36">
        <v>5280</v>
      </c>
      <c r="B28" s="5" t="s">
        <v>31</v>
      </c>
      <c r="C28" s="15">
        <v>0</v>
      </c>
      <c r="D28" s="47">
        <v>0</v>
      </c>
      <c r="F28" s="22" t="s">
        <v>63</v>
      </c>
      <c r="G28" s="27">
        <v>0</v>
      </c>
      <c r="H28" s="24">
        <v>0</v>
      </c>
    </row>
    <row r="29" spans="1:8" ht="9.75">
      <c r="A29" s="36">
        <v>5290</v>
      </c>
      <c r="B29" s="5" t="s">
        <v>19</v>
      </c>
      <c r="C29" s="15">
        <v>0</v>
      </c>
      <c r="D29" s="47">
        <v>0</v>
      </c>
      <c r="F29" s="22" t="s">
        <v>64</v>
      </c>
      <c r="G29" s="27">
        <v>0</v>
      </c>
      <c r="H29" s="24">
        <v>0</v>
      </c>
    </row>
    <row r="30" spans="1:8" ht="9.75">
      <c r="A30" s="36">
        <v>5310</v>
      </c>
      <c r="B30" s="5" t="s">
        <v>20</v>
      </c>
      <c r="C30" s="15">
        <v>0</v>
      </c>
      <c r="D30" s="47">
        <v>0</v>
      </c>
      <c r="F30" s="22" t="s">
        <v>65</v>
      </c>
      <c r="G30" s="27">
        <v>0</v>
      </c>
      <c r="H30" s="24">
        <v>0</v>
      </c>
    </row>
    <row r="31" spans="1:8" ht="9.75">
      <c r="A31" s="36">
        <v>5320</v>
      </c>
      <c r="B31" s="5" t="s">
        <v>21</v>
      </c>
      <c r="C31" s="15">
        <v>0</v>
      </c>
      <c r="D31" s="47">
        <v>0</v>
      </c>
      <c r="F31" s="22" t="s">
        <v>66</v>
      </c>
      <c r="G31" s="27">
        <v>0</v>
      </c>
      <c r="H31" s="24">
        <v>0</v>
      </c>
    </row>
    <row r="32" spans="1:8" ht="9.75">
      <c r="A32" s="36">
        <v>5330</v>
      </c>
      <c r="B32" s="5" t="s">
        <v>22</v>
      </c>
      <c r="C32" s="15">
        <v>0</v>
      </c>
      <c r="D32" s="47">
        <v>0</v>
      </c>
      <c r="F32" s="22" t="s">
        <v>67</v>
      </c>
      <c r="G32" s="26">
        <v>18001629.55</v>
      </c>
      <c r="H32" s="23">
        <v>190428.55</v>
      </c>
    </row>
    <row r="33" spans="1:8" ht="9.75">
      <c r="A33" s="1">
        <v>8002</v>
      </c>
      <c r="B33" s="6" t="s">
        <v>28</v>
      </c>
      <c r="C33" s="15">
        <v>11272401.57</v>
      </c>
      <c r="D33" s="47">
        <v>18001629.55</v>
      </c>
      <c r="F33" s="22" t="s">
        <v>68</v>
      </c>
      <c r="G33" s="28">
        <v>-483856952.94</v>
      </c>
      <c r="H33" s="23">
        <v>-390700450.06</v>
      </c>
    </row>
    <row r="34" spans="1:8" ht="9.75">
      <c r="A34" s="35" t="s">
        <v>97</v>
      </c>
      <c r="B34" s="17"/>
      <c r="C34" s="7">
        <f>+C5-C17</f>
        <v>300460678.0899998</v>
      </c>
      <c r="D34" s="48">
        <f>+D5-D17</f>
        <v>483856952.9400003</v>
      </c>
      <c r="F34" s="19" t="s">
        <v>69</v>
      </c>
      <c r="G34" s="29">
        <v>317350837.83</v>
      </c>
      <c r="H34" s="21">
        <v>-48010298.69</v>
      </c>
    </row>
    <row r="35" spans="1:8" ht="9.75">
      <c r="A35" s="4">
        <v>800002</v>
      </c>
      <c r="B35" s="41"/>
      <c r="C35" s="7"/>
      <c r="D35" s="48"/>
      <c r="F35" s="22" t="s">
        <v>70</v>
      </c>
      <c r="G35" s="26">
        <v>33737696.88</v>
      </c>
      <c r="H35" s="23">
        <v>-232899675.17</v>
      </c>
    </row>
    <row r="36" spans="1:8" ht="9.75">
      <c r="A36" s="32" t="s">
        <v>98</v>
      </c>
      <c r="B36" s="17"/>
      <c r="C36" s="7"/>
      <c r="D36" s="48"/>
      <c r="F36" s="22" t="s">
        <v>71</v>
      </c>
      <c r="G36" s="26">
        <v>33737696.88</v>
      </c>
      <c r="H36" s="23">
        <v>-232823124.69</v>
      </c>
    </row>
    <row r="37" spans="1:8" ht="9.75">
      <c r="A37" s="1">
        <v>8003</v>
      </c>
      <c r="B37" s="33" t="s">
        <v>95</v>
      </c>
      <c r="C37" s="7">
        <f>SUM(C38:C40)</f>
        <v>195473875.48</v>
      </c>
      <c r="D37" s="48">
        <f>SUM(D38:D40)</f>
        <v>-33737696.88</v>
      </c>
      <c r="F37" s="22" t="s">
        <v>72</v>
      </c>
      <c r="G37" s="27">
        <v>0</v>
      </c>
      <c r="H37" s="24">
        <v>0</v>
      </c>
    </row>
    <row r="38" spans="1:8" ht="9.75">
      <c r="A38" s="1">
        <v>8004</v>
      </c>
      <c r="B38" s="34" t="s">
        <v>99</v>
      </c>
      <c r="C38" s="8">
        <v>195473875.48</v>
      </c>
      <c r="D38" s="49">
        <v>-33737696.88</v>
      </c>
      <c r="F38" s="22" t="s">
        <v>73</v>
      </c>
      <c r="G38" s="30">
        <v>0</v>
      </c>
      <c r="H38" s="23">
        <v>-76550.48</v>
      </c>
    </row>
    <row r="39" spans="1:8" ht="9.75">
      <c r="A39" s="1">
        <v>8005</v>
      </c>
      <c r="B39" s="34" t="s">
        <v>100</v>
      </c>
      <c r="C39" s="8"/>
      <c r="D39" s="49"/>
      <c r="F39" s="22" t="s">
        <v>74</v>
      </c>
      <c r="G39" s="26">
        <v>283613140.95</v>
      </c>
      <c r="H39" s="23">
        <v>184889376.48</v>
      </c>
    </row>
    <row r="40" spans="1:8" ht="9.75">
      <c r="A40" s="1">
        <v>900005</v>
      </c>
      <c r="B40" s="34" t="s">
        <v>101</v>
      </c>
      <c r="C40" s="8">
        <v>0</v>
      </c>
      <c r="D40" s="49">
        <v>0</v>
      </c>
      <c r="F40" s="22" t="s">
        <v>75</v>
      </c>
      <c r="G40" s="26">
        <v>385007505.11</v>
      </c>
      <c r="H40" s="23">
        <v>-68975332.23</v>
      </c>
    </row>
    <row r="41" spans="1:8" ht="9.75">
      <c r="A41" s="1"/>
      <c r="B41" s="33" t="s">
        <v>96</v>
      </c>
      <c r="C41" s="7">
        <f>SUM(C42:C44)</f>
        <v>308592389.59999996</v>
      </c>
      <c r="D41" s="48">
        <f>SUM(D42:D44)</f>
        <v>283613140.95</v>
      </c>
      <c r="F41" s="22" t="s">
        <v>76</v>
      </c>
      <c r="G41" s="26">
        <v>-112764551.67</v>
      </c>
      <c r="H41" s="23">
        <v>231518083.99</v>
      </c>
    </row>
    <row r="42" spans="1:8" ht="9.75">
      <c r="A42" s="39">
        <v>1230</v>
      </c>
      <c r="B42" s="34" t="s">
        <v>99</v>
      </c>
      <c r="C42" s="8">
        <v>307877503.21</v>
      </c>
      <c r="D42" s="49">
        <v>385007505.11</v>
      </c>
      <c r="F42" s="22" t="s">
        <v>77</v>
      </c>
      <c r="G42" s="26">
        <v>11370187.51</v>
      </c>
      <c r="H42" s="23">
        <v>22346624.72</v>
      </c>
    </row>
    <row r="43" spans="1:8" ht="9.75">
      <c r="A43" s="39" t="s">
        <v>33</v>
      </c>
      <c r="B43" s="34" t="s">
        <v>100</v>
      </c>
      <c r="C43" s="8">
        <v>-1888156.44</v>
      </c>
      <c r="D43" s="49">
        <v>-112764551.67</v>
      </c>
      <c r="F43" s="22" t="s">
        <v>78</v>
      </c>
      <c r="G43" s="28">
        <v>317350837.83</v>
      </c>
      <c r="H43" s="23">
        <v>-48010298.69</v>
      </c>
    </row>
    <row r="44" spans="1:8" ht="9.75">
      <c r="A44" s="1">
        <v>8006</v>
      </c>
      <c r="B44" s="34" t="s">
        <v>101</v>
      </c>
      <c r="C44" s="8">
        <v>2603042.83</v>
      </c>
      <c r="D44" s="49">
        <v>11370187.51</v>
      </c>
      <c r="F44" s="19" t="s">
        <v>79</v>
      </c>
      <c r="G44" s="29">
        <v>-14582927.85</v>
      </c>
      <c r="H44" s="21">
        <v>223617749.27</v>
      </c>
    </row>
    <row r="45" spans="1:8" ht="9.75">
      <c r="A45" s="35" t="s">
        <v>102</v>
      </c>
      <c r="B45" s="17"/>
      <c r="C45" s="7">
        <f>+C37-C41</f>
        <v>-113118514.11999997</v>
      </c>
      <c r="D45" s="48">
        <f>+D37-D41</f>
        <v>-317350837.83</v>
      </c>
      <c r="F45" s="22" t="s">
        <v>80</v>
      </c>
      <c r="G45" s="26">
        <v>-246034436.39</v>
      </c>
      <c r="H45" s="23">
        <v>-78747285.32</v>
      </c>
    </row>
    <row r="46" spans="1:8" ht="9.75">
      <c r="A46" s="4">
        <v>800003</v>
      </c>
      <c r="B46" s="2"/>
      <c r="C46" s="7"/>
      <c r="D46" s="48"/>
      <c r="F46" s="22" t="s">
        <v>81</v>
      </c>
      <c r="G46" s="26">
        <v>-246034436.39</v>
      </c>
      <c r="H46" s="23">
        <v>-78747285.32</v>
      </c>
    </row>
    <row r="47" spans="1:8" ht="9.75">
      <c r="A47" s="32" t="s">
        <v>103</v>
      </c>
      <c r="B47" s="17"/>
      <c r="C47" s="7"/>
      <c r="D47" s="48"/>
      <c r="F47" s="22" t="s">
        <v>82</v>
      </c>
      <c r="G47" s="26">
        <v>-246034436.39</v>
      </c>
      <c r="H47" s="23">
        <v>-78747285.32</v>
      </c>
    </row>
    <row r="48" spans="1:8" ht="9.75">
      <c r="A48" s="1">
        <v>8007</v>
      </c>
      <c r="B48" s="33" t="s">
        <v>95</v>
      </c>
      <c r="C48" s="8">
        <f>+C49+C52</f>
        <v>-27118765.86</v>
      </c>
      <c r="D48" s="49">
        <f>+D49+D52</f>
        <v>246034436.39</v>
      </c>
      <c r="F48" s="22" t="s">
        <v>83</v>
      </c>
      <c r="G48" s="27">
        <v>0</v>
      </c>
      <c r="H48" s="24">
        <v>0</v>
      </c>
    </row>
    <row r="49" spans="1:8" ht="9.75">
      <c r="A49" s="39">
        <v>2233</v>
      </c>
      <c r="B49" s="6" t="s">
        <v>23</v>
      </c>
      <c r="C49" s="8">
        <f>SUM(C50:C51)</f>
        <v>-27118765.86</v>
      </c>
      <c r="D49" s="49">
        <f>SUM(D50:D51)</f>
        <v>246034436.39</v>
      </c>
      <c r="F49" s="22" t="s">
        <v>84</v>
      </c>
      <c r="G49" s="27">
        <v>0</v>
      </c>
      <c r="H49" s="24">
        <v>0</v>
      </c>
    </row>
    <row r="50" spans="1:8" ht="9.75">
      <c r="A50" s="40">
        <v>2234</v>
      </c>
      <c r="B50" s="6" t="s">
        <v>27</v>
      </c>
      <c r="C50" s="8">
        <v>-27118765.86</v>
      </c>
      <c r="D50" s="49">
        <v>246034436.39</v>
      </c>
      <c r="F50" s="22" t="s">
        <v>85</v>
      </c>
      <c r="G50" s="26">
        <v>231451508.54</v>
      </c>
      <c r="H50" s="23">
        <v>302365034.59</v>
      </c>
    </row>
    <row r="51" spans="1:8" ht="9.75">
      <c r="A51" s="3">
        <v>4800</v>
      </c>
      <c r="B51" s="6" t="s">
        <v>24</v>
      </c>
      <c r="C51" s="8"/>
      <c r="D51" s="49"/>
      <c r="F51" s="22" t="s">
        <v>86</v>
      </c>
      <c r="G51" s="30">
        <v>0</v>
      </c>
      <c r="H51" s="25">
        <v>0</v>
      </c>
    </row>
    <row r="52" spans="1:8" ht="9.75">
      <c r="A52" s="3">
        <v>900008</v>
      </c>
      <c r="B52" s="6" t="s">
        <v>29</v>
      </c>
      <c r="C52" s="8"/>
      <c r="D52" s="49"/>
      <c r="F52" s="22" t="s">
        <v>87</v>
      </c>
      <c r="G52" s="30">
        <v>0</v>
      </c>
      <c r="H52" s="25">
        <v>0</v>
      </c>
    </row>
    <row r="53" spans="1:8" ht="9.75">
      <c r="A53" s="1">
        <v>8008</v>
      </c>
      <c r="B53" s="33" t="s">
        <v>96</v>
      </c>
      <c r="C53" s="8">
        <f>+C54+C57</f>
        <v>123799526.5</v>
      </c>
      <c r="D53" s="49">
        <f>+D54+D57</f>
        <v>231451508.54</v>
      </c>
      <c r="F53" s="22" t="s">
        <v>88</v>
      </c>
      <c r="G53" s="27">
        <v>0</v>
      </c>
      <c r="H53" s="24">
        <v>0</v>
      </c>
    </row>
    <row r="54" spans="1:8" ht="9.75">
      <c r="A54" s="39">
        <v>2131</v>
      </c>
      <c r="B54" s="6" t="s">
        <v>25</v>
      </c>
      <c r="C54" s="15">
        <v>-13729698.43</v>
      </c>
      <c r="D54" s="47">
        <f>SUM(D55:D56)</f>
        <v>0</v>
      </c>
      <c r="F54" s="22" t="s">
        <v>89</v>
      </c>
      <c r="G54" s="26">
        <v>231451508.54</v>
      </c>
      <c r="H54" s="23">
        <v>302365034.59</v>
      </c>
    </row>
    <row r="55" spans="1:8" ht="9.75">
      <c r="A55" s="40">
        <v>2132</v>
      </c>
      <c r="B55" s="6" t="s">
        <v>27</v>
      </c>
      <c r="C55" s="8">
        <v>0</v>
      </c>
      <c r="D55" s="49">
        <v>0</v>
      </c>
      <c r="F55" s="22" t="s">
        <v>90</v>
      </c>
      <c r="G55" s="28">
        <v>-14582927.85</v>
      </c>
      <c r="H55" s="23">
        <v>223617749.27</v>
      </c>
    </row>
    <row r="56" spans="1:8" ht="9.75">
      <c r="A56" s="1">
        <v>8009</v>
      </c>
      <c r="B56" s="6" t="s">
        <v>24</v>
      </c>
      <c r="C56" s="8"/>
      <c r="D56" s="49"/>
      <c r="F56" s="22" t="s">
        <v>91</v>
      </c>
      <c r="G56" s="28">
        <v>181089042.96</v>
      </c>
      <c r="H56" s="23">
        <v>215092999.48</v>
      </c>
    </row>
    <row r="57" spans="1:8" ht="9.75">
      <c r="A57" s="1">
        <v>900009</v>
      </c>
      <c r="B57" s="6" t="s">
        <v>30</v>
      </c>
      <c r="C57" s="8">
        <v>137529224.93</v>
      </c>
      <c r="D57" s="49">
        <v>231451508.54</v>
      </c>
      <c r="F57" s="22" t="s">
        <v>92</v>
      </c>
      <c r="G57" s="30">
        <v>334391403.52</v>
      </c>
      <c r="H57" s="25">
        <v>119298404.04</v>
      </c>
    </row>
    <row r="58" spans="1:8" ht="9.75">
      <c r="A58" s="35" t="s">
        <v>104</v>
      </c>
      <c r="B58" s="17"/>
      <c r="C58" s="7">
        <f>+C48-C53</f>
        <v>-150918292.36</v>
      </c>
      <c r="D58" s="48">
        <f>+D48-D53</f>
        <v>14582927.849999994</v>
      </c>
      <c r="F58" s="22" t="s">
        <v>93</v>
      </c>
      <c r="G58" s="31">
        <v>515480446.48</v>
      </c>
      <c r="H58" s="25">
        <v>334391403.52</v>
      </c>
    </row>
    <row r="59" spans="1:4" ht="9.75">
      <c r="A59" s="35" t="s">
        <v>105</v>
      </c>
      <c r="B59" s="17"/>
      <c r="C59" s="8">
        <f>+C34+C45+C58</f>
        <v>36423871.609999806</v>
      </c>
      <c r="D59" s="49">
        <f>+D34+D45+D58</f>
        <v>181089042.9600003</v>
      </c>
    </row>
    <row r="60" spans="1:4" ht="9.75">
      <c r="A60" s="35" t="s">
        <v>106</v>
      </c>
      <c r="B60" s="17"/>
      <c r="C60" s="8">
        <v>515480446.48</v>
      </c>
      <c r="D60" s="49">
        <v>334391403.52</v>
      </c>
    </row>
    <row r="61" spans="1:4" ht="9.75">
      <c r="A61" s="51" t="s">
        <v>107</v>
      </c>
      <c r="B61" s="52"/>
      <c r="C61" s="16">
        <f>+C59+C60</f>
        <v>551904318.0899998</v>
      </c>
      <c r="D61" s="50">
        <f>+D59+D60</f>
        <v>515480446.48000026</v>
      </c>
    </row>
    <row r="62" ht="9.75">
      <c r="E62" s="10"/>
    </row>
    <row r="63" spans="1:5" ht="9.75">
      <c r="A63" s="10" t="s">
        <v>34</v>
      </c>
      <c r="B63" s="12"/>
      <c r="C63" s="12"/>
      <c r="D63" s="12"/>
      <c r="E63" s="11"/>
    </row>
    <row r="64" spans="1:5" ht="9.75">
      <c r="A64" s="11"/>
      <c r="B64" s="12"/>
      <c r="C64" s="12"/>
      <c r="D64" s="12"/>
      <c r="E64" s="11"/>
    </row>
    <row r="65" spans="1:5" ht="13.5">
      <c r="A65" s="13"/>
      <c r="B65" s="18"/>
      <c r="C65" s="18"/>
      <c r="D65" s="18"/>
      <c r="E65" s="13"/>
    </row>
    <row r="66" spans="2:4" ht="9.75">
      <c r="B66" s="14"/>
      <c r="C66" s="14"/>
      <c r="D66" s="14"/>
    </row>
  </sheetData>
  <sheetProtection/>
  <mergeCells count="2">
    <mergeCell ref="A2:B2"/>
    <mergeCell ref="A1:D1"/>
  </mergeCells>
  <dataValidations count="1">
    <dataValidation allowBlank="1" showInputMessage="1" showErrorMessage="1" prompt="Corresponde al número de cuenta al 4° nivel del Plan de Cuentas emitido por el CONAC (DOF 23/12/2015)." sqref="A3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Mirna Martínez</cp:lastModifiedBy>
  <cp:lastPrinted>2018-04-20T20:36:31Z</cp:lastPrinted>
  <dcterms:created xsi:type="dcterms:W3CDTF">2012-12-11T20:31:36Z</dcterms:created>
  <dcterms:modified xsi:type="dcterms:W3CDTF">2018-07-18T15:11:26Z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