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PRESUPUESTO Y CUENTA PUBLICA\DESCENTRALIZADOS\JUMAPA\"/>
    </mc:Choice>
  </mc:AlternateContent>
  <bookViews>
    <workbookView xWindow="0" yWindow="0" windowWidth="24000" windowHeight="8535" activeTab="21"/>
  </bookViews>
  <sheets>
    <sheet name="1" sheetId="3" r:id="rId1"/>
    <sheet name="2" sheetId="4" r:id="rId2"/>
    <sheet name="3" sheetId="5" r:id="rId3"/>
    <sheet name="4" sheetId="6" r:id="rId4"/>
    <sheet name="5" sheetId="7" r:id="rId5"/>
    <sheet name="6" sheetId="8" r:id="rId6"/>
    <sheet name="7" sheetId="9" r:id="rId7"/>
    <sheet name="8" sheetId="10" r:id="rId8"/>
    <sheet name="9" sheetId="11" r:id="rId9"/>
    <sheet name="10" sheetId="12" r:id="rId10"/>
    <sheet name="11" sheetId="13" r:id="rId11"/>
    <sheet name="12" sheetId="15" r:id="rId12"/>
    <sheet name="13" sheetId="16" r:id="rId13"/>
    <sheet name="14" sheetId="17" r:id="rId14"/>
    <sheet name="15" sheetId="18" r:id="rId15"/>
    <sheet name="16" sheetId="19" r:id="rId16"/>
    <sheet name="18" sheetId="21" r:id="rId17"/>
    <sheet name="19" sheetId="22" r:id="rId18"/>
    <sheet name="23" sheetId="26" r:id="rId19"/>
    <sheet name="26" sheetId="29" r:id="rId20"/>
    <sheet name="27" sheetId="30" r:id="rId21"/>
    <sheet name="28" sheetId="31" r:id="rId22"/>
  </sheets>
  <definedNames>
    <definedName name="_xlnm._FilterDatabase" localSheetId="21" hidden="1">'28'!$A$4:$G$467</definedName>
    <definedName name="_xlnm._FilterDatabase" localSheetId="2" hidden="1">'3'!$A$3:$C$416</definedName>
    <definedName name="_xlnm._FilterDatabase" localSheetId="3" hidden="1">'4'!$A$3:$C$14</definedName>
    <definedName name="_xlnm._FilterDatabase" localSheetId="5" hidden="1">'6'!$A$5:$C$142</definedName>
    <definedName name="_xlnm._FilterDatabase" localSheetId="6" hidden="1">'7'!$A$5:$D$57</definedName>
    <definedName name="_ftn1">'1'!#REF!</definedName>
    <definedName name="_ftn2">'5'!#REF!</definedName>
    <definedName name="_ftnref1">'1'!$A$3</definedName>
    <definedName name="_ftnref2">'5'!#REF!</definedName>
    <definedName name="_xlnm.Print_Titles" localSheetId="14">'15'!$1:$5</definedName>
    <definedName name="_xlnm.Print_Titles" localSheetId="21">'28'!$1:$4</definedName>
    <definedName name="_xlnm.Print_Titles" localSheetId="2">'3'!$1:$3</definedName>
    <definedName name="_xlnm.Print_Titles" localSheetId="4">'5'!$1:$5</definedName>
    <definedName name="_xlnm.Print_Titles" localSheetId="5">'6'!$1:$5</definedName>
    <definedName name="_xlnm.Print_Titles" localSheetId="6">'7'!$1:$5</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29" l="1"/>
  <c r="C27" i="29" s="1"/>
  <c r="C511" i="31" l="1"/>
  <c r="C740" i="31"/>
  <c r="C10" i="30" l="1"/>
  <c r="C8" i="30"/>
  <c r="C5" i="30"/>
  <c r="C16" i="30"/>
  <c r="C15" i="30" s="1"/>
  <c r="C13" i="30"/>
  <c r="C12" i="30" s="1"/>
  <c r="C18" i="30" l="1"/>
  <c r="J9" i="21" l="1"/>
  <c r="C66" i="7" l="1"/>
  <c r="C14" i="6"/>
  <c r="J10" i="10" l="1"/>
  <c r="D56" i="9" l="1"/>
  <c r="C142" i="8"/>
  <c r="B21" i="15"/>
  <c r="C4" i="6" l="1"/>
  <c r="C392" i="5"/>
  <c r="C388" i="5"/>
  <c r="C378" i="5"/>
  <c r="C375" i="5"/>
  <c r="C365" i="5"/>
  <c r="C355" i="5"/>
  <c r="C348" i="5"/>
  <c r="C338" i="5"/>
  <c r="C335" i="5"/>
  <c r="C331" i="5"/>
  <c r="C322" i="5"/>
  <c r="C312" i="5" s="1"/>
  <c r="C313" i="5"/>
  <c r="C302" i="5"/>
  <c r="C297" i="5"/>
  <c r="C287" i="5"/>
  <c r="C278" i="5"/>
  <c r="C276" i="5"/>
  <c r="C269" i="5"/>
  <c r="C266" i="5"/>
  <c r="C261" i="5"/>
  <c r="C254" i="5"/>
  <c r="C183" i="5"/>
  <c r="C177" i="5"/>
  <c r="C167" i="5"/>
  <c r="C159" i="5"/>
  <c r="C149" i="5"/>
  <c r="C139" i="5"/>
  <c r="C129" i="5"/>
  <c r="C119" i="5"/>
  <c r="C109" i="5"/>
  <c r="C98" i="5"/>
  <c r="C85" i="5"/>
  <c r="C94" i="5"/>
  <c r="C88" i="5"/>
  <c r="C77" i="5"/>
  <c r="C67" i="5"/>
  <c r="C57" i="5"/>
  <c r="C53" i="5"/>
  <c r="C44" i="5"/>
  <c r="C414" i="5"/>
  <c r="C411" i="5"/>
  <c r="C409" i="5"/>
  <c r="C407" i="5"/>
  <c r="C405" i="5"/>
  <c r="C401" i="5"/>
  <c r="C397" i="5"/>
  <c r="C383" i="5"/>
  <c r="C382" i="5" s="1"/>
  <c r="C193" i="5"/>
  <c r="C38" i="5"/>
  <c r="C36" i="5"/>
  <c r="C24" i="5"/>
  <c r="C15" i="5"/>
  <c r="C5" i="5"/>
  <c r="C10" i="5"/>
  <c r="C29" i="5"/>
  <c r="C41" i="5"/>
  <c r="C396" i="5" l="1"/>
  <c r="C253" i="5"/>
  <c r="C334" i="5"/>
  <c r="C108" i="5"/>
  <c r="C43" i="5"/>
  <c r="C4" i="5"/>
  <c r="C416" i="5" l="1"/>
  <c r="C12" i="3" l="1"/>
  <c r="C11" i="4" l="1"/>
</calcChain>
</file>

<file path=xl/sharedStrings.xml><?xml version="1.0" encoding="utf-8"?>
<sst xmlns="http://schemas.openxmlformats.org/spreadsheetml/2006/main" count="4724" uniqueCount="1957">
  <si>
    <t> </t>
  </si>
  <si>
    <t>Categoría</t>
  </si>
  <si>
    <t>Presupuesto aprobado</t>
  </si>
  <si>
    <t>Recursos fiscales</t>
  </si>
  <si>
    <t>Financiamientos internos</t>
  </si>
  <si>
    <t>Ingresos propios</t>
  </si>
  <si>
    <t>Recursos federales</t>
  </si>
  <si>
    <t>Recursos estatales</t>
  </si>
  <si>
    <t>Otros recursos</t>
  </si>
  <si>
    <t>Total presupuesto de egresos</t>
  </si>
  <si>
    <t>Gasto Corriente</t>
  </si>
  <si>
    <t>Gasto de Capital</t>
  </si>
  <si>
    <t>Amortización de la Deuda y Disminución de Pasivos</t>
  </si>
  <si>
    <t>Pensiones y Jubilaciones</t>
  </si>
  <si>
    <t>Participaciones</t>
  </si>
  <si>
    <t>Capítulo-Concepto-Partida genérica</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</si>
  <si>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</si>
  <si>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</si>
  <si>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</si>
  <si>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</si>
  <si>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</si>
  <si>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</si>
  <si>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</si>
  <si>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</si>
  <si>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</si>
  <si>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</si>
  <si>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</si>
  <si>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</si>
  <si>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</si>
  <si>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</si>
  <si>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</si>
  <si>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</si>
  <si>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</si>
  <si>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</si>
  <si>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</si>
  <si>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las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</si>
  <si>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</si>
  <si>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</si>
  <si>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</si>
  <si>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</si>
  <si>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</si>
  <si>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</si>
  <si>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</si>
  <si>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</si>
  <si>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</si>
  <si>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</si>
  <si>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</si>
  <si>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</si>
  <si>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</si>
  <si>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</si>
  <si>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</si>
  <si>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</si>
  <si>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</si>
  <si>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</si>
  <si>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</si>
  <si>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</si>
  <si>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</si>
  <si>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</si>
  <si>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</si>
  <si>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</si>
  <si>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</si>
  <si>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</si>
  <si>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</si>
  <si>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</si>
  <si>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</si>
  <si>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</si>
  <si>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</si>
  <si>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</si>
  <si>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</si>
  <si>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</si>
  <si>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</si>
  <si>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</si>
  <si>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</si>
  <si>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</si>
  <si>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</si>
  <si>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</si>
  <si>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</si>
  <si>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</si>
  <si>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</si>
  <si>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</si>
  <si>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</si>
  <si>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</si>
  <si>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</si>
  <si>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</si>
  <si>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</si>
  <si>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</si>
  <si>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</si>
  <si>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</si>
  <si>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</si>
  <si>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</si>
  <si>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</si>
  <si>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</si>
  <si>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</si>
  <si>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</si>
  <si>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</si>
  <si>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</si>
  <si>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</si>
  <si>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</si>
  <si>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</si>
  <si>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</si>
  <si>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</si>
  <si>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</si>
  <si>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</si>
  <si>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</si>
  <si>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</si>
  <si>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</si>
  <si>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</si>
  <si>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</si>
  <si>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</si>
  <si>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</si>
  <si>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</si>
  <si>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</si>
  <si>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</si>
  <si>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</si>
  <si>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</si>
  <si>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</si>
  <si>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</si>
  <si>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</si>
  <si>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</si>
  <si>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</si>
  <si>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</si>
  <si>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Gas</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</si>
  <si>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</si>
  <si>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</si>
  <si>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</si>
  <si>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</si>
  <si>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</si>
  <si>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</si>
  <si>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</si>
  <si>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</si>
  <si>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</si>
  <si>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</si>
  <si>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</si>
  <si>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</si>
  <si>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</si>
  <si>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</si>
  <si>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</si>
  <si>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</si>
  <si>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</si>
  <si>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</si>
  <si>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</si>
  <si>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</si>
  <si>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</si>
  <si>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</si>
  <si>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</si>
  <si>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</si>
  <si>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</si>
  <si>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</si>
  <si>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</si>
  <si>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</si>
  <si>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</si>
  <si>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</si>
  <si>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</si>
  <si>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</si>
  <si>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</si>
  <si>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</si>
  <si>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</si>
  <si>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</si>
  <si>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</si>
  <si>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</si>
  <si>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</si>
  <si>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</si>
  <si>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</si>
  <si>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</si>
  <si>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</si>
  <si>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</si>
  <si>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</si>
  <si>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</si>
  <si>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</si>
  <si>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COMUNICACION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</si>
  <si>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</si>
  <si>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</si>
  <si>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</si>
  <si>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</si>
  <si>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</si>
  <si>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</si>
  <si>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</si>
  <si>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</si>
  <si>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</si>
  <si>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</si>
  <si>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</si>
  <si>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</si>
  <si>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</si>
  <si>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Viáticos en el extranjero</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</si>
  <si>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</si>
  <si>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</si>
  <si>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</si>
  <si>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</si>
  <si>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</si>
  <si>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</si>
  <si>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</si>
  <si>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</si>
  <si>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</si>
  <si>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</si>
  <si>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</si>
  <si>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</si>
  <si>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</si>
  <si>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</si>
  <si>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</si>
  <si>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</si>
  <si>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</si>
  <si>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nóminas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</si>
  <si>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</si>
  <si>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</si>
  <si>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</si>
  <si>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</si>
  <si>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</si>
  <si>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</si>
  <si>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</si>
  <si>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</si>
  <si>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</si>
  <si>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</si>
  <si>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</si>
  <si>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</si>
  <si>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</si>
  <si>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</si>
  <si>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</si>
  <si>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Transferencias otorgadas para instituciones paraestatales públicas financieras</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</si>
  <si>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</si>
  <si>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</si>
  <si>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</si>
  <si>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</si>
  <si>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</si>
  <si>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</si>
  <si>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</si>
  <si>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</si>
  <si>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Subsidios a la vivienda</t>
  </si>
  <si>
    <t>Subvenciones al consumo</t>
  </si>
  <si>
    <t>Subsidios a entidades federativas y municipios</t>
  </si>
  <si>
    <t>Otros subsidios</t>
  </si>
  <si>
    <t>AYUDAS SOCIALES</t>
  </si>
  <si>
    <t>Ayudas sociales a personas</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</si>
  <si>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</si>
  <si>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</si>
  <si>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</si>
  <si>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</si>
  <si>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</si>
  <si>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</si>
  <si>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</si>
  <si>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</si>
  <si>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</si>
  <si>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</si>
  <si>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</si>
  <si>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</si>
  <si>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</si>
  <si>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</si>
  <si>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</si>
  <si>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Transferencias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</si>
  <si>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</si>
  <si>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</si>
  <si>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Otras transferencias a fideicomisos</t>
  </si>
  <si>
    <t>TRANSFERENCIAS A LA SEGURIDAD SOCIAL</t>
  </si>
  <si>
    <t>Transferencias por obligación de ley</t>
  </si>
  <si>
    <t>DONATIVOS</t>
  </si>
  <si>
    <t>Donativos a instituciones sin fines de lucro</t>
  </si>
  <si>
    <t>Donativos a entidades federativas</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</si>
  <si>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</si>
  <si>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</si>
  <si>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</si>
  <si>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</si>
  <si>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</si>
  <si>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</si>
  <si>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</si>
  <si>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BIENES MUEBLES, INMUEBLES E INTANGIBLES</t>
  </si>
  <si>
    <t>MOBILIARIO Y EQUIPO DE ADMINISTRACIÓN</t>
  </si>
  <si>
    <t>Muebles de oficina y estantería</t>
  </si>
  <si>
    <t>Muebles, excepto de oficina y estantería</t>
  </si>
  <si>
    <t>Bienes artísticos, culturales y científicos</t>
  </si>
  <si>
    <t>Objetos de valor</t>
  </si>
  <si>
    <t>Equipo de cómputo y de tecnologías de la información</t>
  </si>
  <si>
    <t>Otros mobiliarios y equipos de administración</t>
  </si>
  <si>
    <t>MOBILIARIO Y EQUIPO EDUCACIONAL Y RECREATIVO</t>
  </si>
  <si>
    <t>Equipos y aparatos audiovisuales</t>
  </si>
  <si>
    <t>Aparatos deportivos</t>
  </si>
  <si>
    <t>Cámaras fotográficas y de video</t>
  </si>
  <si>
    <t>Otro mobiliario y equipo educacional y recreativo</t>
  </si>
  <si>
    <t>EQUIPO E INSTRUMENTAL MEDICO Y DE LABORATORIO</t>
  </si>
  <si>
    <t>Equipo médico y de laboratorio</t>
  </si>
  <si>
    <t>Instrumental médico y de laboratorio</t>
  </si>
  <si>
    <t>VEHÍCULOS Y EQUIPO DE TRANSPORTE</t>
  </si>
  <si>
    <t>Vehículos y equipo terrestre</t>
  </si>
  <si>
    <t>Carrocerías y remolques</t>
  </si>
  <si>
    <t>Equipo aeroespacial</t>
  </si>
  <si>
    <t>Equipo ferroviario</t>
  </si>
  <si>
    <t>Embarcaciones</t>
  </si>
  <si>
    <t>Otros equipos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</si>
  <si>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</si>
  <si>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</si>
  <si>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</si>
  <si>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</si>
  <si>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</si>
  <si>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</si>
  <si>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</si>
  <si>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</si>
  <si>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</si>
  <si>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y máquinas-herramienta</t>
  </si>
  <si>
    <t>Otros equipos</t>
  </si>
  <si>
    <t>ACTIVOS BIOLÓGICOS</t>
  </si>
  <si>
    <t>Bovinos</t>
  </si>
  <si>
    <t>Porcinos</t>
  </si>
  <si>
    <t>Aves</t>
  </si>
  <si>
    <t>Ovinos y caprinos</t>
  </si>
  <si>
    <t>Peces y acuicultura</t>
  </si>
  <si>
    <t>Equinos</t>
  </si>
  <si>
    <t>Especies menores y de zoológico</t>
  </si>
  <si>
    <t>Árboles y plantas</t>
  </si>
  <si>
    <t>Otros activos biológicos</t>
  </si>
  <si>
    <t>BIENES INMUEBLES</t>
  </si>
  <si>
    <t>Terrenos</t>
  </si>
  <si>
    <t>Viviendas</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</si>
  <si>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</si>
  <si>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</si>
  <si>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</si>
  <si>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</si>
  <si>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</si>
  <si>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</si>
  <si>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</si>
  <si>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</si>
  <si>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</si>
  <si>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</si>
  <si>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</si>
  <si>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</si>
  <si>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</si>
  <si>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</si>
  <si>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</si>
  <si>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</si>
  <si>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</si>
  <si>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</si>
  <si>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</si>
  <si>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</si>
  <si>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</si>
  <si>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Trabajos de acabados en edificaciones y otros trabajos especializados</t>
  </si>
  <si>
    <t>OBRA PÚBLICA EN BIENES PROPIOS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</si>
  <si>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</si>
  <si>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</si>
  <si>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</si>
  <si>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</si>
  <si>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</si>
  <si>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</si>
  <si>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</si>
  <si>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</si>
  <si>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</si>
  <si>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</si>
  <si>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</si>
  <si>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</si>
  <si>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</si>
  <si>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</si>
  <si>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</si>
  <si>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</si>
  <si>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</si>
  <si>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</si>
  <si>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</si>
  <si>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</si>
  <si>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</si>
  <si>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</si>
  <si>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</si>
  <si>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</si>
  <si>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</si>
  <si>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</si>
  <si>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</si>
  <si>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</si>
  <si>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</si>
  <si>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</si>
  <si>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</si>
  <si>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</si>
  <si>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</si>
  <si>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</si>
  <si>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</si>
  <si>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</si>
  <si>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</si>
  <si>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</si>
  <si>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</si>
  <si>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</si>
  <si>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Inversiones en fideicomisos públicos financieros</t>
  </si>
  <si>
    <t>Inversiones en fideicomisos de entidades federativas</t>
  </si>
  <si>
    <t>Inversiones en fideicomisos de municipios</t>
  </si>
  <si>
    <t>Otras inversiones en fideicomisos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</si>
  <si>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</si>
  <si>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</si>
  <si>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</si>
  <si>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</si>
  <si>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</si>
  <si>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</si>
  <si>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</si>
  <si>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</si>
  <si>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</si>
  <si>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</si>
  <si>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</si>
  <si>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</si>
  <si>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municipios</t>
  </si>
  <si>
    <t>APORTACIONES</t>
  </si>
  <si>
    <t>Aportaciones de la Federación a municipios</t>
  </si>
  <si>
    <t>Aportaciones de las entidades federativas a los municipios</t>
  </si>
  <si>
    <t>Aportaciones previstas en leyes y decretos compensatorias a entidades federativas y municipios</t>
  </si>
  <si>
    <t>CONVENIOS</t>
  </si>
  <si>
    <t>Convenios de reasignación</t>
  </si>
  <si>
    <t>Convenios de descentralización</t>
  </si>
  <si>
    <t>Otros convenios</t>
  </si>
  <si>
    <t>DEUDA PÚBLICA</t>
  </si>
  <si>
    <t>AMORTIZACIÓN DE LA DEUDA PÚBLICA</t>
  </si>
  <si>
    <t>Amortización de la deuda interna con instituciones de crédito</t>
  </si>
  <si>
    <t>Amortización de la deuda interna por emisión de títulos y valores</t>
  </si>
  <si>
    <t>Amortización de arrendamientos financieros nacionales</t>
  </si>
  <si>
    <t>INTERESES DE LA DEUDA PÚBLICA</t>
  </si>
  <si>
    <t>Intereses de la deuda interna con instituciones de crédito</t>
  </si>
  <si>
    <t>Intereses derivados de la colocación de títulos y valores</t>
  </si>
  <si>
    <t>Intereses por arrendamientos financieros nacionales</t>
  </si>
  <si>
    <t>COMISIONES DE LA DEUDA PÚBLICA</t>
  </si>
  <si>
    <t>Comisiones de la deuda pública interna</t>
  </si>
  <si>
    <t>GASTOS DE LA DEUDA PÚBLICA</t>
  </si>
  <si>
    <t>Gastos de la deuda pública interna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</si>
  <si>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</si>
  <si>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</si>
  <si>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</si>
  <si>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</si>
  <si>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</si>
  <si>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</si>
  <si>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</si>
  <si>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Clasificación Administrativa / Clasificación por Objeto del Gasto</t>
  </si>
  <si>
    <t>Clasificación administrativa</t>
  </si>
  <si>
    <t>3.0.0.0.0.0.0</t>
  </si>
  <si>
    <t>SECTOR PUBLICO MUNICIPAL</t>
  </si>
  <si>
    <t>3.1.0.0.0.0.0</t>
  </si>
  <si>
    <t>SECTOR PUBLICO NO FINANCIERO</t>
  </si>
  <si>
    <t>3.1.1.0.0.0.0</t>
  </si>
  <si>
    <t>GOBIERNO GENERAL MUNICIPAL</t>
  </si>
  <si>
    <t>3.1.1.1.0.0.0</t>
  </si>
  <si>
    <t>Gobierno Municipal</t>
  </si>
  <si>
    <t>3.1.1.1.1.0.0</t>
  </si>
  <si>
    <t>Órgano Ejecutivo Municipal (Ayuntamiento)</t>
  </si>
  <si>
    <t>3.1.1.1.1.1.0</t>
  </si>
  <si>
    <t>Clasificación administrativa a seis dígitos (Ej. Presidencia)</t>
  </si>
  <si>
    <t>3.1.1.1.1.1.1</t>
  </si>
  <si>
    <t>Clasificación administrativa a siete dígitos (Ej. Presidencia)</t>
  </si>
  <si>
    <t>3.1.1.1.1.2.0</t>
  </si>
  <si>
    <t>Clasificación administrativa a seis dígitos (Ej. Cabildo)</t>
  </si>
  <si>
    <t>3.1.1.1.1.2.1</t>
  </si>
  <si>
    <t>Clasificación administrativa a siete dígitos (Ej. Cuerpo edilicio)</t>
  </si>
  <si>
    <t>3.1.1.1.1.3.0</t>
  </si>
  <si>
    <t>Clasificación administrativa a seis dígitos (Ej. Seguridad pública)</t>
  </si>
  <si>
    <t>3.1.1.1.1.3.1</t>
  </si>
  <si>
    <t>Clasificación administrativa a siete dígitos (Ej. Bomberos)</t>
  </si>
  <si>
    <t>3.1.1.1.1.4.0</t>
  </si>
  <si>
    <t>Clasificación administrativa a seis dígitos (Ej. Tesorería)</t>
  </si>
  <si>
    <t>3.1.1.1.1.4.1</t>
  </si>
  <si>
    <t>Clasificación administrativa a siete dígitos (Ej. Catastro)</t>
  </si>
  <si>
    <t>3.1.1.1.1.5.0</t>
  </si>
  <si>
    <t>Clasificación administrativa a seis dígitos (Ej. Dirección general de obras públicas)</t>
  </si>
  <si>
    <t>3.1.1.1.1.5.1</t>
  </si>
  <si>
    <t>Clasificación administrativa a siete dígitos (Ej. Dirección general de obras públicas)</t>
  </si>
  <si>
    <t>3.1.1.1.1.6.0</t>
  </si>
  <si>
    <t>Clasificación administrativa a seis dígitos (Ej. Instituto municipal de la mujer)</t>
  </si>
  <si>
    <t>3.1.1.1.1.6.1</t>
  </si>
  <si>
    <t>Clasificación administrativa a siete dígitos (Ej. Instituto municipal de la mujer)</t>
  </si>
  <si>
    <t>3.1.1.1.1.7.0</t>
  </si>
  <si>
    <t>Clasificación administrativa a seis dígitos (Ej. Delegación “XXXX”)</t>
  </si>
  <si>
    <t>3.1.1.1.1.7.1</t>
  </si>
  <si>
    <t>Clasificación administrativa a siete dígitos (Ej. Delegación “XXXX”)</t>
  </si>
  <si>
    <t>3.1.1.2.0</t>
  </si>
  <si>
    <t>Entidades Paraestatales y Fideicomisos No Empresariales y No Financieros</t>
  </si>
  <si>
    <r>
      <t xml:space="preserve">Clasificación administrativa a siete dígitos y nombre de la entidad o fideicomiso </t>
    </r>
    <r>
      <rPr>
        <sz val="9"/>
        <color rgb="FFFF0000"/>
        <rFont val="Arial"/>
        <family val="2"/>
      </rPr>
      <t>(en caso de que aplique)</t>
    </r>
  </si>
  <si>
    <t>3.1.2.0.0</t>
  </si>
  <si>
    <t>ENTIDADES PARAMUNICIPALES EMPRESARIALES NO FINANCIERAS CON PARTICIPACIÓN ESTATAL MAYORITARIA</t>
  </si>
  <si>
    <t>3.1.2.1.0</t>
  </si>
  <si>
    <t>Entidades Paramunicipales Empresariales No Financieras con Participación Estatal Mayoritaria</t>
  </si>
  <si>
    <t>3.1.2.2.0</t>
  </si>
  <si>
    <t>Fideicomisos Paramunicipales Empresariales No Financieros con Participación Estatal Mayoritaria</t>
  </si>
  <si>
    <t>3.2.0.0.0</t>
  </si>
  <si>
    <t>SECTOR PUBLICO FINANCIERO</t>
  </si>
  <si>
    <t>3.2.1.0.0</t>
  </si>
  <si>
    <t>(Queda libre dado que no poseen ni pueden poseer Banco Central)</t>
  </si>
  <si>
    <t>-</t>
  </si>
  <si>
    <t>3.2.2.0.0</t>
  </si>
  <si>
    <t>ENTIDADES PARAMUNICIPALES EMPRESARIALES FINANCIERAS MONETARIAS CON PARTICIPACIÓN ESTATAL MAYORITARIA</t>
  </si>
  <si>
    <t>3.2.2.1.0</t>
  </si>
  <si>
    <t>Bancos de Inversión y Desarrollo</t>
  </si>
  <si>
    <t>3.2.2.2.0</t>
  </si>
  <si>
    <t>Bancos Comerciales</t>
  </si>
  <si>
    <t>3.2.2.3.0</t>
  </si>
  <si>
    <t>Otros Bancos</t>
  </si>
  <si>
    <t>3.2.2.4.0</t>
  </si>
  <si>
    <t>Fondos del Mercado de Dinero</t>
  </si>
  <si>
    <t>3.2.3.0.0</t>
  </si>
  <si>
    <t>ENTIDADES PARAESTATALES EMPRESARIALES FINANCIERAS NO MONETARIAS CON PARTICIPACIÓN ESTATAL MAYORITARIA</t>
  </si>
  <si>
    <t>3.2.3.1.0</t>
  </si>
  <si>
    <t>Fondos de Inversión fuera del Mercado de Dinero</t>
  </si>
  <si>
    <t>3.2.3.2.0</t>
  </si>
  <si>
    <t>Otros Intermediarios Financieros, excepto Sociedades de Seguros y Fondos de Pensiones</t>
  </si>
  <si>
    <t>3.2.3.3.0</t>
  </si>
  <si>
    <t>Auxiliares Financieros</t>
  </si>
  <si>
    <t>3.2.3.4.0</t>
  </si>
  <si>
    <t>Instituciones Financieras Cautivas y Prestamistas de Dinero</t>
  </si>
  <si>
    <t>3.2.3.5.0</t>
  </si>
  <si>
    <t>Sociedades de Seguros (SS) y Fondos de Pensiones (FP)</t>
  </si>
  <si>
    <t>3.2.4.0.0</t>
  </si>
  <si>
    <t>FIDEICOMISOS FINANCIEROS PÚBLICOS CON PARTICIPACIÓN ESTATAL MAYORITARIA</t>
  </si>
  <si>
    <t>3.2.4.1.0</t>
  </si>
  <si>
    <t>3.2.4.2.0</t>
  </si>
  <si>
    <t>3.2.4.3.0</t>
  </si>
  <si>
    <t>3.2.4.4.0</t>
  </si>
  <si>
    <t>3.2.4.5.0</t>
  </si>
  <si>
    <t>Total</t>
  </si>
  <si>
    <t>A</t>
  </si>
  <si>
    <t>Finalidad-Función-Subfunción</t>
  </si>
  <si>
    <t>GOBIERNO</t>
  </si>
  <si>
    <t>1.1.</t>
  </si>
  <si>
    <t>LEGISLACIÓN</t>
  </si>
  <si>
    <t>1.1.1</t>
  </si>
  <si>
    <t>Legislación</t>
  </si>
  <si>
    <t>1.1.2</t>
  </si>
  <si>
    <t>Fiscalización</t>
  </si>
  <si>
    <t>1.2.</t>
  </si>
  <si>
    <t>JUSTICIA</t>
  </si>
  <si>
    <t>1.2.1</t>
  </si>
  <si>
    <t>Impartición de Justicia</t>
  </si>
  <si>
    <t>1.2.2</t>
  </si>
  <si>
    <t>Procuración de Justicia</t>
  </si>
  <si>
    <t>1.2.3</t>
  </si>
  <si>
    <t>Reclusión y Readaptación Social</t>
  </si>
  <si>
    <t>1.2.4</t>
  </si>
  <si>
    <t>Derechos Humanos</t>
  </si>
  <si>
    <t>1.3.</t>
  </si>
  <si>
    <t>COORDINACIÓN DE LA POLÍTICA DE GOBIERNO</t>
  </si>
  <si>
    <t>1.3.1</t>
  </si>
  <si>
    <t>Presidencia / Gubernatura</t>
  </si>
  <si>
    <t>1.3.2</t>
  </si>
  <si>
    <t>Política Interior</t>
  </si>
  <si>
    <t>1.3.3</t>
  </si>
  <si>
    <t>Preservación y Cuidado del Patrimonio Público</t>
  </si>
  <si>
    <t>1.3.4</t>
  </si>
  <si>
    <t>Función Pública</t>
  </si>
  <si>
    <t>1.3.5</t>
  </si>
  <si>
    <t>Asuntos Jurídicos</t>
  </si>
  <si>
    <t>1.3.6</t>
  </si>
  <si>
    <t>Organización de Procesos Electorales</t>
  </si>
  <si>
    <t>1.3.7</t>
  </si>
  <si>
    <t>Población</t>
  </si>
  <si>
    <t>1.3.8</t>
  </si>
  <si>
    <t>Territorio</t>
  </si>
  <si>
    <t>1.3.9</t>
  </si>
  <si>
    <t>Otros</t>
  </si>
  <si>
    <t>1.4.</t>
  </si>
  <si>
    <t>RELACIONES EXTERIORES</t>
  </si>
  <si>
    <t>1.4.1</t>
  </si>
  <si>
    <t>Relaciones Exteriores</t>
  </si>
  <si>
    <t>1.5.</t>
  </si>
  <si>
    <t>ASUNTOS FINANCIEROS Y HACENDARIOS</t>
  </si>
  <si>
    <t>1.5.1</t>
  </si>
  <si>
    <t>Asuntos Financieros</t>
  </si>
  <si>
    <t>1.5.2</t>
  </si>
  <si>
    <t>Asuntos Hacendarios</t>
  </si>
  <si>
    <t>1.7.</t>
  </si>
  <si>
    <t>ASUNTOS DE ORDEN PÚBLICO Y DE SEGURIDAD INTERIOR</t>
  </si>
  <si>
    <t>1.7.1</t>
  </si>
  <si>
    <t>Policía</t>
  </si>
  <si>
    <t>1.7.2</t>
  </si>
  <si>
    <t>Protección Civil</t>
  </si>
  <si>
    <t>1.7.3</t>
  </si>
  <si>
    <t>Otros Asuntos de Orden Público y Seguridad</t>
  </si>
  <si>
    <t>1.7.4</t>
  </si>
  <si>
    <t>Sistema Nacional de Seguridad Pública</t>
  </si>
  <si>
    <t>1.8.</t>
  </si>
  <si>
    <t>1.8.1</t>
  </si>
  <si>
    <t>Servicios Registrales, Administrativos y Patrimoniales</t>
  </si>
  <si>
    <t>1.8.2</t>
  </si>
  <si>
    <t>Servicios Estadísticos</t>
  </si>
  <si>
    <t>1.8.3</t>
  </si>
  <si>
    <t>Servicios de Comunicación y Medios</t>
  </si>
  <si>
    <t>1.8.4</t>
  </si>
  <si>
    <t>Acceso a la Información Pública Gubernamental</t>
  </si>
  <si>
    <t>1.8.5</t>
  </si>
  <si>
    <t>DESARROLLO SOCIAL</t>
  </si>
  <si>
    <t>2.1.</t>
  </si>
  <si>
    <t>PROTECCIÓN AMBIENTAL</t>
  </si>
  <si>
    <t>2.1.1</t>
  </si>
  <si>
    <t>Ordenación de Desechos</t>
  </si>
  <si>
    <t>2.1.2</t>
  </si>
  <si>
    <t>Administración del Agua</t>
  </si>
  <si>
    <t>2.1.3</t>
  </si>
  <si>
    <t>Ordenación de Aguas Residuales, Drenaje y Alcantarillado</t>
  </si>
  <si>
    <t>2.1.4</t>
  </si>
  <si>
    <t>Reducción de la Contaminación</t>
  </si>
  <si>
    <t>2.1.5</t>
  </si>
  <si>
    <t>Protección de la Diversidad Biológica y del Paisaje</t>
  </si>
  <si>
    <t>2.1.6</t>
  </si>
  <si>
    <t>Otros de Protección Ambiental</t>
  </si>
  <si>
    <t>2.2.</t>
  </si>
  <si>
    <t>VIVIENDA Y SERVICIOS A LA COMUNIDAD</t>
  </si>
  <si>
    <t>2.2.1</t>
  </si>
  <si>
    <t>Urbanización</t>
  </si>
  <si>
    <t>2.2.2</t>
  </si>
  <si>
    <t>Desarrollo Comunitario</t>
  </si>
  <si>
    <t>2.2.3</t>
  </si>
  <si>
    <t>Abastecimiento de Agua</t>
  </si>
  <si>
    <t>2.2.4</t>
  </si>
  <si>
    <t>Alumbrado Público</t>
  </si>
  <si>
    <t>2.2.5</t>
  </si>
  <si>
    <t>Vivienda</t>
  </si>
  <si>
    <t>2.2.6</t>
  </si>
  <si>
    <t>Servicios Comunales</t>
  </si>
  <si>
    <t>2.2.7</t>
  </si>
  <si>
    <t>Desarrollo Regional</t>
  </si>
  <si>
    <t>2.3.</t>
  </si>
  <si>
    <t>SALUD</t>
  </si>
  <si>
    <t>2.3.1</t>
  </si>
  <si>
    <t>Prestación de Servicios de Salud a la Comunidad</t>
  </si>
  <si>
    <t>2.3.2</t>
  </si>
  <si>
    <t>Prestación de Servicios de Salud a la Persona</t>
  </si>
  <si>
    <t>2.3.3</t>
  </si>
  <si>
    <t>Generación de Recursos para la Salud</t>
  </si>
  <si>
    <t>2.3.4</t>
  </si>
  <si>
    <t>Rectoría del Sistema de Salud</t>
  </si>
  <si>
    <t>2.3.5</t>
  </si>
  <si>
    <t>Protección Social en Salud</t>
  </si>
  <si>
    <t>2.4.</t>
  </si>
  <si>
    <t>RECREACIÓN, CULTURA Y OTRAS MANIFESTACIONES SOCIALES</t>
  </si>
  <si>
    <t>2.4.1</t>
  </si>
  <si>
    <t>Deporte y Recreación</t>
  </si>
  <si>
    <t>2.4.2</t>
  </si>
  <si>
    <t>Cultura</t>
  </si>
  <si>
    <t>2.4.3</t>
  </si>
  <si>
    <t>Radio, Televisión y Editoriales</t>
  </si>
  <si>
    <t>2.4.4</t>
  </si>
  <si>
    <t>Asuntos Religiosos y Otras Manifestaciones Sociales</t>
  </si>
  <si>
    <t>2.5.</t>
  </si>
  <si>
    <t>EDUCACIÓN</t>
  </si>
  <si>
    <t>2.5.1</t>
  </si>
  <si>
    <t>Educación Básica</t>
  </si>
  <si>
    <t>2.5.2</t>
  </si>
  <si>
    <t>Educación Media Superior</t>
  </si>
  <si>
    <t>2.5.3</t>
  </si>
  <si>
    <t>Educación Superior</t>
  </si>
  <si>
    <t>2.5.4</t>
  </si>
  <si>
    <t>Posgrado</t>
  </si>
  <si>
    <t>2.5.5</t>
  </si>
  <si>
    <t>Educación para Adultos</t>
  </si>
  <si>
    <t>2.5.6</t>
  </si>
  <si>
    <t>Otros Servicios Educativos y Actividades Inherentes</t>
  </si>
  <si>
    <t>2.6.</t>
  </si>
  <si>
    <t>PROTECCIÓN SOCIAL</t>
  </si>
  <si>
    <t>2.6.1</t>
  </si>
  <si>
    <t>Enfermedad e Incapacidad</t>
  </si>
  <si>
    <t>2.6.2</t>
  </si>
  <si>
    <t>Edad Avanzada</t>
  </si>
  <si>
    <t>2.6.3</t>
  </si>
  <si>
    <t>Familia e Hijos</t>
  </si>
  <si>
    <t>2.6.4</t>
  </si>
  <si>
    <t>Desempleo</t>
  </si>
  <si>
    <t>2.6.5</t>
  </si>
  <si>
    <t>Alimentación y Nutrición</t>
  </si>
  <si>
    <t>2.6.6</t>
  </si>
  <si>
    <t>Apoyo Social para la Vivienda</t>
  </si>
  <si>
    <t>2.6.7</t>
  </si>
  <si>
    <t>Indígenas</t>
  </si>
  <si>
    <t>2.6.8</t>
  </si>
  <si>
    <t>Otros Grupos Vulnerables</t>
  </si>
  <si>
    <t>2.6.9</t>
  </si>
  <si>
    <t>Otros de Seguridad Social y Asistencia Social</t>
  </si>
  <si>
    <t>2.7.</t>
  </si>
  <si>
    <t>OTROS ASUNTOS SOCIALES</t>
  </si>
  <si>
    <t>2.7.1</t>
  </si>
  <si>
    <t>Otros Asuntos Sociales</t>
  </si>
  <si>
    <t>DESARROLLO ECONÓMICO</t>
  </si>
  <si>
    <t>3.1.</t>
  </si>
  <si>
    <t>ASUNTOS ECONÓMICOS, COMERCIALES Y LABORALES EN GENERAL</t>
  </si>
  <si>
    <t>3.1.1</t>
  </si>
  <si>
    <t>Asuntos Económicos y Comerciales en General</t>
  </si>
  <si>
    <t>3.1.2</t>
  </si>
  <si>
    <t>Asuntos Laborales Generales</t>
  </si>
  <si>
    <t>3.2.</t>
  </si>
  <si>
    <t>AGROPECUARIA, SILVICULTURA, PESCA Y CAZA</t>
  </si>
  <si>
    <t>3.2.1</t>
  </si>
  <si>
    <t>Agropecuaria</t>
  </si>
  <si>
    <t>3.2.2</t>
  </si>
  <si>
    <t>Silvicultura</t>
  </si>
  <si>
    <t>3.2.3</t>
  </si>
  <si>
    <t>Acuacultura, Pesca y Caza</t>
  </si>
  <si>
    <t>3.2.4</t>
  </si>
  <si>
    <t>Agroindustrial</t>
  </si>
  <si>
    <t>3.2.5</t>
  </si>
  <si>
    <t>Hidroagrícola</t>
  </si>
  <si>
    <t>3.2.6</t>
  </si>
  <si>
    <t>Apoyo Financiero a la Banca y Seguro Agropecuario</t>
  </si>
  <si>
    <t>3.3.</t>
  </si>
  <si>
    <t>COMBUSTIBLES Y ENERGÍA</t>
  </si>
  <si>
    <t>3.3.1</t>
  </si>
  <si>
    <t>Carbón y Otros Combustibles Minerales Sólidos</t>
  </si>
  <si>
    <t>3.3.2</t>
  </si>
  <si>
    <t>Petróleo y Gas Natural (Hidrocarburos)</t>
  </si>
  <si>
    <t>3.3.3</t>
  </si>
  <si>
    <t>Combustibles Nucleares</t>
  </si>
  <si>
    <t>3.3.4</t>
  </si>
  <si>
    <t>Otros Combustibles</t>
  </si>
  <si>
    <t>3.3.5</t>
  </si>
  <si>
    <t>Electricidad</t>
  </si>
  <si>
    <t>3.3.6</t>
  </si>
  <si>
    <t>Energía no Eléctrica</t>
  </si>
  <si>
    <t>3.4.</t>
  </si>
  <si>
    <t>MINERÍA, MANUFACTURAS Y CONSTRUCCIÓN</t>
  </si>
  <si>
    <t>3.4.1</t>
  </si>
  <si>
    <t>Extracción de Recursos Minerales excepto los Combustibles Minerales</t>
  </si>
  <si>
    <t>3.4.2</t>
  </si>
  <si>
    <t>Manufacturas</t>
  </si>
  <si>
    <t>3.4.3</t>
  </si>
  <si>
    <t>Construcción</t>
  </si>
  <si>
    <t>3.5.</t>
  </si>
  <si>
    <t>TRANSPORTE</t>
  </si>
  <si>
    <t>3.5.1</t>
  </si>
  <si>
    <t>Transporte por Carretera</t>
  </si>
  <si>
    <t>3.5.2</t>
  </si>
  <si>
    <t>Transporte por Agua y Puertos</t>
  </si>
  <si>
    <t>3.5.3</t>
  </si>
  <si>
    <t>Transporte por Ferrocarril</t>
  </si>
  <si>
    <t>3.5.4</t>
  </si>
  <si>
    <t>Transporte Aéreo</t>
  </si>
  <si>
    <t>3.5.5</t>
  </si>
  <si>
    <t>Transporte por Oleoductos y Gasoductos y Otros Sistemas de Transporte</t>
  </si>
  <si>
    <t>3.5.6</t>
  </si>
  <si>
    <t>Otros Relacionados con Transporte</t>
  </si>
  <si>
    <t>3.6.</t>
  </si>
  <si>
    <t>COMUNICACIONES</t>
  </si>
  <si>
    <t>3.6.1</t>
  </si>
  <si>
    <t>Comunicaciones</t>
  </si>
  <si>
    <t>3.7.</t>
  </si>
  <si>
    <t>TURISMO</t>
  </si>
  <si>
    <t>3.7.1</t>
  </si>
  <si>
    <t>Turismo</t>
  </si>
  <si>
    <t>3.7.2</t>
  </si>
  <si>
    <t>Hoteles y Restaurantes</t>
  </si>
  <si>
    <t>3.8.</t>
  </si>
  <si>
    <t>CIENCIA, TECNOLOGÍA E INNOVACIÓN</t>
  </si>
  <si>
    <t>3.8.1</t>
  </si>
  <si>
    <t>Investigación Científica</t>
  </si>
  <si>
    <t>3.8.2</t>
  </si>
  <si>
    <t>Desarrollo Tecnológico</t>
  </si>
  <si>
    <t>3.8.3</t>
  </si>
  <si>
    <t>Servicios Científicos y Tecnológicos</t>
  </si>
  <si>
    <t>3.8.4</t>
  </si>
  <si>
    <t>Innovación</t>
  </si>
  <si>
    <t>3.9.</t>
  </si>
  <si>
    <t>OTRAS INDUSTRIAS Y OTROS ASUNTOS ECONÓMICOS</t>
  </si>
  <si>
    <t>3.9.1</t>
  </si>
  <si>
    <t>Comercio, Distribución, Almacenamiento y Depósito</t>
  </si>
  <si>
    <t>3.9.2</t>
  </si>
  <si>
    <t>Otras Industrias</t>
  </si>
  <si>
    <t>3.9.3</t>
  </si>
  <si>
    <t>Otros Asuntos Económicos</t>
  </si>
  <si>
    <t>OTRAS NO CLASIFICADAS EN FUNCIONES ANTERIORES</t>
  </si>
  <si>
    <t>4.1.</t>
  </si>
  <si>
    <t>TRANSACCIONES DE LA DEUDA PUBLICA / COSTO FINANCIERO DE LA DEUDA</t>
  </si>
  <si>
    <t>4.1.1</t>
  </si>
  <si>
    <t>Deuda Pública Interna</t>
  </si>
  <si>
    <t>4.2.</t>
  </si>
  <si>
    <t>TRANSFERENCIAS, PARTICIPACIONES Y APORTACIONES ENTRE DIFERENTES NIVELES Y ORDENES DE GOBIERNO</t>
  </si>
  <si>
    <t>4.2.1</t>
  </si>
  <si>
    <t>Transferencias entre Diferentes Niveles y Ordenes de Gobierno</t>
  </si>
  <si>
    <t>4.3.</t>
  </si>
  <si>
    <t>SANEAMIENTO DEL SISTEMA FINANCIERO</t>
  </si>
  <si>
    <t>4.3.1</t>
  </si>
  <si>
    <t>Saneamiento del Sistema Financiero</t>
  </si>
  <si>
    <t>4.3.2</t>
  </si>
  <si>
    <t>Apoyos IPAB</t>
  </si>
  <si>
    <t>4.3.3</t>
  </si>
  <si>
    <t>Banca de Desarrollo</t>
  </si>
  <si>
    <t>4.3.4</t>
  </si>
  <si>
    <t>Apoyo a los programas de reestructura en unidades de inversión (UDIS)</t>
  </si>
  <si>
    <t>4.4.</t>
  </si>
  <si>
    <t>ADEUDOS DE EJERCICIOS FISCALES ANTERIORES</t>
  </si>
  <si>
    <t>4.4.1</t>
  </si>
  <si>
    <t>Adeudos de Ejercicios Fiscales Anteriores</t>
  </si>
  <si>
    <t>Programas presupuestarios</t>
  </si>
  <si>
    <t>Programas</t>
  </si>
  <si>
    <t>Subsidios: Sector Social y Privado o Entidades Federativas y Municipios</t>
  </si>
  <si>
    <t>Sujetos a Reglas de Operación</t>
  </si>
  <si>
    <t>S</t>
  </si>
  <si>
    <r>
      <t xml:space="preserve">Nombre del programa presupuestario </t>
    </r>
    <r>
      <rPr>
        <sz val="9"/>
        <color rgb="FFFF0000"/>
        <rFont val="Arial"/>
        <family val="2"/>
      </rPr>
      <t>(en caso de que aplique)</t>
    </r>
  </si>
  <si>
    <t>Otros Subsidios</t>
  </si>
  <si>
    <t>U</t>
  </si>
  <si>
    <t>Desempeño de las Funciones</t>
  </si>
  <si>
    <t>Prestación de Servicios Públicos</t>
  </si>
  <si>
    <t>E</t>
  </si>
  <si>
    <t>Provisión de Bienes Públicos</t>
  </si>
  <si>
    <t>B</t>
  </si>
  <si>
    <t>Planeación, seguimiento y evaluación de políticas públicas</t>
  </si>
  <si>
    <t>P</t>
  </si>
  <si>
    <t>Promoción y fomento</t>
  </si>
  <si>
    <t>F</t>
  </si>
  <si>
    <t>Regulación y supervisión</t>
  </si>
  <si>
    <t>G</t>
  </si>
  <si>
    <t>Funciones de las Fuerzas Armadas (Únicamente Gobierno Federal)</t>
  </si>
  <si>
    <t>Específicos</t>
  </si>
  <si>
    <t>R</t>
  </si>
  <si>
    <t>Proyectos de Inversión</t>
  </si>
  <si>
    <t>K</t>
  </si>
  <si>
    <t>Administrativos y de Apoyo</t>
  </si>
  <si>
    <t>Apoyo al proceso presupuestario y para mejorar la eficiencia institucional</t>
  </si>
  <si>
    <t>M</t>
  </si>
  <si>
    <t>Apoyo a la función pública y al mejoramiento de la gestión</t>
  </si>
  <si>
    <t>O</t>
  </si>
  <si>
    <t>Operaciones ajenas</t>
  </si>
  <si>
    <t>W</t>
  </si>
  <si>
    <t>Compromisos</t>
  </si>
  <si>
    <t>Obligaciones de cumplimiento de resolución jurisdiccional</t>
  </si>
  <si>
    <t>L</t>
  </si>
  <si>
    <t>Desastres Naturales</t>
  </si>
  <si>
    <t>N</t>
  </si>
  <si>
    <t>Obligaciones</t>
  </si>
  <si>
    <t>Pensiones y jubilaciones</t>
  </si>
  <si>
    <t>J</t>
  </si>
  <si>
    <t>Aportaciones a la seguridad social</t>
  </si>
  <si>
    <t>T</t>
  </si>
  <si>
    <t>Aportaciones a fondos de estabilización</t>
  </si>
  <si>
    <t>Y</t>
  </si>
  <si>
    <t>Aportaciones a fondos de inversión y reestructura de pensiones</t>
  </si>
  <si>
    <t>Z</t>
  </si>
  <si>
    <t>Programas de Gasto Federalizado (Gobierno Federal)</t>
  </si>
  <si>
    <t>Gasto Federalizado</t>
  </si>
  <si>
    <t>I</t>
  </si>
  <si>
    <t>Participaciones a entidades federativas y municipios</t>
  </si>
  <si>
    <t>C</t>
  </si>
  <si>
    <t>Adeudos de ejercicios fiscales anteriores</t>
  </si>
  <si>
    <t>H</t>
  </si>
  <si>
    <t>Nombre del Programa</t>
  </si>
  <si>
    <t>Federal</t>
  </si>
  <si>
    <t>Estatal</t>
  </si>
  <si>
    <t>Municipal</t>
  </si>
  <si>
    <t>Monto</t>
  </si>
  <si>
    <t>a</t>
  </si>
  <si>
    <t>j=c+e+g+i</t>
  </si>
  <si>
    <t>Dependencia / Entidad</t>
  </si>
  <si>
    <t>Aportación (Monto)</t>
  </si>
  <si>
    <t>b</t>
  </si>
  <si>
    <t>c</t>
  </si>
  <si>
    <t>d</t>
  </si>
  <si>
    <t>e</t>
  </si>
  <si>
    <t>f</t>
  </si>
  <si>
    <t>g</t>
  </si>
  <si>
    <t>h</t>
  </si>
  <si>
    <t>i</t>
  </si>
  <si>
    <t>4300 Subsidios y subvenciones</t>
  </si>
  <si>
    <t>Subsidio</t>
  </si>
  <si>
    <t>Beneficiario</t>
  </si>
  <si>
    <t>Tipo o naturaleza</t>
  </si>
  <si>
    <t>4400 Ayudas sociales</t>
  </si>
  <si>
    <t>Ayuda social</t>
  </si>
  <si>
    <t>Nombre de la institución sin fines de lucro u organismo de la sociedad civil</t>
  </si>
  <si>
    <t>Anexo Transversal para la atención de las niñas, niños y adolescentes</t>
  </si>
  <si>
    <t>Clave Presupuestaria</t>
  </si>
  <si>
    <t>Programa presupuestario</t>
  </si>
  <si>
    <t>Dependencia 1</t>
  </si>
  <si>
    <t>Clave presupuestaria</t>
  </si>
  <si>
    <t>Nombre del programa presupuestario</t>
  </si>
  <si>
    <t>Dependencia 2</t>
  </si>
  <si>
    <t>Dependencia 3</t>
  </si>
  <si>
    <t>Dependencia 4</t>
  </si>
  <si>
    <t>Concepto</t>
  </si>
  <si>
    <t>Partida específica (COG)/Nombre del programa</t>
  </si>
  <si>
    <t>Presupuesto aprobado en años anteriores</t>
  </si>
  <si>
    <t>Presupuesto aprobado para el año 2017</t>
  </si>
  <si>
    <t>Presupuesto aprobado para años posteriores</t>
  </si>
  <si>
    <r>
      <t xml:space="preserve">El gasto contemplado en el presente presupuesto de egresos corresponde únicamente al ejercicio fiscal 2017 y no cuenta con partidas que se encuentren relacionadas con erogaciones plurianuales. </t>
    </r>
    <r>
      <rPr>
        <sz val="9"/>
        <color rgb="FF0070C0"/>
        <rFont val="Arial"/>
        <family val="2"/>
      </rPr>
      <t>(En caso de que no se contemplen erogaciones plurianuales)</t>
    </r>
  </si>
  <si>
    <t>Proyectos para Prestación de Servicios</t>
  </si>
  <si>
    <t>Contrato</t>
  </si>
  <si>
    <t>Proyecto para prestación de servicios</t>
  </si>
  <si>
    <t>Plazo del contrato</t>
  </si>
  <si>
    <t>Contraprestación total convenida en el contrato</t>
  </si>
  <si>
    <t>Número</t>
  </si>
  <si>
    <t>Fecha</t>
  </si>
  <si>
    <t>TOTAL</t>
  </si>
  <si>
    <t>Área/Departamento</t>
  </si>
  <si>
    <t>Plaza</t>
  </si>
  <si>
    <t>Número de plazas</t>
  </si>
  <si>
    <t>Confianza</t>
  </si>
  <si>
    <t>Honorarios</t>
  </si>
  <si>
    <t>Suma</t>
  </si>
  <si>
    <r>
      <t>Tabulador de sueldos y salarios</t>
    </r>
    <r>
      <rPr>
        <b/>
        <sz val="10"/>
        <color rgb="FF595959"/>
        <rFont val="Arial"/>
        <family val="2"/>
      </rPr>
      <t xml:space="preserve"> </t>
    </r>
    <r>
      <rPr>
        <sz val="10"/>
        <color rgb="FF595959"/>
        <rFont val="Arial"/>
        <family val="2"/>
      </rPr>
      <t>(sin seguridad pública)</t>
    </r>
  </si>
  <si>
    <t>Costo anual bruto</t>
  </si>
  <si>
    <t>Costo mensual bruto</t>
  </si>
  <si>
    <t>Costo patronal</t>
  </si>
  <si>
    <t>Impuesto sobre nómina</t>
  </si>
  <si>
    <t>Seguridad social</t>
  </si>
  <si>
    <t>Total percepción mensual neta</t>
  </si>
  <si>
    <t>Deducciones</t>
  </si>
  <si>
    <t>Total deducciones</t>
  </si>
  <si>
    <t>ISR</t>
  </si>
  <si>
    <t>Percepción mensual bruta</t>
  </si>
  <si>
    <t>Total percepción mensual bruta</t>
  </si>
  <si>
    <t>Prestaciones adicionales mensuales [1]</t>
  </si>
  <si>
    <t>Despensa</t>
  </si>
  <si>
    <t>Sueldo base mensual</t>
  </si>
  <si>
    <t>[1] Especificar el contenido de las prestaciones adicionales. Ej. Compensaciones, bonos, ayudas, sobresueldos, etc.</t>
  </si>
  <si>
    <t xml:space="preserve">	</t>
  </si>
  <si>
    <t>SALDO DE LA DEUDA PÚBLICA</t>
  </si>
  <si>
    <t>No. de crédito (registro SHCP)</t>
  </si>
  <si>
    <t>Institución bancaria</t>
  </si>
  <si>
    <t>Fecha de contratación</t>
  </si>
  <si>
    <t>Tipo de instrumento</t>
  </si>
  <si>
    <t>Tasa de interés</t>
  </si>
  <si>
    <t>Plazo de vencimiento</t>
  </si>
  <si>
    <t>Fuente o garantía de pago</t>
  </si>
  <si>
    <t>Monto contratado</t>
  </si>
  <si>
    <t>Destino</t>
  </si>
  <si>
    <t>Otros pasivos circulantes</t>
  </si>
  <si>
    <t>Otros pasivos no circulantes</t>
  </si>
  <si>
    <t>9000 Deuda Pública</t>
  </si>
  <si>
    <t>9900 ADEFAS</t>
  </si>
  <si>
    <t>Amortización de la Deuda Pública</t>
  </si>
  <si>
    <t>Intereses de la Deuda Pública</t>
  </si>
  <si>
    <t>Comisiones de la Deuda Pública</t>
  </si>
  <si>
    <t>Gastos de la Deuda Pública</t>
  </si>
  <si>
    <t>Costos por Coberturas</t>
  </si>
  <si>
    <t>Apoyos Financieros</t>
  </si>
  <si>
    <t>Número de Programas presupuestarios</t>
  </si>
  <si>
    <t>Número de programas presupuestarios</t>
  </si>
  <si>
    <t>Matrices de indicadores</t>
  </si>
  <si>
    <t>Indicadores para resultados</t>
  </si>
  <si>
    <t>Total (%)</t>
  </si>
  <si>
    <t>Número (%)</t>
  </si>
  <si>
    <t>Monto (%)</t>
  </si>
  <si>
    <t>…</t>
  </si>
  <si>
    <t>ANALÍTICO DE INGRESOS</t>
  </si>
  <si>
    <t>CRI</t>
  </si>
  <si>
    <t>DENOMINACIÓN</t>
  </si>
  <si>
    <t>APROBADO</t>
  </si>
  <si>
    <t>F.F.</t>
  </si>
  <si>
    <t>MUNICIPIO DE CELAYA GUANAJUATO</t>
  </si>
  <si>
    <t>C.A/C.P/COG</t>
  </si>
  <si>
    <t>FF</t>
  </si>
  <si>
    <t>C.F/C.T.G</t>
  </si>
  <si>
    <t>C.E</t>
  </si>
  <si>
    <t>ANALÍTICO DE EGRESOS</t>
  </si>
  <si>
    <r>
      <t>El presupuesto de egresos de la entidad con base en la Clasificación por Objeto del Gasto a nivel de capítulo, concepto y partida genérica, se distribuye de la siguiente manera:</t>
    </r>
    <r>
      <rPr>
        <sz val="11"/>
        <color rgb="FF595959"/>
        <rFont val="Arial"/>
        <family val="2"/>
      </rPr>
      <t xml:space="preserve"> </t>
    </r>
    <r>
      <rPr>
        <sz val="9"/>
        <color rgb="FF0070C0"/>
        <rFont val="Arial"/>
        <family val="2"/>
      </rPr>
      <t>(La entidad podrá desglosar esta clasificación hasta el nivel de partida específica)</t>
    </r>
  </si>
  <si>
    <t xml:space="preserve">El presupuesto de egresos de la entidad con base en la Clasificación por Tipo de Gasto se distribuye de la siguiente manera: </t>
  </si>
  <si>
    <t>01-DIRECCIÓN</t>
  </si>
  <si>
    <t xml:space="preserve">El presupuesto de egresos de la entidad del ejercicio 2018 con base en la Clasificación Administrativa, se distribuye de la siguiente manera: </t>
  </si>
  <si>
    <t xml:space="preserve"> El presupuesto de egresos de la entidad del ejercicio 2018 con base en la Clasificación Funcional del Gasto a nivel de finalidad, función y subfunción, se distribuye de la siguiente manera: </t>
  </si>
  <si>
    <t xml:space="preserve">El presupuesto de egresos de la entidad del ejercicio 2018 con base en la Clasificación Programática, desglosando por programa presupuestario, se distribuye de la siguiente manera: </t>
  </si>
  <si>
    <t>Las erogaciones previstas en el presente presupuesto de egresos para otorgar subsidios y ayudas sociales, se distribuyen conforme a las siguientes tablas:</t>
  </si>
  <si>
    <t>Las asignaciones presupuestales a Instituciones sin fines de lucro u organismos de la sociedad civil para el ejercicio fiscal 2018 son las siguientes:</t>
  </si>
  <si>
    <t>El Anexo Transversal para la atención de las niñas, niños y adolescentes es un elemento fundamental para evaluar el compromiso de los distintos órdenes de gobierno, incluyendo a los gobiernos municipales, respecto del cumplimiento de la Convención sobre los Derechos del Niño, ya que es el único instrumento disponible para conocer el abanico de programas presupuestarios focalizados en niños, niñas y adolescentes.</t>
  </si>
  <si>
    <r>
      <t xml:space="preserve">El gasto contemplado en el presente presupuesto de egresos y que cuenta con aprobación para realizar erogaciones plurianuales, se muestra a continuación: </t>
    </r>
    <r>
      <rPr>
        <sz val="9"/>
        <color rgb="FF0070C0"/>
        <rFont val="Arial"/>
        <family val="2"/>
      </rPr>
      <t>(en caso de que se contemplen erogaciones plurianuales)</t>
    </r>
  </si>
  <si>
    <r>
      <t xml:space="preserve">El presente Presupuesto de Egresos contempla las cantidades que se deben pagar durante el año 2018, al amparo de los contratos celebrados entre el municipio y un inversionista proveedor, mediante el cual se establece, por una parte, la obligación del inversionista proveedor de prestar a un plazo no menor de tres años y no mayor de treinta años, servicios al amparo de un Proyecto para Prestación de Servicios, con los activos que éste construya o suministre y, por la otra, la obligación de pago por parte del municipio por los servicios que le sean proporcionados. </t>
    </r>
    <r>
      <rPr>
        <sz val="9"/>
        <color rgb="FF0070C0"/>
        <rFont val="Arial"/>
        <family val="2"/>
      </rPr>
      <t>(En caso de que la entidad cuente con PPS)</t>
    </r>
  </si>
  <si>
    <t>Contraprestación anual convenida para el año 2018</t>
  </si>
  <si>
    <r>
      <t xml:space="preserve">El monto aproximado a pagarse por concepto de valor de terminación en caso de una terminación anticipada por incumplimiento del municipio sería de _____, por causas de fuerza mayor u otras sería de _____, según lo establecido en los contratos de proyectos para prestación de servicios. </t>
    </r>
    <r>
      <rPr>
        <sz val="9"/>
        <color rgb="FF0070C0"/>
        <rFont val="Arial"/>
        <family val="2"/>
      </rPr>
      <t>(En caso de que la entidad cuente con PPS)</t>
    </r>
  </si>
  <si>
    <r>
      <t xml:space="preserve">Lo anterior de conformidad con lo establecido en el artículo __ de la Ley de Proyectos para Prestación de Servicios para el Estado de __________. </t>
    </r>
    <r>
      <rPr>
        <sz val="9"/>
        <color rgb="FF0070C0"/>
        <rFont val="Arial"/>
        <family val="2"/>
      </rPr>
      <t>(En caso de que la entidad cuente con PPS)</t>
    </r>
  </si>
  <si>
    <t>En el caso de terminación anticipada de los contratos de proyecto de prestación de servicios, la entidad deberá pagar al inversionista proveedor los servicios prestados, así como los gastos e inversiones no recuperables que estén debidamente comprobados y se relacionen directamente con el contrato de prestación de servicios correspondiente.Lo anterior de conformidad con el artículo 32 de la Ley de Proyectos de Prestación de Servicios para el Estado y los Municipios de Guanajuato</t>
  </si>
  <si>
    <r>
      <t xml:space="preserve">La entidad __________ no desglosa pago para contratos de asociaciones público privadas, en el presupuesto de egresos del ejercicio 201_, debido a que la entidad no tiene contratos suscritos al amparo de la Ley de Proyectos para Prestación de Servicios para el Estado de __________, la cual regula las asociaciones público privadas en el estado de __________, por lo que no existen compromisos plurianuales ligados a Proyectos para Prestación de Servicios (PPS). </t>
    </r>
    <r>
      <rPr>
        <sz val="9"/>
        <color rgb="FF0070C0"/>
        <rFont val="Arial"/>
        <family val="2"/>
      </rPr>
      <t>(En caso de que la entidad no cuente con PPS)</t>
    </r>
  </si>
  <si>
    <t>Analítico de plazas de la Entidad</t>
  </si>
  <si>
    <t>Los servidores públicos ocupantes de las plazas a que se refiere el analítico de plazas, percibirán las remuneraciones que se determinen en el Tabulador de sueldos y salarios, el cual se integra en el presente presupuesto de egresos con base en lo establecido en los artículos 115 fracción IV y 127 de la Constitución Política de los Estados Unidos Mexicanos; sin que el total de erogaciones por servicios personales exceda de los montos aprobados en este Presupuesto.</t>
  </si>
  <si>
    <t>Los viáticos y gastos de traslado para el personal adscrito a la entidad deberán ser autorizados por los titulares de las mismas, previa valoración y conveniencia de la comisión que motiva la necesidad de traslado y/o asistencia del o los servidores públicos, debiéndose ajustar al tabulador aprobado por la entidad.</t>
  </si>
  <si>
    <t>A continuación se presenta el desglose de los viáticos y gastos de traslados, de conformidad con el Acuerdo por el que se emite el Clasificador por Objeto del Gasto.</t>
  </si>
  <si>
    <t>Presupuesto 2018</t>
  </si>
  <si>
    <t>Presupuesto PbR 2018</t>
  </si>
  <si>
    <r>
      <t xml:space="preserve">En  </t>
    </r>
    <r>
      <rPr>
        <b/>
        <sz val="10"/>
        <color rgb="FF595959"/>
        <rFont val="Arial"/>
        <family val="2"/>
      </rPr>
      <t>Anexo, se</t>
    </r>
    <r>
      <rPr>
        <sz val="10"/>
        <color rgb="FF595959"/>
        <rFont val="Arial"/>
        <family val="2"/>
      </rPr>
      <t xml:space="preserve">  deben presentar  las Matrices de Indicadores para Resultados (</t>
    </r>
    <r>
      <rPr>
        <b/>
        <sz val="10"/>
        <color rgb="FF595959"/>
        <rFont val="Arial"/>
        <family val="2"/>
      </rPr>
      <t>MIR</t>
    </r>
    <r>
      <rPr>
        <sz val="10"/>
        <color rgb="FF595959"/>
        <rFont val="Arial"/>
        <family val="2"/>
      </rPr>
      <t>) de los programas presupuestarios de la entidad que forman parte del presupuesto basado en resultados.</t>
    </r>
  </si>
  <si>
    <t xml:space="preserve">Clasificación por Fuentes de Financiamiento </t>
  </si>
  <si>
    <t>Clasificación por Tipo de Gasto</t>
  </si>
  <si>
    <t>Clasificación Administrativa</t>
  </si>
  <si>
    <t>Clasificación Funcional del Gasto (Finalidad, función y subfunción)</t>
  </si>
  <si>
    <t>Clasificación Programática</t>
  </si>
  <si>
    <t>Programas con recursos concurrentes por orden de gobierno</t>
  </si>
  <si>
    <t xml:space="preserve"> </t>
  </si>
  <si>
    <t>IMPUESTO SOBRE NOMINAS Y OTROS QUE SE DERIVEN DE UNA RELACION LABORAL</t>
  </si>
  <si>
    <t>Impuesto sobre nóminas</t>
  </si>
  <si>
    <r>
      <t>El presupuesto asignado para el concepto de comunicación social es de</t>
    </r>
    <r>
      <rPr>
        <u/>
        <sz val="10"/>
        <color rgb="FF595959"/>
        <rFont val="Arial"/>
        <family val="2"/>
      </rPr>
      <t xml:space="preserve"> $ 3,525,905.52</t>
    </r>
    <r>
      <rPr>
        <sz val="10"/>
        <color rgb="FF595959"/>
        <rFont val="Arial"/>
        <family val="2"/>
      </rPr>
      <t xml:space="preserve"> y se desglosa en la partida 3600 “Servicios de comunicación social y publicidad” de la clasificación por objeto del gasto.</t>
    </r>
  </si>
  <si>
    <r>
      <t xml:space="preserve">Las asignaciones previstas para la Entidad, en el ejercicio 2018 importan la cantidad de </t>
    </r>
    <r>
      <rPr>
        <u/>
        <sz val="10"/>
        <color rgb="FF595959"/>
        <rFont val="Arial"/>
        <family val="2"/>
      </rPr>
      <t>$ 446,190,410.00</t>
    </r>
    <r>
      <rPr>
        <sz val="10"/>
        <color rgb="FF595959"/>
        <rFont val="Arial"/>
        <family val="2"/>
      </rPr>
      <t xml:space="preserve"> y de acuerdo a la clasificación por objeto del gasto a nivel de capítulo, se desglosan por cada una de las unidades ejecutoras como se muestra a continuación:</t>
    </r>
  </si>
  <si>
    <t>clausula 46 capacitación comite sindical</t>
  </si>
  <si>
    <t>clausula 59 becas del sindicato</t>
  </si>
  <si>
    <t>clausula 67 serv. De telefono</t>
  </si>
  <si>
    <t>clausula 68 gto. del secretario</t>
  </si>
  <si>
    <t>clausula 69 aniversario del sindicato</t>
  </si>
  <si>
    <t>clausula 65 bis. Licencia</t>
  </si>
  <si>
    <t>clausula 34 canasta para bebe</t>
  </si>
  <si>
    <t>clausula 41 comp. Economica</t>
  </si>
  <si>
    <t>clausula 50 por defuncion</t>
  </si>
  <si>
    <t>clausula 57 ayuda de transporte</t>
  </si>
  <si>
    <t>clausula 58 uniformes deportivos</t>
  </si>
  <si>
    <t>clausula 59 ayuda de utiles esc.</t>
  </si>
  <si>
    <t>clausula 64 ayuda del agua</t>
  </si>
  <si>
    <t>clausula 65 ayuda del predial</t>
  </si>
  <si>
    <t>clausula 70 acts. Sociales</t>
  </si>
  <si>
    <t>clausula 49 seguro de vida</t>
  </si>
  <si>
    <t>DIRECCION GENERAL</t>
  </si>
  <si>
    <t>DIRECTOR GENERAL</t>
  </si>
  <si>
    <t>Sindicalizados</t>
  </si>
  <si>
    <t>3.1.1.2.1700/E-17/1231</t>
  </si>
  <si>
    <t xml:space="preserve">3.1.1.2.1701/E-17/1522 </t>
  </si>
  <si>
    <t>Liquidaciones por indemnizaciones y por sueldos y salarios caídos</t>
  </si>
  <si>
    <t>3.1.1.2.1701/E-17/1541</t>
  </si>
  <si>
    <t>prestaciones establecidas por condiciones generales de trabajo</t>
  </si>
  <si>
    <t>3.1.1.2.0200/E-17/2111</t>
  </si>
  <si>
    <t>Materiales y útiles de oficina</t>
  </si>
  <si>
    <t>3.1.1.2.0300/E-17/2111</t>
  </si>
  <si>
    <t>3.1.1.2.0401/E-13/2111</t>
  </si>
  <si>
    <t>3.1.1.2.0500/E-17/2111</t>
  </si>
  <si>
    <t>3.1.1.2.0600/E-17/2111</t>
  </si>
  <si>
    <t>3.1.1.2.0700/E-17/2111</t>
  </si>
  <si>
    <t>3.1.1.2.0701/E-9/2111</t>
  </si>
  <si>
    <t>3.1.1.2.0702/E-17/2111</t>
  </si>
  <si>
    <t>3.1.1.2.0703/E-10/2111</t>
  </si>
  <si>
    <t>3.1.1.2.0704/E-10/2111</t>
  </si>
  <si>
    <t>3.1.1.2.0800/E-17/2111</t>
  </si>
  <si>
    <t>3.1.1.2.0901/E-17/2111</t>
  </si>
  <si>
    <t>3.1.1.2.1001/E-17/2111</t>
  </si>
  <si>
    <t>3.1.1.2.1700/E-17/2111</t>
  </si>
  <si>
    <t>3.1.1.2.1701/E-17/2111</t>
  </si>
  <si>
    <t>3.1.1.2.3000/E-17/2111</t>
  </si>
  <si>
    <t>3.1.1.2.3100/E-17/2111</t>
  </si>
  <si>
    <t>3.1.1.2.3300/E-17/2111</t>
  </si>
  <si>
    <t>3.1.1.2.3302/E-17/2111</t>
  </si>
  <si>
    <t>3.1.1.2.3306/E-5/2111</t>
  </si>
  <si>
    <t>3.1.1.2.3500/E-6/2111</t>
  </si>
  <si>
    <t>3.1.1.2.3600/E-17/2111</t>
  </si>
  <si>
    <t>3.1.1.2.4100/E-17/2111</t>
  </si>
  <si>
    <t>3.1.1.2.4101/E-3/2111</t>
  </si>
  <si>
    <t>3.1.1.2.4102/E-4/2111</t>
  </si>
  <si>
    <t>3.1.1.2.4103/E-2/2111</t>
  </si>
  <si>
    <t>3.1.1.2.4104/E-17/2111</t>
  </si>
  <si>
    <t>3.1.1.2.5000/E-17/2111</t>
  </si>
  <si>
    <t>3.1.1.2.5200/E-17/2111</t>
  </si>
  <si>
    <t>3.1.1.2.5202/E-17/2111</t>
  </si>
  <si>
    <t>3.1.1.2.5300/E-8/2111</t>
  </si>
  <si>
    <t>3.1.1.2.5301/E-8/2111</t>
  </si>
  <si>
    <t>3.1.1.2.5402/E-7/2111</t>
  </si>
  <si>
    <t>3.1.1.2.0300/E-17/2112</t>
  </si>
  <si>
    <t>Equipos menores de oficina</t>
  </si>
  <si>
    <t>3.1.1.2.0401/E-13/2112</t>
  </si>
  <si>
    <t>3.1.1.2.0701/E-9/2112</t>
  </si>
  <si>
    <t>3.1.1.2.0704/E-10/2112</t>
  </si>
  <si>
    <t>3.1.1.2.0800/E-17/2112</t>
  </si>
  <si>
    <t>3.1.1.2.1700/E-17/2112</t>
  </si>
  <si>
    <t>3.1.1.2.1701/E-17/2112</t>
  </si>
  <si>
    <t>3.1.1.2.4103/E-2/2112</t>
  </si>
  <si>
    <t>3.1.1.2.4104/E-17/2112</t>
  </si>
  <si>
    <t>3.1.1.2.5300/E-8/2112</t>
  </si>
  <si>
    <t>3.1.1.2.0200/E-17/2121</t>
  </si>
  <si>
    <t>3.1.1.2.0300/E-17/2121</t>
  </si>
  <si>
    <t>3.1.1.2.0401/E-13/2121</t>
  </si>
  <si>
    <t>3.1.1.2.0600/E-17/2121</t>
  </si>
  <si>
    <t>3.1.1.2.0700/E-17/2121</t>
  </si>
  <si>
    <t>3.1.1.2.0704/E-10/2121</t>
  </si>
  <si>
    <t>3.1.1.2.0800/E-17/2121</t>
  </si>
  <si>
    <t>3.1.1.2.0901/E-17/2121</t>
  </si>
  <si>
    <t>3.1.1.2.1001/E-17/2121</t>
  </si>
  <si>
    <t>3.1.1.2.1700/E-17/2121</t>
  </si>
  <si>
    <t>3.1.1.2.4104/E-17/2121</t>
  </si>
  <si>
    <t>3.1.1.2.0300/E-17/2151</t>
  </si>
  <si>
    <t>3.1.1.2.0401/E-13/2151</t>
  </si>
  <si>
    <t>3.1.1.2.0500/E-17/2151</t>
  </si>
  <si>
    <t>3.1.1.2.0600/E-17/2151</t>
  </si>
  <si>
    <t>3.1.1.2.0700/E-17/2151</t>
  </si>
  <si>
    <t>3.1.1.2.0701/E-9/2151</t>
  </si>
  <si>
    <t>3.1.1.2.0702/E-17/2151</t>
  </si>
  <si>
    <t>3.1.1.2.0704/E-10/2151</t>
  </si>
  <si>
    <t>3.1.1.2.0800/E-17/2151</t>
  </si>
  <si>
    <t>3.1.1.2.0901/E-17/2151</t>
  </si>
  <si>
    <t>3.1.1.2.1001/E-17/2151</t>
  </si>
  <si>
    <t>3.1.1.2.1700/E-17/2151</t>
  </si>
  <si>
    <t>3.1.1.2.1701/E-17/2151</t>
  </si>
  <si>
    <t>3.1.1.2.3100/E-17/2151</t>
  </si>
  <si>
    <t>3.1.1.2.3300/E-17/2151</t>
  </si>
  <si>
    <t>3.1.1.2.3500/E-6/2151</t>
  </si>
  <si>
    <t>3.1.1.2.3600/E-17/2151</t>
  </si>
  <si>
    <t>3.1.1.2.4101/E-3/2151</t>
  </si>
  <si>
    <t>3.1.1.2.4104/E-17/2151</t>
  </si>
  <si>
    <t>3.1.1.2.5000/E-17/2151</t>
  </si>
  <si>
    <t>3.1.1.2.5201/E-17/2151</t>
  </si>
  <si>
    <t>3.1.1.2.5300/E-8/2151</t>
  </si>
  <si>
    <t>3.1.1.2.5301/E-8/2151</t>
  </si>
  <si>
    <t>3.1.1.2.5402/E-7/2151</t>
  </si>
  <si>
    <t>3.1.1.2.0901/E-17/2161</t>
  </si>
  <si>
    <t>3.1.1.2.1001/E-17/2161</t>
  </si>
  <si>
    <t>3.1.1.2.1701/E-17/2161</t>
  </si>
  <si>
    <t>3.1.1.2.4102/E-4/2161</t>
  </si>
  <si>
    <t>3.1.1.2.4103/E-2/2161</t>
  </si>
  <si>
    <t>3.1.1.2.4104/E-17/2161</t>
  </si>
  <si>
    <t>3.1.1.2.5201/E-17/2161</t>
  </si>
  <si>
    <t>3.1.1.2.5202/E-17/2161</t>
  </si>
  <si>
    <t>3.1.1.2.5301/E-8/2161</t>
  </si>
  <si>
    <t>3.1.1.2.5402/E-7/2161</t>
  </si>
  <si>
    <t>3.1.1.2.0401/E-13/2171</t>
  </si>
  <si>
    <t>3.1.1.2.0800/E-17/2171</t>
  </si>
  <si>
    <t>3.1.1.2.4104/E-17/2171</t>
  </si>
  <si>
    <t>3.1.1.2.0200/E-17/2212</t>
  </si>
  <si>
    <t>Productos alimenticios para el personal en las instalaciones de las dependencias y entidades</t>
  </si>
  <si>
    <t>3.1.1.2.1701/E-17/2212</t>
  </si>
  <si>
    <t>3.1.1.2.0500/E-17/2212</t>
  </si>
  <si>
    <t>3.1.1.2.0600/E-17/2212</t>
  </si>
  <si>
    <t>3.1.1.2.0700/E-17/2212</t>
  </si>
  <si>
    <t>3.1.1.2.0701/E-9/2212</t>
  </si>
  <si>
    <t>3.1.1.2.0800/E-17/2212</t>
  </si>
  <si>
    <t>3.1.1.2.1700/E-17/2212</t>
  </si>
  <si>
    <t>3.1.1.2.3000/E-17/2212</t>
  </si>
  <si>
    <t>3.1.1.2.3600/E-17/2212</t>
  </si>
  <si>
    <t>3.1.1.2.4100/E-17/2212</t>
  </si>
  <si>
    <t>3.1.1.2.0901/E-17/2212</t>
  </si>
  <si>
    <t>3.1.1.2.0704/E-10/2411</t>
  </si>
  <si>
    <t>Materiales de construcción minerales no metálicos</t>
  </si>
  <si>
    <t>3.1.1.2.4103/E-2/2411</t>
  </si>
  <si>
    <t>3.1.1.2.5203/E-17/2411</t>
  </si>
  <si>
    <t>3.1.1.2.5301/E-8/2411</t>
  </si>
  <si>
    <t>3.1.1.2.5402/E-7/2411</t>
  </si>
  <si>
    <t>3.1.1.2.0704/E-10/2421</t>
  </si>
  <si>
    <t>Materiales de construcción de concreto</t>
  </si>
  <si>
    <t>3.1.1.2.4102/E-4/2421</t>
  </si>
  <si>
    <t>3.1.1.2.5203/E-17/2421</t>
  </si>
  <si>
    <t>3.1.1.2.5301/E-8/2421</t>
  </si>
  <si>
    <t>3.1.1.2.5402/E-7/2421</t>
  </si>
  <si>
    <t>3.1.1.2.4102/E-4/2431</t>
  </si>
  <si>
    <t>Materiales de construcción de cal y yeso</t>
  </si>
  <si>
    <t>3.1.1.2.4103/E-2/2431</t>
  </si>
  <si>
    <t>3.1.1.2.5301/E-8/2431</t>
  </si>
  <si>
    <t>3.1.1.2.0704/E-10/2441</t>
  </si>
  <si>
    <t>Materiales de construcción de madera</t>
  </si>
  <si>
    <t>3.1.1.2.5201/E-17/2441</t>
  </si>
  <si>
    <t>3.1.1.2.5301/E-8/2441</t>
  </si>
  <si>
    <t>3.1.1.2.5402/E-7/2441</t>
  </si>
  <si>
    <t>3.1.1.2.5402/E-7/2451</t>
  </si>
  <si>
    <t>Materiales de construcción de vidrio</t>
  </si>
  <si>
    <t>3.1.1.2.0901/E-17/2461</t>
  </si>
  <si>
    <t>3.1.1.2.1001/E-17/2461</t>
  </si>
  <si>
    <t>3.1.1.2.4104/E-17/2461</t>
  </si>
  <si>
    <t>3.1.1.2.5201/E-17/2461</t>
  </si>
  <si>
    <t>3.1.1.2.5202/E-17/2461</t>
  </si>
  <si>
    <t>3.1.1.2.5204/E-17/2461</t>
  </si>
  <si>
    <t>3.1.1.2.0702/E-17/2471</t>
  </si>
  <si>
    <t>Estructuras y manufacturas</t>
  </si>
  <si>
    <t>3.1.1.2.0704/E-10/2471</t>
  </si>
  <si>
    <t>3.1.1.2.0901/E-17/2471</t>
  </si>
  <si>
    <t>3.1.1.2.1001/E-17/2471</t>
  </si>
  <si>
    <t>3.1.1.2.3302/E-17/2471</t>
  </si>
  <si>
    <t>3.1.1.2.4102/E-4/2471</t>
  </si>
  <si>
    <t>3.1.1.2.4103/E-2/2471</t>
  </si>
  <si>
    <t>3.1.1.2.5201/E-17/2471</t>
  </si>
  <si>
    <t>3.1.1.2.5202/E-17/2471</t>
  </si>
  <si>
    <t>3.1.1.2.5203/E-17/2471</t>
  </si>
  <si>
    <t>3.1.1.2.5204/E-17/2471</t>
  </si>
  <si>
    <t>3.1.1.2.5301/E-8/2471</t>
  </si>
  <si>
    <t>3.1.1.2.5402/E-7/2471</t>
  </si>
  <si>
    <t>3.1.1.2.0704/E-10/2491</t>
  </si>
  <si>
    <t xml:space="preserve">Materiales diversos </t>
  </si>
  <si>
    <t>3.1.1.2.0901/E-17/2491</t>
  </si>
  <si>
    <t>3.1.1.2.3302/E-17/2491</t>
  </si>
  <si>
    <t>3.1.1.2.4102/E-4/2491</t>
  </si>
  <si>
    <t>3.1.1.2.4103/E-2/2491</t>
  </si>
  <si>
    <t>3.1.1.2.4104/E-17/2491</t>
  </si>
  <si>
    <t>3.1.1.2.5202/E-17/2491</t>
  </si>
  <si>
    <t>3.1.1.2.5203/E-17/2491</t>
  </si>
  <si>
    <t>3.1.1.2.5301/E-8/2491</t>
  </si>
  <si>
    <t>3.1.1.2.5402/E-7/2491</t>
  </si>
  <si>
    <t>3.1.1.2.1001/E-17/2511</t>
  </si>
  <si>
    <t>Sustancias químicas</t>
  </si>
  <si>
    <t>3.1.1.2.4101/E-3/2511</t>
  </si>
  <si>
    <t>3.1.1.2.4102/E-4/2511</t>
  </si>
  <si>
    <t>3.1.1.2.4103/E-2/2511</t>
  </si>
  <si>
    <t>3.1.1.2.4104/E-17/2511</t>
  </si>
  <si>
    <t>3.1.1.2.5203/E-17/2511</t>
  </si>
  <si>
    <t>3.1.1.2.5301/E-8/2511</t>
  </si>
  <si>
    <t>3.1.1.2.5203/E-17/2522</t>
  </si>
  <si>
    <t>Plaguicidas y pesticidas</t>
  </si>
  <si>
    <t>3.1.1.2.1701/E-17/2531</t>
  </si>
  <si>
    <t>3.1.1.2.4102/E-4/2531</t>
  </si>
  <si>
    <t>3.1.1.2.1701/E-17/2541</t>
  </si>
  <si>
    <t>3.1.1.2.4102/E-4/2541</t>
  </si>
  <si>
    <t>3.1.1.2.4103/E-2/2541</t>
  </si>
  <si>
    <t>3.1.1.2.4104/E-17/2541</t>
  </si>
  <si>
    <t>3.1.1.2.4101/E-3/2551</t>
  </si>
  <si>
    <t>3.1.1.2.4102/E-4/2551</t>
  </si>
  <si>
    <t>3.1.1.2.4103/E-2/2551</t>
  </si>
  <si>
    <t>3.1.1.2.4104/E-17/2551</t>
  </si>
  <si>
    <t>3.1.1.2.0702/E-17/2561</t>
  </si>
  <si>
    <t>3.1.1.2.0704/E-10/2561</t>
  </si>
  <si>
    <t>3.1.1.2.1001/E-17/2561</t>
  </si>
  <si>
    <t>3.1.1.2.4101/E-3/2561</t>
  </si>
  <si>
    <t>3.1.1.2.4103/E-2/2561</t>
  </si>
  <si>
    <t>3.1.1.2.5202/E-17/2561</t>
  </si>
  <si>
    <t>3.1.1.2.5203/E-17/2561</t>
  </si>
  <si>
    <t>3.1.1.2.5301/E-8/2561</t>
  </si>
  <si>
    <t>3.1.1.2.5402/E-7/2561</t>
  </si>
  <si>
    <t>3.1.1.2.0901/E-17/2612</t>
  </si>
  <si>
    <t>Combustibles, lubricantes y aditivos para vehículos terrestres, aéreos, marítimos, lacustres y fluviales asignados a servidores públicos</t>
  </si>
  <si>
    <t>3.1.1.2.0901/E-17/2613</t>
  </si>
  <si>
    <t>Combustibles, lubricantes y aditivos para maquinaria, equipo de producción y servicios administrativos</t>
  </si>
  <si>
    <t>3.1.1.2.4103/E-2/2613</t>
  </si>
  <si>
    <t>3.1.1.2.5201/E-17/2613</t>
  </si>
  <si>
    <t>3.1.1.2.5202/E-17/2613</t>
  </si>
  <si>
    <t>3.1.1.2.5203/E-17/2613</t>
  </si>
  <si>
    <t>3.1.1.2.0704/E-10/2711</t>
  </si>
  <si>
    <t>3.1.1.2.1700/E-17/2711</t>
  </si>
  <si>
    <t>3.1.1.2.1701/E-17/2711</t>
  </si>
  <si>
    <t>3.1.1.2.4101/E-3/2711</t>
  </si>
  <si>
    <t>3.1.1.2.4102/E-4/2711</t>
  </si>
  <si>
    <t>3.1.1.2.1701/E-17/2721</t>
  </si>
  <si>
    <t>3.1.1.2.4101/E-3/2721</t>
  </si>
  <si>
    <t>3.1.1.2.4102/E-4/2721</t>
  </si>
  <si>
    <t>3.1.1.2.4104/E-17/2721</t>
  </si>
  <si>
    <t>3.1.1.2.1701/E-17/2821</t>
  </si>
  <si>
    <t>3.1.1.2.4101/E-3/2821</t>
  </si>
  <si>
    <t>3.1.1.2.0701/E-9/2911</t>
  </si>
  <si>
    <t>3.1.1.2.0702/E-17/2911</t>
  </si>
  <si>
    <t>3.1.1.2.0704/E-10/2911</t>
  </si>
  <si>
    <t>3.1.1.2.0901/E-17/2911</t>
  </si>
  <si>
    <t>3.1.1.2.1001/E-17/2911</t>
  </si>
  <si>
    <t>3.1.1.2.1701/E-17/2911</t>
  </si>
  <si>
    <t>3.1.1.2.3302/E-17/2911</t>
  </si>
  <si>
    <t>3.1.1.2.3306/E-5/2911</t>
  </si>
  <si>
    <t>3.1.1.2.4101/E-3/2911</t>
  </si>
  <si>
    <t>3.1.1.2.4102/E-4/2911</t>
  </si>
  <si>
    <t>3.1.1.2.4103/E-2/2911</t>
  </si>
  <si>
    <t>3.1.1.2.4104/E-17/2911</t>
  </si>
  <si>
    <t>3.1.1.2.5201/E-17/2911</t>
  </si>
  <si>
    <t>3.1.1.2.5202/E-17/2911</t>
  </si>
  <si>
    <t>3.1.1.2.5203/E-17/2911</t>
  </si>
  <si>
    <t>3.1.1.2.5204/E-17/2911</t>
  </si>
  <si>
    <t>3.1.1.2.5301/E-8/2911</t>
  </si>
  <si>
    <t>3.1.1.2.5402/E-7/2911</t>
  </si>
  <si>
    <t>3.1.1.2.1701/E-17/2921</t>
  </si>
  <si>
    <t>3.1.1.2.4103/E-2/2921</t>
  </si>
  <si>
    <t>3.1.1.2.5203/E-17/2921</t>
  </si>
  <si>
    <t>3.1.1.2.1701/E-17/2931</t>
  </si>
  <si>
    <t>3.1.1.2.0800/E-17/2941</t>
  </si>
  <si>
    <t>3.1.1.2.1001/E-17/2941</t>
  </si>
  <si>
    <t>3.1.1.2.5204/E-17/2941</t>
  </si>
  <si>
    <t>3.1.1.2.0901/E-17/2961</t>
  </si>
  <si>
    <t>3.1.1.2.5301/E-8/2961</t>
  </si>
  <si>
    <t>3.1.1.2.0901/E-17/2981</t>
  </si>
  <si>
    <t>3.1.1.2.3306/E-5/2981</t>
  </si>
  <si>
    <t>3.1.1.2.4102/E-4/2981</t>
  </si>
  <si>
    <t>3.1.1.2.4103/E-2/2981</t>
  </si>
  <si>
    <t>3.1.1.2.4104/E-17/2981</t>
  </si>
  <si>
    <t>3.1.1.2.5201/E-17/2981</t>
  </si>
  <si>
    <t>3.1.1.2.5202/E-17/2981</t>
  </si>
  <si>
    <t>3.1.1.2.5203/E-17/2981</t>
  </si>
  <si>
    <t>3.1.1.2.5204/E-17/2981</t>
  </si>
  <si>
    <t>3.1.1.2.5402/E-7/2981</t>
  </si>
  <si>
    <t>3.1.1.2.5201/E-14/3111</t>
  </si>
  <si>
    <t>Servicio de energia electrica</t>
  </si>
  <si>
    <t>3.1.1.2.0701/E-9/3131</t>
  </si>
  <si>
    <t>Servicio de agua</t>
  </si>
  <si>
    <t>3.1.1.2.0800/E-17/3141</t>
  </si>
  <si>
    <t>Servicio telefonico</t>
  </si>
  <si>
    <t>3.1.1.2.1001/E-17/3141</t>
  </si>
  <si>
    <t>3.1.1.2.5204/E-17/3141</t>
  </si>
  <si>
    <t>3.1.1.2.0901/E-17/3151</t>
  </si>
  <si>
    <t>Servicio de telefonia celular</t>
  </si>
  <si>
    <t>3.1.1.2.0901/E-17/3161</t>
  </si>
  <si>
    <t>Servicios de telecomunicaciones y satelites</t>
  </si>
  <si>
    <t>3.1.1.2.1001/E-17/3161</t>
  </si>
  <si>
    <t>3.1.1.2.0701/E-9/3171</t>
  </si>
  <si>
    <t>Servicios de acceso de internet, redes y procesamiento de información</t>
  </si>
  <si>
    <t>3.1.1.2.0800/E-17/3171</t>
  </si>
  <si>
    <t>3.1.1.2.4100/E-17/3192</t>
  </si>
  <si>
    <t>3.1.1.2.0901/E-17/3211</t>
  </si>
  <si>
    <t>Arrendamiento de terreno</t>
  </si>
  <si>
    <t>3.1.1.2.0701/E-9/3221</t>
  </si>
  <si>
    <t>3.1.1.2.0901/E-17/3221</t>
  </si>
  <si>
    <t>3.1.1.2.1701/E-17/3221</t>
  </si>
  <si>
    <t>3.1.1.2.0200/E-17/3251</t>
  </si>
  <si>
    <t>Arrendamiento de Equipo de Transporte</t>
  </si>
  <si>
    <t>3.1.1.2.5201/E-17/3261</t>
  </si>
  <si>
    <t>3.1.1.2.5202/E-17/3261</t>
  </si>
  <si>
    <t>3.1.1.2.5203/E-17/3261</t>
  </si>
  <si>
    <t>3.1.1.2.1001/E-17/3271</t>
  </si>
  <si>
    <t>3.1.1.2.3600/E-17/3271</t>
  </si>
  <si>
    <t>3.1.1.2.0500/E-17/3311</t>
  </si>
  <si>
    <t>Servicios legales de contabilidad, auditoría y relacionados</t>
  </si>
  <si>
    <t>3.1.1.2.0600/E-17/3311</t>
  </si>
  <si>
    <t>3.1.1.2.0703/E-10/3311</t>
  </si>
  <si>
    <t>3.1.1.2.3500/E-6/3311</t>
  </si>
  <si>
    <t>3.1.1.2.0500/E-17/3331</t>
  </si>
  <si>
    <t>3.1.1.2.0800/E-17/3331</t>
  </si>
  <si>
    <t>3.1.1.2.1700/E-12/3341</t>
  </si>
  <si>
    <t xml:space="preserve">Servicios de capacitación </t>
  </si>
  <si>
    <t>3.1.1.2.1701/E-17/3352</t>
  </si>
  <si>
    <t>Servicios de investigación cientifica y desarrollo</t>
  </si>
  <si>
    <t>3.1.1.2.3300/E-17/3352</t>
  </si>
  <si>
    <t>3.1.1.2.3600/E-17/3352</t>
  </si>
  <si>
    <t>3.1.1.2.4102/E-4/3352</t>
  </si>
  <si>
    <t>3.1.1.2.0800/E-17/3361</t>
  </si>
  <si>
    <t>Servicios de apoyo administrativo, traducción fotocopiado e impresión</t>
  </si>
  <si>
    <t>3.1.1.2.0901/E-17/3361</t>
  </si>
  <si>
    <t>3.1.1.2.3100/E-17/3361</t>
  </si>
  <si>
    <t>3.1.1.2.0901/E-17/3381</t>
  </si>
  <si>
    <t>Servicio de Vigilancia</t>
  </si>
  <si>
    <t>3.1.1.2.1701/E-17/3381</t>
  </si>
  <si>
    <t>3.1.1.2.0703/E-10/3391</t>
  </si>
  <si>
    <t>3.1.1.2.0704/E-10/3391</t>
  </si>
  <si>
    <t>3.1.1.2.0901/E-17/3391</t>
  </si>
  <si>
    <t>3.1.1.2.4103/E-2/3391</t>
  </si>
  <si>
    <t>3.1.1.2.4104/E-17/3391</t>
  </si>
  <si>
    <t>3.1.1.2.0701/E-9/3411</t>
  </si>
  <si>
    <t>3.1.1.2.0800/E-17/3411</t>
  </si>
  <si>
    <t>3.1.1.2.0701/E-9/3431</t>
  </si>
  <si>
    <t>3.1.1.2.0901/E-17/3441</t>
  </si>
  <si>
    <t>3.1.1.2.0901/E-17/3451</t>
  </si>
  <si>
    <t>3.1.1.2.0200/E-17/3471</t>
  </si>
  <si>
    <t>3.1.1.2.0401/E-13/3471</t>
  </si>
  <si>
    <t>3.1.1.2.0600/E-17/3471</t>
  </si>
  <si>
    <t>3.1.1.2.0700/E-17/3471</t>
  </si>
  <si>
    <t>3.1.1.2.0701/E-9/3471</t>
  </si>
  <si>
    <t>3.1.1.2.0702/E-17/3471</t>
  </si>
  <si>
    <t>3.1.1.2.0703/E-10/3471</t>
  </si>
  <si>
    <t>3.1.1.2.0800/E-17/3471</t>
  </si>
  <si>
    <t>3.1.1.2.0901/E-17/3471</t>
  </si>
  <si>
    <t>3.1.1.2.3100/E-17/3471</t>
  </si>
  <si>
    <t>3.1.1.2.4100/E-17/3471</t>
  </si>
  <si>
    <t>3.1.1.2.4102/E-4/3471</t>
  </si>
  <si>
    <t>3.1.1.2.4104/E-17/3471</t>
  </si>
  <si>
    <t>3.1.1.2.5202/E-17/3471</t>
  </si>
  <si>
    <t>3.1.1.2.0800/E-17/3491</t>
  </si>
  <si>
    <t>3.1.1.2.0901/E-17/3511</t>
  </si>
  <si>
    <t>3.1.1.2.4102/E-4/3511</t>
  </si>
  <si>
    <t>3.1.1.2.5203/E-17/3511</t>
  </si>
  <si>
    <t>3.1.1.2.0701/E-9/3521</t>
  </si>
  <si>
    <t>Instalación, reparación y mantenimiento  de mobiliario y equipo de administración, educacional y recreativo</t>
  </si>
  <si>
    <t>3.1.1.2.0901/E-17/3521</t>
  </si>
  <si>
    <t>3.1.1.2.4101/E-3/3541</t>
  </si>
  <si>
    <t>3.1.1.2.4103/E-2/3541</t>
  </si>
  <si>
    <t>3.1.1.2.4104/E-17/3541</t>
  </si>
  <si>
    <t>3.1.1.2.0901/E-17/3551</t>
  </si>
  <si>
    <t>Mantenimiento y conservación de vehículos terrestres, aéreos, marítimos, lacustres y fluviales</t>
  </si>
  <si>
    <t>3.1.1.2.0901/E-17/3571</t>
  </si>
  <si>
    <t>3.1.1.2.3306/E-5/3571</t>
  </si>
  <si>
    <t>3.1.1.2.4103/E-2/3571</t>
  </si>
  <si>
    <t>3.1.1.2.5202/E-17/3571</t>
  </si>
  <si>
    <t>3.1.1.2.0901/E-17/3581</t>
  </si>
  <si>
    <t>3.1.1.2.1701/E-17/3581</t>
  </si>
  <si>
    <t>3.1.1.2.4103/E-2/3581</t>
  </si>
  <si>
    <t>3.1.1.2.4104/E-17/3581</t>
  </si>
  <si>
    <t>3.1.1.2.0901/E-17/3591</t>
  </si>
  <si>
    <t>3.1.1.2.0401/E-13/3621</t>
  </si>
  <si>
    <t>Servicios de comunicación social y publicidad</t>
  </si>
  <si>
    <t>3.1.1.2.0401/E-13/3721</t>
  </si>
  <si>
    <t>Pasajes terrestres nacionales para servidores públicos en el desempeño de comisiones y funciones oficiales</t>
  </si>
  <si>
    <t>3.1.1.2.0800/E-17/3721</t>
  </si>
  <si>
    <t>3.1.1.2.1001/E-17/3721</t>
  </si>
  <si>
    <t>3.1.1.2.4104/E-17/3721</t>
  </si>
  <si>
    <t>3.1.1.2.0200/E-17/3751</t>
  </si>
  <si>
    <t>Viáticos nacionales para servidores públicos en el desempeño de funciones oficiales</t>
  </si>
  <si>
    <t>3.1.1.2.0300/E-17/3751</t>
  </si>
  <si>
    <t>3.1.1.2.0401/E-13/3751</t>
  </si>
  <si>
    <t>3.1.1.2.0500/E-17/3751</t>
  </si>
  <si>
    <t>3.1.1.2.0600/E-17/3751</t>
  </si>
  <si>
    <t>3.1.1.2.0700/E-17/3751</t>
  </si>
  <si>
    <t>3.1.1.2.0701/E-9/3751</t>
  </si>
  <si>
    <t>3.1.1.2.0702/E-17/3751</t>
  </si>
  <si>
    <t>3.1.1.2.0703/E-10/3751</t>
  </si>
  <si>
    <t>3.1.1.2.0800/E-17/3751</t>
  </si>
  <si>
    <t>3.1.1.2.0901/E-17/3751</t>
  </si>
  <si>
    <t>3.1.1.2.1001/E-17/3751</t>
  </si>
  <si>
    <t>3.1.1.2.1700/E-17/3751</t>
  </si>
  <si>
    <t>3.1.1.2.1701/E-17/3751</t>
  </si>
  <si>
    <t>3.1.1.2.3000/E-17/3751</t>
  </si>
  <si>
    <t>3.1.1.2.3300/E-17/3751</t>
  </si>
  <si>
    <t>3.1.1.2.3306/E-5/3751</t>
  </si>
  <si>
    <t>3.1.1.2.3600/E-17/3751</t>
  </si>
  <si>
    <t>3.1.1.2.4100/E-17/3751</t>
  </si>
  <si>
    <t>3.1.1.2.4101/E-3/3751</t>
  </si>
  <si>
    <t>3.1.1.2.4102/E-4/3751</t>
  </si>
  <si>
    <t>3.1.1.2.4103/E-2/3751</t>
  </si>
  <si>
    <t>3.1.1.2.4104/E-17/3751</t>
  </si>
  <si>
    <t>3.1.1.2.5201/E-17/3751</t>
  </si>
  <si>
    <t>3.1.1.2.5202/E-17/3751</t>
  </si>
  <si>
    <t>3.1.1.2.0200/E-17/3791</t>
  </si>
  <si>
    <t>3.1.1.2.0300/E-17/3791</t>
  </si>
  <si>
    <t>3.1.1.2.0401/E-13/3791</t>
  </si>
  <si>
    <t>3.1.1.2.0500/E-17/3791</t>
  </si>
  <si>
    <t>3.1.1.2.0800/E-17/3791</t>
  </si>
  <si>
    <t>3.1.1.2.0901/E-17/3791</t>
  </si>
  <si>
    <t>3.1.1.2.1001/E-17/3791</t>
  </si>
  <si>
    <t>3.1.1.2.1700/E-17/3791</t>
  </si>
  <si>
    <t>3.1.1.2.1701/E-17/3791</t>
  </si>
  <si>
    <t>3.1.1.2.3300/E-17/3791</t>
  </si>
  <si>
    <t>3.1.1.2.4101/E-3/3791</t>
  </si>
  <si>
    <t>3.1.1.2.4102/E-4/3791</t>
  </si>
  <si>
    <t>3.1.1.2.0401/E-13/3821</t>
  </si>
  <si>
    <t>3.1.1.2.1700/E-17/3821</t>
  </si>
  <si>
    <t>3.1.1.2.0200/E-17/3831</t>
  </si>
  <si>
    <t>3.1.1.2.0401/E-13/3831</t>
  </si>
  <si>
    <t>3.1.1.2.3300/E-17/3831</t>
  </si>
  <si>
    <t>3.1.1.2.0600/E-17/3921</t>
  </si>
  <si>
    <t>Otros impuestos y derechos</t>
  </si>
  <si>
    <t>3.1.1.2.0901/E-17/3921</t>
  </si>
  <si>
    <t>3.1.1.2.3100/E-17/3921</t>
  </si>
  <si>
    <t>3.1.1.2.3300/E-15/3921</t>
  </si>
  <si>
    <t>3.1.1.2.3500/E-6/3921</t>
  </si>
  <si>
    <t>3.1.1.2.3600/E-17/3921</t>
  </si>
  <si>
    <t>3.1.1.2.4100/E-17/3921</t>
  </si>
  <si>
    <t>3.1.1.2.5201/E-17/3921</t>
  </si>
  <si>
    <t>3.1.1.2.3100/E-17/3961</t>
  </si>
  <si>
    <t xml:space="preserve">Otros gastos por responsabilidades </t>
  </si>
  <si>
    <t>3.1.1.2.5300/E-8/3961</t>
  </si>
  <si>
    <t>3.1.1.2.0800/E-17/3981</t>
  </si>
  <si>
    <t>Impuestos sobre Nomina</t>
  </si>
  <si>
    <t>3.1.1.2.0300/E-17/5111</t>
  </si>
  <si>
    <t>3.1.1.2.0500/E-17/5111</t>
  </si>
  <si>
    <t>3.1.1.2.0600/E-17/5111</t>
  </si>
  <si>
    <t>3.1.1.2.0701/E-9/5111</t>
  </si>
  <si>
    <t>3.1.1.2.0703/E-10/5111</t>
  </si>
  <si>
    <t>3.1.1.2.0704/E-10/5111</t>
  </si>
  <si>
    <t>3.1.1.2.1700/E-17/5111</t>
  </si>
  <si>
    <t>3.1.1.2.1701/E-17/5111</t>
  </si>
  <si>
    <t>3.1.1.2.3302/E-17/5111</t>
  </si>
  <si>
    <t>3.1.1.2.3600/E-17/5111</t>
  </si>
  <si>
    <t>3.1.1.2.4101/E-3/5111</t>
  </si>
  <si>
    <t>3.1.1.2.4103/E-2/5111</t>
  </si>
  <si>
    <t>3.1.1.2.4104/E-17/5111</t>
  </si>
  <si>
    <t>3.1.1.2.5202/E-17/5111</t>
  </si>
  <si>
    <t>3.1.1.2.1001/E-17/5151</t>
  </si>
  <si>
    <t>Computadoras y equipo periférico</t>
  </si>
  <si>
    <t>3.1.1.2.0500/E-17/5191</t>
  </si>
  <si>
    <t>3.1.1.2.0703/E-10/5191</t>
  </si>
  <si>
    <t>3.1.1.2.0704/E-10/5191</t>
  </si>
  <si>
    <t>3.1.1.2.1700/E-17/5191</t>
  </si>
  <si>
    <t>3.1.1.2.3600/E-17/5191</t>
  </si>
  <si>
    <t>3.1.1.2.4103/E-2/5191</t>
  </si>
  <si>
    <t>3.1.1.2.0702/E-17/5231</t>
  </si>
  <si>
    <t>Camaras fotograficas y de video</t>
  </si>
  <si>
    <t>3.1.1.2.1001/E-17/5231</t>
  </si>
  <si>
    <t>3.1.1.2.3306/E-5/5231</t>
  </si>
  <si>
    <t>3.1.1.2.4103/E-2/5231</t>
  </si>
  <si>
    <t>3.1.1.2.5202/E-17/5231</t>
  </si>
  <si>
    <t>3.1.1.2.5300/E-8/5231</t>
  </si>
  <si>
    <t>3.1.1.2.5402/E-7/5231</t>
  </si>
  <si>
    <t>3.1.1.2.1700/E-17/5311</t>
  </si>
  <si>
    <t>Equipo para uso médico, dental y para laboratorio</t>
  </si>
  <si>
    <t>3.1.1.2.4103/E-2/5311</t>
  </si>
  <si>
    <t>3.1.1.2.4104/E-17/5311</t>
  </si>
  <si>
    <t>3.1.1.2.4103/E-2/5322</t>
  </si>
  <si>
    <t>Instrumentos de laboratorio</t>
  </si>
  <si>
    <t>3.1.1.2.3300/E-17/5411</t>
  </si>
  <si>
    <t>3.1.1.2.3302/E-17/5411</t>
  </si>
  <si>
    <t>3.1.1.2.4102/E-4/5411</t>
  </si>
  <si>
    <t>3.1.1.2.4103/E-2/5411</t>
  </si>
  <si>
    <t>3.1.1.2.5301/E-8/5411</t>
  </si>
  <si>
    <t>3.1.1.2.4102/E-4/5421</t>
  </si>
  <si>
    <t>3.1.1.2.0702/E-17/5491</t>
  </si>
  <si>
    <t>3.1.1.2.0704/E-10/5491</t>
  </si>
  <si>
    <t>3.1.1.2.3500/E-6/5491</t>
  </si>
  <si>
    <t>3.1.1.2.4102/E-4/5491</t>
  </si>
  <si>
    <t>3.1.1.2.5203/E-17/5491</t>
  </si>
  <si>
    <t>3.1.1.2.3306/E-5/5621</t>
  </si>
  <si>
    <t>3.1.1.2.4102/E-4/5621</t>
  </si>
  <si>
    <t>3.1.1.2.5201/E-17/5621</t>
  </si>
  <si>
    <t>3.1.1.2.5202/E-17/5621</t>
  </si>
  <si>
    <t>3.1.1.2.5203/E-17/5621</t>
  </si>
  <si>
    <t>3.1.1.2.5204/E-17/5621</t>
  </si>
  <si>
    <t>3.1.1.2.5301/E-8/5621</t>
  </si>
  <si>
    <t>3.1.1.2.5402/E-7/5621</t>
  </si>
  <si>
    <t>3.1.1.2.4102/E-4/5631</t>
  </si>
  <si>
    <t>Maquinaria y equipo de construcccion</t>
  </si>
  <si>
    <t>3.1.1.2.5203/E-17/5631</t>
  </si>
  <si>
    <t>3.1.1.2.5402/E-7/5631</t>
  </si>
  <si>
    <t>3.1.1.2.1001/E-17/5641</t>
  </si>
  <si>
    <t>3.1.1.2.1700/E-17/5641</t>
  </si>
  <si>
    <t>3.1.1.2.4102/E-4/5641</t>
  </si>
  <si>
    <t>3.1.1.2.0300/E-17/5651</t>
  </si>
  <si>
    <t>3.1.1.2.0701/E-9/5651</t>
  </si>
  <si>
    <t>3.1.1.2.0702/E-17/5651</t>
  </si>
  <si>
    <t>3.1.1.2.0704/E-10/5651</t>
  </si>
  <si>
    <t>3.1.1.2.1001/E-17/5651</t>
  </si>
  <si>
    <t>3.1.1.2.1701/E-17/5651</t>
  </si>
  <si>
    <t>3.1.1.2.3302/E-17/5651</t>
  </si>
  <si>
    <t>3.1.1.2.3500/E-6/5651</t>
  </si>
  <si>
    <t>3.1.1.2.3600/E-17/5651</t>
  </si>
  <si>
    <t>3.1.1.2.4101/E-3/5651</t>
  </si>
  <si>
    <t>3.1.1.2.4103/E-2/5651</t>
  </si>
  <si>
    <t>3.1.1.2.5202/E-17/5651</t>
  </si>
  <si>
    <t>3.1.1.2.5203/E-17/5651</t>
  </si>
  <si>
    <t>3.1.1.2.5204/E-17/5651</t>
  </si>
  <si>
    <t>3.1.1.2.5402/E-7/5651</t>
  </si>
  <si>
    <t>3.1.1.2.5201/E-17/5663</t>
  </si>
  <si>
    <t>Equipo de generación y distribución de energía eléctrica</t>
  </si>
  <si>
    <t>3.1.1.2.5202/E-17/5663</t>
  </si>
  <si>
    <t>3.1.1.2.0500/E-17/5671</t>
  </si>
  <si>
    <t>Herramientas y maquinas -herramienta</t>
  </si>
  <si>
    <t>3.1.1.2.3302/E-17/5671</t>
  </si>
  <si>
    <t>3.1.1.2.4101/E-3/5671</t>
  </si>
  <si>
    <t>3.1.1.2.4103/E-2/5671</t>
  </si>
  <si>
    <t>3.1.1.2.5201/E-17/5671</t>
  </si>
  <si>
    <t>3.1.1.2.5202/E-17/5671</t>
  </si>
  <si>
    <t>3.1.1.2.5203/E-17/5671</t>
  </si>
  <si>
    <t>3.1.1.2.5204/E-17/5671</t>
  </si>
  <si>
    <t>3.1.1.2.5301/E-8/5671</t>
  </si>
  <si>
    <t>3.1.1.2.5402/E-7/5671</t>
  </si>
  <si>
    <t>3.1.1.2.4102/E-4/5691</t>
  </si>
  <si>
    <t xml:space="preserve">Otros equipos </t>
  </si>
  <si>
    <t>3.1.1.2.4103/E-2/5691</t>
  </si>
  <si>
    <t>3.1.1.2.5203/E-17/5691</t>
  </si>
  <si>
    <t>3.1.1.2.1001/E-17/5911</t>
  </si>
  <si>
    <t>2.1.1.1</t>
  </si>
  <si>
    <t>2.2.2.1.3</t>
  </si>
  <si>
    <t>3.1.1.2.09500/E-1/6121</t>
  </si>
  <si>
    <t>2.1.1.2</t>
  </si>
  <si>
    <t>2.2.2.2.1</t>
  </si>
  <si>
    <t>2.2.2.2.2</t>
  </si>
  <si>
    <t>2.2.2.2.3</t>
  </si>
  <si>
    <t>PRESUPUESTO DE INGRESOS</t>
  </si>
  <si>
    <t>Derechos por el uso, goce, aprovechamiento o explotación de bienes de dominio público</t>
  </si>
  <si>
    <t>Derechos no comprendidos en las fracciones de la ley de ingresos causadas en ejercicios fiscales anteriores pendientes de liquidación o pago.</t>
  </si>
  <si>
    <t>Productos</t>
  </si>
  <si>
    <t>Productos de tipo corriente</t>
  </si>
  <si>
    <t>Aprovechamientos</t>
  </si>
  <si>
    <t>Aprovechamientos de tipo corriente</t>
  </si>
  <si>
    <t>Participaciones y Aportaciones</t>
  </si>
  <si>
    <t>Aportaciones</t>
  </si>
  <si>
    <t>Convenios</t>
  </si>
  <si>
    <t>Transferencias, Asignaciones, Subsidios y Otras Ayudas</t>
  </si>
  <si>
    <t>Tranferencias a fideicomisos, mandatos y análogos</t>
  </si>
  <si>
    <t>41-69</t>
  </si>
  <si>
    <t>Derechos por el uso, goce, aprovechamiento o explotación de bienes de dominio público/Aprovechamientos no comprendidos en las fracciones de la ley de ingresos causadas en ejercicios fiscales anteriores pendientes de liquidación o pago.</t>
  </si>
  <si>
    <r>
      <t xml:space="preserve">Los programas con recursos concurrentes provenientes de transferencias federales, estatales e ingresos propios ascienden a </t>
    </r>
    <r>
      <rPr>
        <u/>
        <sz val="10"/>
        <color rgb="FF595959"/>
        <rFont val="Arial"/>
        <family val="2"/>
      </rPr>
      <t>$ 102,594,227.00</t>
    </r>
    <r>
      <rPr>
        <sz val="10"/>
        <color rgb="FF595959"/>
        <rFont val="Arial"/>
        <family val="2"/>
      </rPr>
      <t>, distribuidos de la siguiente forma:</t>
    </r>
  </si>
  <si>
    <t>CALIDAD DE AGUA</t>
  </si>
  <si>
    <t>INSPECTOR DE CALIDAD AGUA</t>
  </si>
  <si>
    <t>JEFE "B"</t>
  </si>
  <si>
    <t>OPERADOR PLANTAS POTABILIZADORAS</t>
  </si>
  <si>
    <t>COBRANZA Y GESTION</t>
  </si>
  <si>
    <t>GESTOR</t>
  </si>
  <si>
    <t>JEFE "C"</t>
  </si>
  <si>
    <t>COMUNICACION SOCIAL</t>
  </si>
  <si>
    <t>ESPECIALISTA EN COMUNICACIÓN</t>
  </si>
  <si>
    <t>JEFE "A"</t>
  </si>
  <si>
    <t>CONTRALORIA</t>
  </si>
  <si>
    <t>AUDITOR</t>
  </si>
  <si>
    <t>CONTRALOR</t>
  </si>
  <si>
    <t>CONTROL DE DESCARGAS AGUAS RESIDUALES</t>
  </si>
  <si>
    <t>INSPECTOR DESCARGAS DE AGUAS</t>
  </si>
  <si>
    <t>CORTES Y RECONEXIONES</t>
  </si>
  <si>
    <t>ANALISTA "B"</t>
  </si>
  <si>
    <t>AUXILIAR "B"</t>
  </si>
  <si>
    <t>AUXILIAR "C"</t>
  </si>
  <si>
    <t>AYUDANTE DE MANTENIMIENTO</t>
  </si>
  <si>
    <t>CAPTURISTA</t>
  </si>
  <si>
    <t>CHOFER</t>
  </si>
  <si>
    <t>OFICIAL DE MANTENIMIENTO</t>
  </si>
  <si>
    <t>SUPERVISOR DE CORTES</t>
  </si>
  <si>
    <t>SUPERVISOR DE CORTES ESPECIALES</t>
  </si>
  <si>
    <t>DIRECCION ADMINISTRATIVA</t>
  </si>
  <si>
    <t>ALMACENISTA</t>
  </si>
  <si>
    <t>ASISTENTE "B"</t>
  </si>
  <si>
    <t>COORDINADOR DE ALMACENISTAS Y CTRL BIENES MUEBLES</t>
  </si>
  <si>
    <t>DIRECTOR (A) DE AREA</t>
  </si>
  <si>
    <t>DIRECCION COMERCIAL</t>
  </si>
  <si>
    <t>DIRECCION DE FINANZAS</t>
  </si>
  <si>
    <t>ANALISTA DEV. DE IVA</t>
  </si>
  <si>
    <t>AUXILIAR "A"</t>
  </si>
  <si>
    <t>DIRECCION DE OPERACION Y MANTENIMIENTO</t>
  </si>
  <si>
    <t>DIRECCION DE SANEAMIENTO</t>
  </si>
  <si>
    <t>DIRECCION DE SUPERVISION Y CONTROL DE OBRAS</t>
  </si>
  <si>
    <t>ANALISTA "A"</t>
  </si>
  <si>
    <t>ANALISTA DE PRECIOS UNITARIOS</t>
  </si>
  <si>
    <t>MODELADOR DE REDES DE DRENAJE Y CATASTRO</t>
  </si>
  <si>
    <t>ASISTENTE "A"</t>
  </si>
  <si>
    <t>DIRECCION JURIDICA</t>
  </si>
  <si>
    <t>ABOGADO ESPECIALISTA</t>
  </si>
  <si>
    <t>DIRECCION TECNICA</t>
  </si>
  <si>
    <t>EFIC. Y AHORRO DE ENERGIA ELECTRICA</t>
  </si>
  <si>
    <t>OFICIAL ELECTROMECANICO</t>
  </si>
  <si>
    <t>EFICIENCIA FISICA</t>
  </si>
  <si>
    <t>OPERADOR DE EQ. ACUSTICOS</t>
  </si>
  <si>
    <t>GCIA. DE ALCANTARILLADO Y REDES DE AGUA POTABLE</t>
  </si>
  <si>
    <t>GERENTE</t>
  </si>
  <si>
    <t>GCIA. DE ATENCION AL USUARIO</t>
  </si>
  <si>
    <t>EJECUTIVA(O)</t>
  </si>
  <si>
    <t>JEFE "D"</t>
  </si>
  <si>
    <t>GCIA. DE COMPRAS</t>
  </si>
  <si>
    <t>COMPRADOR</t>
  </si>
  <si>
    <t>COORDINADOR DE TALLER MECANICO</t>
  </si>
  <si>
    <t>MECANICO DE MOTOS</t>
  </si>
  <si>
    <t>MECANICO DIESEL</t>
  </si>
  <si>
    <t>MECANICO ELECTRICISTA</t>
  </si>
  <si>
    <t>MECANICO GASOLINA</t>
  </si>
  <si>
    <t>GCIA. DE FRACCIONAMIENTOS Y NUEVAS INCORPORACIONES</t>
  </si>
  <si>
    <t>ANALISTA DE FRACCIONAMIENTOS</t>
  </si>
  <si>
    <t>PROYECTISTA</t>
  </si>
  <si>
    <t>SUP. DE OBRA EXTERNA "A"</t>
  </si>
  <si>
    <t>GCIA. DE MEDICION Y CATASTRO</t>
  </si>
  <si>
    <t>COORDINADOR DE ALTOS CONSUMOS</t>
  </si>
  <si>
    <t>INSPECTOR DE CATASTRO</t>
  </si>
  <si>
    <t>LECTURISTA</t>
  </si>
  <si>
    <t>SUPERVISON DE MEDICION Y CATASTRO</t>
  </si>
  <si>
    <t>SUPERVISOR DE CATASTRO</t>
  </si>
  <si>
    <t>VERIFICADOR</t>
  </si>
  <si>
    <t>GCIA. DE OPERACIÓN Y MANTTO.</t>
  </si>
  <si>
    <t>GCIA. DE PLANEACION Y PROYECTOS</t>
  </si>
  <si>
    <t>COORDINADOR DE PLANEACION HIDRAU.</t>
  </si>
  <si>
    <t>MODELADOR DE REDES DE AGUA POTABLE Y CATASTRO</t>
  </si>
  <si>
    <t>GCIA. DE RECURSOS HUMANOS</t>
  </si>
  <si>
    <t>GCIA. DE TECNOLOGIAS DE LA INFORMACION</t>
  </si>
  <si>
    <t>ADMINISTRADOR DE SISTEMAS</t>
  </si>
  <si>
    <t>PROGRAMADOR</t>
  </si>
  <si>
    <t>SOPORTE MANTENIMIENTO TECNICO</t>
  </si>
  <si>
    <t>GCIA.DE PROYECTOS ESTRATEGICOS</t>
  </si>
  <si>
    <t>ASISTENTE DE CALIDAD</t>
  </si>
  <si>
    <t>COORDINADOR SISTEMAS DE CALIDAD</t>
  </si>
  <si>
    <t>GESTION, SUPERVISION DE PTARS</t>
  </si>
  <si>
    <t>SUPERVISOR DE OPERACIÓN DE PTAR´S</t>
  </si>
  <si>
    <t>INGENIERIA Y PROYECTOS</t>
  </si>
  <si>
    <t>AYUDANTE DE TOPOGRAFO</t>
  </si>
  <si>
    <t>DIBUJANTE</t>
  </si>
  <si>
    <t>TOPOGRAFO "A"</t>
  </si>
  <si>
    <t>TOPOGRAFO "B"</t>
  </si>
  <si>
    <t>LABORATORIO</t>
  </si>
  <si>
    <t>AUXILIAR DE LABORATORIO</t>
  </si>
  <si>
    <t>MANTENIMIENTO A REDES DE AGUA POTABLE</t>
  </si>
  <si>
    <t>OPERADOR DE EQUIPOS DE MANTENIMIENTO</t>
  </si>
  <si>
    <t>SUPERVISOR AGUA POTABLE</t>
  </si>
  <si>
    <t>MANTENIMIENTO A REDES DE ALCANTARILLADO</t>
  </si>
  <si>
    <t>AYUDANTE DE SOLDADOR</t>
  </si>
  <si>
    <t>SOLDADOR</t>
  </si>
  <si>
    <t>SUPERVISOR ALCANTARILLADO</t>
  </si>
  <si>
    <t>MANTENIMIENTO ELECTROMECANICO</t>
  </si>
  <si>
    <t>SUPERVISOR ELECTRICO</t>
  </si>
  <si>
    <t>TECNICO ELECTROMECANICO</t>
  </si>
  <si>
    <t>OPER. CLORACION, Y B. POZOS, CARCAMOS Y EST. DIF.</t>
  </si>
  <si>
    <t>OPERADOR DE CARCAMOS</t>
  </si>
  <si>
    <t>OPERADOR DE POZOS</t>
  </si>
  <si>
    <t>SUPERVISOR DE CARCAMOS</t>
  </si>
  <si>
    <t>SUPERVISOR DE CLORACION</t>
  </si>
  <si>
    <t>SUPERVISOR DE POZOS</t>
  </si>
  <si>
    <t>SEGURIDAD E HIGIENE</t>
  </si>
  <si>
    <t>ENFERMERA</t>
  </si>
  <si>
    <t>MENSAJERO</t>
  </si>
  <si>
    <t>SUPERVISOR DE SEGURIDAD E HIGIENE</t>
  </si>
  <si>
    <t>VIGILANTE</t>
  </si>
  <si>
    <t>SUPERVISION DE AVANCE DE OBRA FISICA EXTERNA</t>
  </si>
  <si>
    <t>SUP. DE OBRA EXTERNA "B"</t>
  </si>
  <si>
    <t>SUPERVISION DE AVANCE OBRA ADMINISTRATIVA EXTERNA</t>
  </si>
  <si>
    <t>COORDINADOR DE CONTROL DE ESTIMACIONES</t>
  </si>
  <si>
    <t>TELEMETRIA</t>
  </si>
  <si>
    <r>
      <t xml:space="preserve">En el ejercicio fiscal 2018, la Entidad contará con </t>
    </r>
    <r>
      <rPr>
        <u/>
        <sz val="10"/>
        <color rgb="FF595959"/>
        <rFont val="Arial"/>
        <family val="2"/>
      </rPr>
      <t>519</t>
    </r>
    <r>
      <rPr>
        <sz val="10"/>
        <color rgb="FF595959"/>
        <rFont val="Arial"/>
        <family val="2"/>
      </rPr>
      <t xml:space="preserve"> plazas de conformidad con lo siguiente:</t>
    </r>
  </si>
  <si>
    <t>JUNTA MUNICIPAL DE AGUA POTABLE Y ALCANTARILLADO DE CELAYA, GTO.</t>
  </si>
  <si>
    <t>Total presupuesto de Ingresos</t>
  </si>
  <si>
    <t>Total Presupuesto de Egresos</t>
  </si>
  <si>
    <r>
      <t>El presupuesto asignado para el pago de pensiones y jubilaciones es de</t>
    </r>
    <r>
      <rPr>
        <u/>
        <sz val="10"/>
        <color rgb="FF595959"/>
        <rFont val="Arial"/>
        <family val="2"/>
      </rPr>
      <t xml:space="preserve"> $ 0.00  </t>
    </r>
    <r>
      <rPr>
        <sz val="10"/>
        <color rgb="FF595959"/>
        <rFont val="Arial"/>
        <family val="2"/>
      </rPr>
      <t>y se desglosa en las partidas 451 “Pensiones”, 452 “Jubilaciones” y 459 “Otras pensiones y jubilaciones” de la clasificación por objeto del gasto.</t>
    </r>
  </si>
  <si>
    <t>Total presupuesto de Egresos JUMAPA</t>
  </si>
  <si>
    <t>JUNTA MUNICIPAL DE AGUA POTABLE Y ALCANTARILLADO DE CELAYA, GTO</t>
  </si>
  <si>
    <t>EDIFICACION NO HABITACIONAL PGO (PROGRAMA GENERAL DE OBRA)</t>
  </si>
  <si>
    <t>INGRESOS PROPIOS (JUMAPA)</t>
  </si>
  <si>
    <t>NO APLICA</t>
  </si>
  <si>
    <r>
      <t xml:space="preserve">El gasto previsto para prestaciones sindicales importa la cantidad de </t>
    </r>
    <r>
      <rPr>
        <u/>
        <sz val="10"/>
        <color rgb="FF595959"/>
        <rFont val="Arial"/>
        <family val="2"/>
      </rPr>
      <t>$1'436,376.39</t>
    </r>
    <r>
      <rPr>
        <sz val="10"/>
        <color rgb="FF595959"/>
        <rFont val="Arial"/>
        <family val="2"/>
      </rPr>
      <t xml:space="preserve"> y se distribuye de la siguiente manera:</t>
    </r>
  </si>
  <si>
    <r>
      <t xml:space="preserve">El saldo de la deuda pública de la entidad de, </t>
    </r>
    <r>
      <rPr>
        <u/>
        <sz val="10"/>
        <color rgb="FF595959"/>
        <rFont val="Arial"/>
        <family val="2"/>
      </rPr>
      <t>Junta Municipal de Agua Potable y Alcantarillado de Celaya, Gto</t>
    </r>
    <r>
      <rPr>
        <sz val="10"/>
        <color rgb="FF595959"/>
        <rFont val="Arial"/>
        <family val="2"/>
      </rPr>
      <t xml:space="preserve">., es de </t>
    </r>
    <r>
      <rPr>
        <u/>
        <sz val="10"/>
        <color rgb="FF595959"/>
        <rFont val="Arial"/>
        <family val="2"/>
      </rPr>
      <t xml:space="preserve">$ 0.00 </t>
    </r>
    <r>
      <rPr>
        <sz val="10"/>
        <color rgb="FF595959"/>
        <rFont val="Arial"/>
        <family val="2"/>
      </rPr>
      <t xml:space="preserve">, con fecha de corte al </t>
    </r>
    <r>
      <rPr>
        <u/>
        <sz val="10"/>
        <color rgb="FF595959"/>
        <rFont val="Arial"/>
        <family val="2"/>
      </rPr>
      <t>31</t>
    </r>
    <r>
      <rPr>
        <sz val="10"/>
        <color rgb="FF595959"/>
        <rFont val="Arial"/>
        <family val="2"/>
      </rPr>
      <t xml:space="preserve"> de</t>
    </r>
    <r>
      <rPr>
        <u/>
        <sz val="10"/>
        <color rgb="FF595959"/>
        <rFont val="Arial"/>
        <family val="2"/>
      </rPr>
      <t xml:space="preserve"> Julio</t>
    </r>
    <r>
      <rPr>
        <sz val="10"/>
        <color rgb="FF595959"/>
        <rFont val="Arial"/>
        <family val="2"/>
      </rPr>
      <t xml:space="preserve"> de 2017. </t>
    </r>
    <r>
      <rPr>
        <sz val="9"/>
        <color rgb="FF0070C0"/>
        <rFont val="Arial"/>
        <family val="2"/>
      </rPr>
      <t>(La fecha de corte corresponde al momento en que se presenta el proyecto de presupuesto de egresos municipal o bien una estimación del saldo al cierre del ejercicio fiscal en que se presenta el proyecto de presupuesto municipal)</t>
    </r>
  </si>
  <si>
    <t>439/2010</t>
  </si>
  <si>
    <t>BANOBRAS SNC</t>
  </si>
  <si>
    <t>11 de Noviembre de 2010</t>
  </si>
  <si>
    <t>CONTRATO DE APERTURA DE CREDITO SIMPLE</t>
  </si>
  <si>
    <t>TIIE por Factor de 3.02</t>
  </si>
  <si>
    <t>240 meses por el tiempo que este vigente el CPS</t>
  </si>
  <si>
    <t>PARTICIPACIONES PRESENTES Y FUTURAS QUE EN INGRESOS FEDERALES LES CORRESPONDAN</t>
  </si>
  <si>
    <t xml:space="preserve">Crédito en Cuenta Corriente, Irrevocable, con Deuda Solidaria </t>
  </si>
  <si>
    <r>
      <t>Saldo al</t>
    </r>
    <r>
      <rPr>
        <b/>
        <u/>
        <sz val="9"/>
        <color theme="0"/>
        <rFont val="Arial"/>
        <family val="2"/>
      </rPr>
      <t xml:space="preserve"> 31 </t>
    </r>
    <r>
      <rPr>
        <b/>
        <sz val="9"/>
        <color theme="0"/>
        <rFont val="Arial"/>
        <family val="2"/>
      </rPr>
      <t xml:space="preserve"> de</t>
    </r>
    <r>
      <rPr>
        <b/>
        <u/>
        <sz val="9"/>
        <color theme="0"/>
        <rFont val="Arial"/>
        <family val="2"/>
      </rPr>
      <t xml:space="preserve"> Julio </t>
    </r>
    <r>
      <rPr>
        <b/>
        <sz val="9"/>
        <color theme="0"/>
        <rFont val="Arial"/>
        <family val="2"/>
      </rPr>
      <t xml:space="preserve"> de 2017</t>
    </r>
  </si>
  <si>
    <r>
      <t>Para el ejercicio fiscal 2017 se establece una asignación presupuestaria para el pago de la deuda pública contratada con la banca privada y/o de desarrollo por la cantidad de</t>
    </r>
    <r>
      <rPr>
        <u/>
        <sz val="10"/>
        <color rgb="FF595959"/>
        <rFont val="Arial"/>
        <family val="2"/>
      </rPr>
      <t xml:space="preserve"> $ 0.00 </t>
    </r>
    <r>
      <rPr>
        <sz val="10"/>
        <color rgb="FF595959"/>
        <rFont val="Arial"/>
        <family val="2"/>
      </rPr>
      <t xml:space="preserve"> la cual será ejercida de la siguiente forma:</t>
    </r>
  </si>
  <si>
    <t>NO EXISTE DEUDA</t>
  </si>
  <si>
    <r>
      <t>Total deuda y otros pasivos al</t>
    </r>
    <r>
      <rPr>
        <u/>
        <sz val="10"/>
        <color theme="0"/>
        <rFont val="Arial"/>
        <family val="2"/>
      </rPr>
      <t xml:space="preserve"> 31 </t>
    </r>
    <r>
      <rPr>
        <sz val="10"/>
        <color theme="0"/>
        <rFont val="Arial"/>
        <family val="2"/>
      </rPr>
      <t xml:space="preserve">de </t>
    </r>
    <r>
      <rPr>
        <u/>
        <sz val="10"/>
        <color theme="0"/>
        <rFont val="Arial"/>
        <family val="2"/>
      </rPr>
      <t xml:space="preserve">Julio </t>
    </r>
    <r>
      <rPr>
        <sz val="10"/>
        <color theme="0"/>
        <rFont val="Arial"/>
        <family val="2"/>
      </rPr>
      <t>de 2017</t>
    </r>
  </si>
  <si>
    <r>
      <t>El Presupuesto de Egresos de la entidad</t>
    </r>
    <r>
      <rPr>
        <b/>
        <u/>
        <sz val="10"/>
        <color rgb="FF595959"/>
        <rFont val="Arial"/>
        <family val="2"/>
      </rPr>
      <t xml:space="preserve"> Junta Municipal de Agua Potable y Alcantarillado de Celaya, Gto.,</t>
    </r>
    <r>
      <rPr>
        <sz val="10"/>
        <color rgb="FF595959"/>
        <rFont val="Arial"/>
        <family val="2"/>
      </rPr>
      <t xml:space="preserve"> se conforma por</t>
    </r>
    <r>
      <rPr>
        <b/>
        <u/>
        <sz val="10"/>
        <color rgb="FF595959"/>
        <rFont val="Arial"/>
        <family val="2"/>
      </rPr>
      <t xml:space="preserve"> $ 446,190,410.00 (Cuatrocientos cuarenta y seis millones Cientonoventa mil cuatrocientos diez pesos 00/100 M. N) </t>
    </r>
    <r>
      <rPr>
        <sz val="10"/>
        <color rgb="FF595959"/>
        <rFont val="Arial"/>
        <family val="2"/>
      </rPr>
      <t xml:space="preserve"> de gasto propio y</t>
    </r>
    <r>
      <rPr>
        <b/>
        <u/>
        <sz val="10"/>
        <color rgb="FF595959"/>
        <rFont val="Arial"/>
        <family val="2"/>
      </rPr>
      <t xml:space="preserve"> $0.00 </t>
    </r>
    <r>
      <rPr>
        <sz val="10"/>
        <color rgb="FF595959"/>
        <rFont val="Arial"/>
        <family val="2"/>
      </rPr>
      <t xml:space="preserve"> proveniente de gasto federalizado y/o estatal.</t>
    </r>
  </si>
  <si>
    <t>14, 15</t>
  </si>
  <si>
    <t>2.2.3/1</t>
  </si>
  <si>
    <t>3.1.1.2.0703/E-17/1413</t>
  </si>
  <si>
    <t>3.1.1.2.0300/E-17/1413</t>
  </si>
  <si>
    <t>3.1.1.2.4101/E-17/1413</t>
  </si>
  <si>
    <t>3.1.1.2.0401/E-17/1413</t>
  </si>
  <si>
    <t>3.1.1.2.4102/E-17/1413</t>
  </si>
  <si>
    <t>3.1.1.2.0704/E-17/1413</t>
  </si>
  <si>
    <t>3.1.1.2.5200/E-17/1413</t>
  </si>
  <si>
    <t>3.1.1.2.5300/E-17/1413</t>
  </si>
  <si>
    <t>3.1.1.2.5204/E-17/1413</t>
  </si>
  <si>
    <t>3.1.1.2.5201/E-17/1413</t>
  </si>
  <si>
    <t>3.1.1.2.0700/E-17/1413</t>
  </si>
  <si>
    <t>3.1.1.2.3000/E-17/1413</t>
  </si>
  <si>
    <t>3.1.1.2.5000/E-17/1413</t>
  </si>
  <si>
    <t>3.1.1.2.3300/E-17/1413</t>
  </si>
  <si>
    <t>3.1.1.2.4100/E-17/1413</t>
  </si>
  <si>
    <t>3.1.1.2.0200/E-17/1413</t>
  </si>
  <si>
    <t>3.1.1.2.1700/E-17/1413</t>
  </si>
  <si>
    <t>3.1.1.2.3100/E-17/1413</t>
  </si>
  <si>
    <t>3.1.1.2.3306/E-17/1413</t>
  </si>
  <si>
    <t>3.1.1.2.4104/E-17/1413</t>
  </si>
  <si>
    <t>3.1.1.2.3600/E-17/1413</t>
  </si>
  <si>
    <t>3.1.1.2.0500/E-17/1413</t>
  </si>
  <si>
    <t>3.1.1.2.3500/E-17/1413</t>
  </si>
  <si>
    <t>3.1.1.2.3302/E-17/1413</t>
  </si>
  <si>
    <t>3.1.1.2.1701/E-17/1413</t>
  </si>
  <si>
    <t>3.1.1.2.0600/E-17/1413</t>
  </si>
  <si>
    <t>3.1.1.2.1001/E-17/1413</t>
  </si>
  <si>
    <t>3.1.1.2.0901/E-17/1413</t>
  </si>
  <si>
    <t>3.1.1.2.4103/E-17/1413</t>
  </si>
  <si>
    <t>3.1.1.2.0800/E-17/1413</t>
  </si>
  <si>
    <t>3.1.1.2.5202/E-17/1413</t>
  </si>
  <si>
    <t>3.1.1.2.0702/E-17/1413</t>
  </si>
  <si>
    <t>3.1.1.2.0701/E-17/1413</t>
  </si>
  <si>
    <t>3.1.1.2.5402/E-17/1413</t>
  </si>
  <si>
    <t>3.1.1.2.5203/E-17/1413</t>
  </si>
  <si>
    <t>3.1.1.2.5401/E-17/1413</t>
  </si>
  <si>
    <t>3.1.1.2.5200/E-17/1131</t>
  </si>
  <si>
    <t>3.1.1.2.5204/E-17/1131</t>
  </si>
  <si>
    <t>3.1.1.2.5300/E-17/1131</t>
  </si>
  <si>
    <t>3.1.1.2.5201/E-17/1131</t>
  </si>
  <si>
    <t>3.1.1.2.0703/E-17/1131</t>
  </si>
  <si>
    <t>3.1.1.2.0700/E-17/1131</t>
  </si>
  <si>
    <t>3.1.1.2.5000/E-17/1131</t>
  </si>
  <si>
    <t>3.1.1.2.3000/E-17/1131</t>
  </si>
  <si>
    <t>3.1.1.2.0300/E-17/1131</t>
  </si>
  <si>
    <t>3.1.1.2.3300/E-17/1131</t>
  </si>
  <si>
    <t>3.1.1.2.4100/E-17/1131</t>
  </si>
  <si>
    <t>3.1.1.2.4101/E-17/1131</t>
  </si>
  <si>
    <t>3.1.1.2.1700/E-17/1131</t>
  </si>
  <si>
    <t>3.1.1.2.3100/E-17/1131</t>
  </si>
  <si>
    <t>3.1.1.2.0401/E-17/1131</t>
  </si>
  <si>
    <t>3.1.1.2.3306/E-17/1131</t>
  </si>
  <si>
    <t>3.1.1.2.4104/E-17/1131</t>
  </si>
  <si>
    <t>3.1.1.2.3600/E-17/1131</t>
  </si>
  <si>
    <t>3.1.1.2.0500/E-17/1131</t>
  </si>
  <si>
    <t>3.1.1.2.4102/E-17/1131</t>
  </si>
  <si>
    <t>3.1.1.2.0200/E-17/1131</t>
  </si>
  <si>
    <t>3.1.1.2.3500/E-17/1131</t>
  </si>
  <si>
    <t>3.1.1.2.3302/E-17/1131</t>
  </si>
  <si>
    <t>3.1.1.2.1701/E-17/1131</t>
  </si>
  <si>
    <t>3.1.1.2.1001/E-17/1131</t>
  </si>
  <si>
    <t>3.1.1.2.0901/E-17/1131</t>
  </si>
  <si>
    <t>3.1.1.2.0600/E-17/1131</t>
  </si>
  <si>
    <t>3.1.1.2.4103/E-17/1131</t>
  </si>
  <si>
    <t>3.1.1.2.0800/E-17/1131</t>
  </si>
  <si>
    <t>3.1.1.2.5202/E-17/1131</t>
  </si>
  <si>
    <t>3.1.1.2.0702/E-17/1131</t>
  </si>
  <si>
    <t>3.1.1.2.5402/E-17/1131</t>
  </si>
  <si>
    <t>3.1.1.2.0701/E-17/1131</t>
  </si>
  <si>
    <t>3.1.1.2.0704/E-17/1131</t>
  </si>
  <si>
    <t>3.1.1.2.5203/E-17/1131</t>
  </si>
  <si>
    <t>3.1.1.2.5401/E-17/1131</t>
  </si>
  <si>
    <t>3.1.1.2.5200/E-17/1321</t>
  </si>
  <si>
    <t>3.1.1.2.5300/E-17/1321</t>
  </si>
  <si>
    <t>3.1.1.2.5201/E-17/1321</t>
  </si>
  <si>
    <t>3.1.1.2.5204/E-17/1321</t>
  </si>
  <si>
    <t>3.1.1.2.0700/E-17/1321</t>
  </si>
  <si>
    <t>3.1.1.2.0703/E-17/1321</t>
  </si>
  <si>
    <t>3.1.1.2.3000/E-17/1321</t>
  </si>
  <si>
    <t>3.1.1.2.4101/E-17/1321</t>
  </si>
  <si>
    <t>3.1.1.2.4104/E-17/1321</t>
  </si>
  <si>
    <t>3.1.1.2.0300/E-17/1321</t>
  </si>
  <si>
    <t>3.1.1.2.3306/E-17/1321</t>
  </si>
  <si>
    <t>3.1.1.2.3100/E-17/1321</t>
  </si>
  <si>
    <t>3.1.1.2.1700/E-17/1321</t>
  </si>
  <si>
    <t>3.1.1.2.0200/E-17/1321</t>
  </si>
  <si>
    <t>3.1.1.2.4100/E-17/1321</t>
  </si>
  <si>
    <t>3.1.1.2.3300/E-17/1321</t>
  </si>
  <si>
    <t>3.1.1.2.3600/E-17/1321</t>
  </si>
  <si>
    <t>3.1.1.2.5000/E-17/1321</t>
  </si>
  <si>
    <t>3.1.1.2.4102/E-17/1321</t>
  </si>
  <si>
    <t>3.1.1.2.4103/E-17/1321</t>
  </si>
  <si>
    <t>3.1.1.2.0401/E-17/1321</t>
  </si>
  <si>
    <t>3.1.1.2.3500/E-17/1321</t>
  </si>
  <si>
    <t>3.1.1.2.0600/E-17/1321</t>
  </si>
  <si>
    <t>3.1.1.2.3302/E-17/1321</t>
  </si>
  <si>
    <t>3.1.1.2.0500/E-17/1321</t>
  </si>
  <si>
    <t>3.1.1.2.1701/E-17/1321</t>
  </si>
  <si>
    <t>3.1.1.2.0901/E-17/1321</t>
  </si>
  <si>
    <t>3.1.1.2.5202/E-17/1321</t>
  </si>
  <si>
    <t>3.1.1.2.1001/E-17/1321</t>
  </si>
  <si>
    <t>3.1.1.2.0800/E-17/1321</t>
  </si>
  <si>
    <t>3.1.1.2.5402/E-17/1321</t>
  </si>
  <si>
    <t>3.1.1.2.0701/E-17/1321</t>
  </si>
  <si>
    <t>3.1.1.2.0704/E-17/1321</t>
  </si>
  <si>
    <t>3.1.1.2.0702/E-17/1321</t>
  </si>
  <si>
    <t>3.1.1.2.5203/E-17/1321</t>
  </si>
  <si>
    <t>3.1.1.2.5401/E-17/1321</t>
  </si>
  <si>
    <t>3.1.1.2.4101/E-17/1322</t>
  </si>
  <si>
    <t>3.1.1.2.0704/E-17/1322</t>
  </si>
  <si>
    <t>3.1.1.2.4104/E-17/1322</t>
  </si>
  <si>
    <t>3.1.1.2.3600/E-17/1322</t>
  </si>
  <si>
    <t>3.1.1.2.0901/E-17/1322</t>
  </si>
  <si>
    <t>3.1.1.2.0702/E-17/1322</t>
  </si>
  <si>
    <t>3.1.1.2.5201/E-17/1322</t>
  </si>
  <si>
    <t>3.1.1.2.5204/E-17/1322</t>
  </si>
  <si>
    <t>3.1.1.2.1701/E-17/1322</t>
  </si>
  <si>
    <t>3.1.1.2.4102/E-17/1322</t>
  </si>
  <si>
    <t>3.1.1.2.4103/E-17/1322</t>
  </si>
  <si>
    <t>3.1.1.2.5401/E-17/1322</t>
  </si>
  <si>
    <t>3.1.1.2.5402/E-17/1322</t>
  </si>
  <si>
    <t>3.1.1.2.5202/E-17/1322</t>
  </si>
  <si>
    <t>3.1.1.2.5203/E-17/1322</t>
  </si>
  <si>
    <t>3.1.1.2.5200/E-17/1323</t>
  </si>
  <si>
    <t>3.1.1.2.5204/E-17/1323</t>
  </si>
  <si>
    <t>3.1.1.2.5300/E-17/1323</t>
  </si>
  <si>
    <t>3.1.1.2.5201/E-17/1323</t>
  </si>
  <si>
    <t>3.1.1.2.0703/E-17/1323</t>
  </si>
  <si>
    <t>3.1.1.2.0700/E-17/1323</t>
  </si>
  <si>
    <t>3.1.1.2.5000/E-17/1323</t>
  </si>
  <si>
    <t>3.1.1.2.3000/E-17/1323</t>
  </si>
  <si>
    <t>3.1.1.2.0300/E-17/1323</t>
  </si>
  <si>
    <t>3.1.1.2.3300/E-17/1323</t>
  </si>
  <si>
    <t>3.1.1.2.4100/E-17/1323</t>
  </si>
  <si>
    <t>3.1.1.2.4101/E-17/1323</t>
  </si>
  <si>
    <t>3.1.1.2.1700/E-17/1323</t>
  </si>
  <si>
    <t>3.1.1.2.3100/E-17/1323</t>
  </si>
  <si>
    <t>3.1.1.2.0401/E-17/1323</t>
  </si>
  <si>
    <t>3.1.1.2.3306/E-17/1323</t>
  </si>
  <si>
    <t>3.1.1.2.0200/E-17/1323</t>
  </si>
  <si>
    <t>3.1.1.2.4104/E-17/1323</t>
  </si>
  <si>
    <t>3.1.1.2.3600/E-17/1323</t>
  </si>
  <si>
    <t>3.1.1.2.0500/E-17/1323</t>
  </si>
  <si>
    <t>3.1.1.2.4102/E-17/1323</t>
  </si>
  <si>
    <t>3.1.1.2.1701/E-17/1323</t>
  </si>
  <si>
    <t>3.1.1.2.3500/E-17/1323</t>
  </si>
  <si>
    <t>3.1.1.2.3302/E-17/1323</t>
  </si>
  <si>
    <t>3.1.1.2.1001/E-17/1323</t>
  </si>
  <si>
    <t>3.1.1.2.0901/E-17/1323</t>
  </si>
  <si>
    <t>3.1.1.2.0600/E-17/1323</t>
  </si>
  <si>
    <t>3.1.1.2.4103/E-17/1323</t>
  </si>
  <si>
    <t>3.1.1.2.0800/E-17/1323</t>
  </si>
  <si>
    <t>3.1.1.2.5202/E-17/1323</t>
  </si>
  <si>
    <t>3.1.1.2.0702/E-17/1323</t>
  </si>
  <si>
    <t>3.1.1.2.5402/E-17/1323</t>
  </si>
  <si>
    <t>3.1.1.2.0701/E-17/1323</t>
  </si>
  <si>
    <t>3.1.1.2.0704/E-17/1323</t>
  </si>
  <si>
    <t>3.1.1.2.5203/E-17/1323</t>
  </si>
  <si>
    <t>3.1.1.2.5401/E-17/1323</t>
  </si>
  <si>
    <t>3.1.1.2.0500/E-17/1331</t>
  </si>
  <si>
    <t>3.1.1.2.0703/E-17/1331</t>
  </si>
  <si>
    <t>3.1.1.2.0200/E-17/1331</t>
  </si>
  <si>
    <t>3.1.1.2.0702/E-17/1331</t>
  </si>
  <si>
    <t>3.1.1.2.5201/E-17/1331</t>
  </si>
  <si>
    <t>3.1.1.2.3306/E-17/1331</t>
  </si>
  <si>
    <t>3.1.1.2.0401/E-17/1331</t>
  </si>
  <si>
    <t>3.1.1.2.3600/E-17/1331</t>
  </si>
  <si>
    <t>3.1.1.2.3302/E-17/1331</t>
  </si>
  <si>
    <t>3.1.1.2.3300/E-17/1331</t>
  </si>
  <si>
    <t>3.1.1.2.0704/E-17/1331</t>
  </si>
  <si>
    <t>3.1.1.2.4101/E-17/1331</t>
  </si>
  <si>
    <t>3.1.1.2.4103/E-17/1331</t>
  </si>
  <si>
    <t>3.1.1.2.5402/E-17/1331</t>
  </si>
  <si>
    <t>3.1.1.2.4102/E-17/1331</t>
  </si>
  <si>
    <t>3.1.1.2.1701/E-17/1331</t>
  </si>
  <si>
    <t>3.1.1.2.0701/E-17/1331</t>
  </si>
  <si>
    <t>3.1.1.2.4104/E-17/1331</t>
  </si>
  <si>
    <t>3.1.1.2.0800/E-17/1331</t>
  </si>
  <si>
    <t>3.1.1.2.1001/E-17/1331</t>
  </si>
  <si>
    <t>3.1.1.2.5204/E-17/1331</t>
  </si>
  <si>
    <t>3.1.1.2.5401/E-17/1331</t>
  </si>
  <si>
    <t>3.1.1.2.5203/E-17/1331</t>
  </si>
  <si>
    <t>3.1.1.2.5202/E-17/1331</t>
  </si>
  <si>
    <t>3.1.1.2.3306/E-17/1342</t>
  </si>
  <si>
    <t>3.1.1.2.3302/E-17/1342</t>
  </si>
  <si>
    <t>3.1.1.2.1701/E-17/1342</t>
  </si>
  <si>
    <t>3.1.1.2.5201/E-17/1342</t>
  </si>
  <si>
    <t>3.1.1.2.5202/E-17/1342</t>
  </si>
  <si>
    <t>3.1.1.2.5402/E-17/1342</t>
  </si>
  <si>
    <t>3.1.1.2.0704/E-17/1342</t>
  </si>
  <si>
    <t>3.1.1.2.5203/E-17/1342</t>
  </si>
  <si>
    <t>3.1.1.2.5401/E-17/1342</t>
  </si>
  <si>
    <t>3.1.1.2.5200/E-17/1541</t>
  </si>
  <si>
    <t>3.1.1.2.5204/E-17/1541</t>
  </si>
  <si>
    <t>3.1.1.2.5300/E-17/1541</t>
  </si>
  <si>
    <t>3.1.1.2.5201/E-17/1541</t>
  </si>
  <si>
    <t>3.1.1.2.3000/E-17/1541</t>
  </si>
  <si>
    <t>3.1.1.2.0700/E-17/1541</t>
  </si>
  <si>
    <t>3.1.1.2.4100/E-17/1541</t>
  </si>
  <si>
    <t>3.1.1.2.5000/E-17/1541</t>
  </si>
  <si>
    <t>3.1.1.2.0703/E-17/1541</t>
  </si>
  <si>
    <t>3.1.1.2.0300/E-17/1541</t>
  </si>
  <si>
    <t>3.1.1.2.3300/E-17/1541</t>
  </si>
  <si>
    <t>3.1.1.2.1700/E-17/1541</t>
  </si>
  <si>
    <t>3.1.1.2.4101/E-17/1541</t>
  </si>
  <si>
    <t>3.1.1.2.3100/E-17/1541</t>
  </si>
  <si>
    <t>3.1.1.2.0401/E-17/1541</t>
  </si>
  <si>
    <t>3.1.1.2.3306/E-17/1541</t>
  </si>
  <si>
    <t>3.1.1.2.0200/E-17/1541</t>
  </si>
  <si>
    <t>3.1.1.2.4104/E-17/1541</t>
  </si>
  <si>
    <t>3.1.1.2.3600/E-17/1541</t>
  </si>
  <si>
    <t>3.1.1.2.0500/E-17/1541</t>
  </si>
  <si>
    <t>3.1.1.2.4102/E-17/1541</t>
  </si>
  <si>
    <t>3.1.1.2.3500/E-17/1541</t>
  </si>
  <si>
    <t>3.1.1.2.3302/E-17/1541</t>
  </si>
  <si>
    <t>3.1.1.2.1001/E-17/1541</t>
  </si>
  <si>
    <t>3.1.1.2.0600/E-17/1541</t>
  </si>
  <si>
    <t>3.1.1.2.0901/E-17/1541</t>
  </si>
  <si>
    <t>3.1.1.2.4103/E-17/1541</t>
  </si>
  <si>
    <t>3.1.1.2.5202/E-17/1541</t>
  </si>
  <si>
    <t>3.1.1.2.0800/E-17/1541</t>
  </si>
  <si>
    <t>3.1.1.2.0702/E-17/1541</t>
  </si>
  <si>
    <t>3.1.1.2.5402/E-17/1541</t>
  </si>
  <si>
    <t>3.1.1.2.0704/E-17/1541</t>
  </si>
  <si>
    <t>3.1.1.2.5203/E-17/1541</t>
  </si>
  <si>
    <t>3.1.1.2.0701/E-17/1541</t>
  </si>
  <si>
    <t>3.1.1.2.5401/E-17/1541</t>
  </si>
  <si>
    <t>3.1.1.2.5200/E-17/1711</t>
  </si>
  <si>
    <t>3.1.1.2.5204/E-17/1711</t>
  </si>
  <si>
    <t>3.1.1.2.5300/E-17/1711</t>
  </si>
  <si>
    <t>3.1.1.2.5201/E-17/1711</t>
  </si>
  <si>
    <t>3.1.1.2.0703/E-17/1711</t>
  </si>
  <si>
    <t>3.1.1.2.0700/E-17/1711</t>
  </si>
  <si>
    <t>3.1.1.2.5000/E-17/1711</t>
  </si>
  <si>
    <t>3.1.1.2.4100/E-17/1711</t>
  </si>
  <si>
    <t>3.1.1.2.0300/E-17/1711</t>
  </si>
  <si>
    <t>3.1.1.2.4101/E-17/1711</t>
  </si>
  <si>
    <t>3.1.1.2.3300/E-17/1711</t>
  </si>
  <si>
    <t>3.1.1.2.1700/E-17/1711</t>
  </si>
  <si>
    <t>3.1.1.2.3000/E-17/1711</t>
  </si>
  <si>
    <t>3.1.1.2.3306/E-17/1711</t>
  </si>
  <si>
    <t>3.1.1.2.0401/E-17/1711</t>
  </si>
  <si>
    <t>3.1.1.2.0200/E-17/1711</t>
  </si>
  <si>
    <t>3.1.1.2.3100/E-17/1711</t>
  </si>
  <si>
    <t>3.1.1.2.4104/E-17/1711</t>
  </si>
  <si>
    <t>3.1.1.2.0500/E-17/1711</t>
  </si>
  <si>
    <t>3.1.1.2.3600/E-17/1711</t>
  </si>
  <si>
    <t>3.1.1.2.4102/E-17/1711</t>
  </si>
  <si>
    <t>3.1.1.2.3500/E-17/1711</t>
  </si>
  <si>
    <t>3.1.1.2.1701/E-17/1711</t>
  </si>
  <si>
    <t>3.1.1.2.3302/E-17/1711</t>
  </si>
  <si>
    <t>3.1.1.2.0901/E-17/1711</t>
  </si>
  <si>
    <t>3.1.1.2.4103/E-17/1711</t>
  </si>
  <si>
    <t>3.1.1.2.1001/E-17/1711</t>
  </si>
  <si>
    <t>3.1.1.2.0600/E-17/1711</t>
  </si>
  <si>
    <t>3.1.1.2.5202/E-17/1711</t>
  </si>
  <si>
    <t>3.1.1.2.0800/E-17/1711</t>
  </si>
  <si>
    <t>3.1.1.2.0701/E-17/1711</t>
  </si>
  <si>
    <t>3.1.1.2.5402/E-17/1711</t>
  </si>
  <si>
    <t>3.1.1.2.0702/E-17/1711</t>
  </si>
  <si>
    <t>3.1.1.2.0704/E-17/1711</t>
  </si>
  <si>
    <t>3.1.1.2.5203/E-17/1711</t>
  </si>
  <si>
    <t>3.1.1.2.5401/E-17/1711</t>
  </si>
  <si>
    <t>Aportaciones IMSS</t>
  </si>
  <si>
    <t>Sueldos Base</t>
  </si>
  <si>
    <t>Prima Vacacional</t>
  </si>
  <si>
    <t>Prima Dominical</t>
  </si>
  <si>
    <t>Gratificación de fin de año</t>
  </si>
  <si>
    <t>Remuneraciones por horas extraordinarias</t>
  </si>
  <si>
    <t>Compensaciones por servicios</t>
  </si>
  <si>
    <t xml:space="preserve">Prestaciones establecidas por condiciones generales de trabajo </t>
  </si>
  <si>
    <t xml:space="preserve">Estímulos por productividad y eficiencia </t>
  </si>
  <si>
    <t>TOTAL PRESUPUESTO 2018</t>
  </si>
  <si>
    <t>ESTE REPORTE SU DETALLE SE ENCUENTRA EN PBR POR AREA</t>
  </si>
  <si>
    <t>Área - PROYECTO</t>
  </si>
  <si>
    <r>
      <t>Los programas presupuestarios de la entidad que forman parte del presupuesto basado en resultados (</t>
    </r>
    <r>
      <rPr>
        <b/>
        <sz val="10"/>
        <color rgb="FF595959"/>
        <rFont val="Arial"/>
        <family val="2"/>
      </rPr>
      <t>PBR</t>
    </r>
    <r>
      <rPr>
        <sz val="10"/>
        <color rgb="FF595959"/>
        <rFont val="Arial"/>
        <family val="2"/>
      </rPr>
      <t xml:space="preserve">) ascienden a la cantidad de </t>
    </r>
    <r>
      <rPr>
        <u/>
        <sz val="10"/>
        <color rgb="FF595959"/>
        <rFont val="Arial"/>
        <family val="2"/>
      </rPr>
      <t>$446,190,410.00</t>
    </r>
    <r>
      <rPr>
        <sz val="10"/>
        <color rgb="FF595959"/>
        <rFont val="Arial"/>
        <family val="2"/>
      </rPr>
      <t xml:space="preserve"> (</t>
    </r>
    <r>
      <rPr>
        <u/>
        <sz val="10"/>
        <color rgb="FF595959"/>
        <rFont val="Arial"/>
        <family val="2"/>
      </rPr>
      <t xml:space="preserve">100% </t>
    </r>
    <r>
      <rPr>
        <sz val="10"/>
        <color rgb="FF595959"/>
        <rFont val="Arial"/>
        <family val="2"/>
      </rPr>
      <t>del total de programas presupuestarios de la entidad) y tienen asignados en conjunto para el ejercicio fiscal 2018 un total de</t>
    </r>
    <r>
      <rPr>
        <u/>
        <sz val="10"/>
        <color rgb="FF595959"/>
        <rFont val="Arial"/>
        <family val="2"/>
      </rPr>
      <t xml:space="preserve"> $446,190,410.00</t>
    </r>
    <r>
      <rPr>
        <sz val="10"/>
        <color rgb="FF595959"/>
        <rFont val="Arial"/>
        <family val="2"/>
      </rPr>
      <t xml:space="preserve"> . Su distribución por área ejecutora se señala a continuación:</t>
    </r>
  </si>
  <si>
    <t>E0001  PROGRAMA GENERAL DE OBRA</t>
  </si>
  <si>
    <t>E0002    TRATAMIENTO Y SANEAMIENTO DE LAS AGUAS RESIDUALES QUE SE GENERAN EN LA CIUDAD DE CELAYA, GTO.</t>
  </si>
  <si>
    <t>E0003    REGULARIZACIÓN AL PADRÓN DE USUARIOS NO DOMÉSTICOS Y MONITOREO DE CALIDAD DEL AGUA EN COLECTORES Y EMISORES</t>
  </si>
  <si>
    <t>E0004    MUESTREOS Y ANÁLISIS PARA EL CONTROL DE LA CALIDAD DEL AGUA POTABLE</t>
  </si>
  <si>
    <t>E0005    DETECCIÓN Y REPARACIÓN DE FUGAS NO VISIBLES</t>
  </si>
  <si>
    <t>E0006    INCORPORACIÓN DE DESARROLLOS COMERCIALES, HABITACIONALES Y/O INDUSTRIALES</t>
  </si>
  <si>
    <t>E0007    MANTENIMIENTO A REDES DE AGUA POTABLE</t>
  </si>
  <si>
    <t>E0008    MANTENIMIENTO A REDES DE DRENAJE</t>
  </si>
  <si>
    <t>E0009    RECAUDACIÓN Y ATENCIÓN AL USUARIO</t>
  </si>
  <si>
    <t>E0010    RECUPERACIÓN DE CARTERA VENCIDA</t>
  </si>
  <si>
    <t>E0011    DEVOLUCION DE IVA</t>
  </si>
  <si>
    <t>E0012    CAPACITACIÓN</t>
  </si>
  <si>
    <t>E0013    CAMPAÑAS Y PROMOCIÓN DEL CUIDADO DEL AGUA</t>
  </si>
  <si>
    <t>E0014    SERVICIO DE ENERGÍA ELÉCTRICA</t>
  </si>
  <si>
    <t>E0015    DERECHOS DE AGUA</t>
  </si>
  <si>
    <t>E0016    DEUDA PÚBLICA</t>
  </si>
  <si>
    <t>E0017    CONTROL ADMINISTRATIVO</t>
  </si>
  <si>
    <t>Total percepción mensual neta más aguinaldo y prima vacacional, Despensa Navideña, premio por puntualidad anual</t>
  </si>
  <si>
    <t>Bono de Comp.Variable</t>
  </si>
  <si>
    <t>PREMIO PUNT. MENSUAL</t>
  </si>
  <si>
    <t>Complem. Salario</t>
  </si>
  <si>
    <t>Fondo de Ahorro</t>
  </si>
  <si>
    <t>Canasta Basica</t>
  </si>
  <si>
    <t>COORDINADOR TEC. DE CTROL.DE ESTIMACIONES</t>
  </si>
  <si>
    <r>
      <t>La forma en que se integran los ingresos de la Entidad, de acuerdo con la Clasificación por Fuentes de Financiamiento, es la siguiente:</t>
    </r>
    <r>
      <rPr>
        <sz val="10"/>
        <color rgb="FF0070C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</si>
</sst>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48" x14ac:knownFonts="1">
    <font>
      <sz val="11"/>
      <color theme="1"/>
      <name val="Calibri"/>
      <family val="2"/>
      <scheme val="minor"/>
    </font>
    <font>
      <b/>
      <sz val="11"/>
      <color theme="0"/>
      <name val="Calibri"/>
      <family val="2"/>
      <scheme val="minor"/>
    </font>
    <font>
      <sz val="11"/>
      <color theme="0"/>
      <name val="Calibri"/>
      <family val="2"/>
      <scheme val="minor"/>
    </font>
    <font>
      <sz val="10"/>
      <color rgb="FF595959"/>
      <name val="Arial"/>
      <family val="2"/>
    </font>
    <font>
      <sz val="9"/>
      <color rgb="FF0070C0"/>
      <name val="Arial"/>
      <family val="2"/>
    </font>
    <font>
      <u/>
      <sz val="11"/>
      <color theme="10"/>
      <name val="Calibri"/>
      <family val="2"/>
      <scheme val="minor"/>
    </font>
    <font>
      <b/>
      <sz val="10"/>
      <color rgb="FF595959"/>
      <name val="Arial"/>
      <family val="2"/>
    </font>
    <font>
      <sz val="9"/>
      <color rgb="FF595959"/>
      <name val="Calibri Light"/>
      <family val="2"/>
    </font>
    <font>
      <b/>
      <vertAlign val="superscript"/>
      <sz val="9"/>
      <color rgb="FF595959"/>
      <name val="Calibri Light"/>
      <family val="2"/>
    </font>
    <font>
      <sz val="10"/>
      <color theme="1"/>
      <name val="Calibri"/>
      <family val="2"/>
      <scheme val="minor"/>
    </font>
    <font>
      <b/>
      <sz val="10"/>
      <color theme="0"/>
      <name val="Arial"/>
      <family val="2"/>
    </font>
    <font>
      <sz val="9"/>
      <color rgb="FF595959"/>
      <name val="Arial"/>
      <family val="2"/>
    </font>
    <font>
      <sz val="10"/>
      <color theme="0"/>
      <name val="Arial"/>
      <family val="2"/>
    </font>
    <font>
      <sz val="11"/>
      <color rgb="FF595959"/>
      <name val="Arial"/>
      <family val="2"/>
    </font>
    <font>
      <sz val="9"/>
      <color rgb="FF000000"/>
      <name val="Arial"/>
      <family val="2"/>
    </font>
    <font>
      <sz val="11"/>
      <color rgb="FF000000"/>
      <name val="Calibri"/>
      <family val="2"/>
      <scheme val="minor"/>
    </font>
    <font>
      <sz val="9"/>
      <color rgb="FFFF0000"/>
      <name val="Arial"/>
      <family val="2"/>
    </font>
    <font>
      <i/>
      <sz val="10"/>
      <color rgb="FF595959"/>
      <name val="Arial"/>
      <family val="2"/>
    </font>
    <font>
      <b/>
      <vertAlign val="superscript"/>
      <sz val="9"/>
      <color theme="1"/>
      <name val="Calibri Light"/>
      <family val="2"/>
    </font>
    <font>
      <sz val="12"/>
      <color rgb="FF000000"/>
      <name val="Arial"/>
      <family val="2"/>
    </font>
    <font>
      <b/>
      <sz val="9"/>
      <color rgb="FF595959"/>
      <name val="Arial"/>
      <family val="2"/>
    </font>
    <font>
      <sz val="7"/>
      <color rgb="FF0070C0"/>
      <name val="Arial"/>
      <family val="2"/>
    </font>
    <font>
      <b/>
      <sz val="9"/>
      <color theme="0"/>
      <name val="Arial"/>
      <family val="2"/>
    </font>
    <font>
      <b/>
      <sz val="10"/>
      <color theme="0"/>
      <name val="Calibri"/>
      <family val="2"/>
      <scheme val="minor"/>
    </font>
    <font>
      <sz val="11"/>
      <color theme="1"/>
      <name val="Calibri"/>
      <family val="2"/>
      <scheme val="minor"/>
    </font>
    <font>
      <sz val="10"/>
      <name val="Arial"/>
      <family val="2"/>
    </font>
    <font>
      <b/>
      <sz val="8"/>
      <name val="Calibri"/>
      <family val="2"/>
      <scheme val="minor"/>
    </font>
    <font>
      <sz val="8"/>
      <name val="Calibri"/>
      <family val="2"/>
      <scheme val="minor"/>
    </font>
    <font>
      <b/>
      <sz val="8"/>
      <color theme="0"/>
      <name val="Calibri"/>
      <family val="2"/>
      <scheme val="minor"/>
    </font>
    <font>
      <b/>
      <sz val="7"/>
      <color theme="0"/>
      <name val="Calibri"/>
      <family val="2"/>
      <scheme val="minor"/>
    </font>
    <font>
      <b/>
      <sz val="10"/>
      <name val="Calibri"/>
      <family val="2"/>
      <scheme val="minor"/>
    </font>
    <font>
      <b/>
      <sz val="11"/>
      <color theme="1"/>
      <name val="Calibri"/>
      <family val="2"/>
      <scheme val="minor"/>
    </font>
    <font>
      <b/>
      <sz val="11"/>
      <color theme="4" tint="-0.499984740745262"/>
      <name val="Calibri"/>
      <family val="2"/>
      <scheme val="minor"/>
    </font>
    <font>
      <b/>
      <sz val="9"/>
      <color rgb="FF000000"/>
      <name val="Arial"/>
      <family val="2"/>
    </font>
    <font>
      <b/>
      <sz val="11"/>
      <color rgb="FF000000"/>
      <name val="Calibri"/>
      <family val="2"/>
      <scheme val="minor"/>
    </font>
    <font>
      <b/>
      <sz val="14"/>
      <color theme="4" tint="-0.499984740745262"/>
      <name val="Calibri"/>
      <family val="2"/>
      <scheme val="minor"/>
    </font>
    <font>
      <b/>
      <sz val="10"/>
      <color theme="4" tint="-0.499984740745262"/>
      <name val="Arial"/>
      <family val="2"/>
    </font>
    <font>
      <b/>
      <sz val="12"/>
      <color theme="4" tint="-0.499984740745262"/>
      <name val="Arial"/>
      <family val="2"/>
    </font>
    <font>
      <sz val="8"/>
      <color theme="0"/>
      <name val="Arial"/>
      <family val="2"/>
    </font>
    <font>
      <u/>
      <sz val="11"/>
      <color theme="0"/>
      <name val="Calibri"/>
      <family val="2"/>
      <scheme val="minor"/>
    </font>
    <font>
      <u/>
      <sz val="10"/>
      <color rgb="FF595959"/>
      <name val="Arial"/>
      <family val="2"/>
    </font>
    <font>
      <b/>
      <sz val="20"/>
      <color theme="1"/>
      <name val="Calibri"/>
      <family val="2"/>
      <scheme val="minor"/>
    </font>
    <font>
      <b/>
      <u/>
      <sz val="9"/>
      <color theme="0"/>
      <name val="Arial"/>
      <family val="2"/>
    </font>
    <font>
      <u/>
      <sz val="10"/>
      <color theme="0"/>
      <name val="Arial"/>
      <family val="2"/>
    </font>
    <font>
      <b/>
      <u/>
      <sz val="10"/>
      <color rgb="FF595959"/>
      <name val="Arial"/>
      <family val="2"/>
    </font>
    <font>
      <sz val="10"/>
      <color rgb="FF000000"/>
      <name val="Calibri"/>
      <family val="2"/>
      <scheme val="minor"/>
    </font>
    <font>
      <sz val="10"/>
      <color rgb="FF0070C0"/>
      <name val="Arial"/>
      <family val="2"/>
    </font>
    <font>
      <sz val="10"/>
      <color theme="1"/>
      <name val="Arial"/>
      <family val="2"/>
    </font>
  </fonts>
  <fills count="21">
    <fill>
      <patternFill patternType="none"/>
    </fill>
    <fill>
      <patternFill patternType="gray125"/>
    </fill>
    <fill>
      <patternFill patternType="solid">
        <fgColor rgb="FFF2F2F2"/>
        <bgColor indexed="64"/>
      </patternFill>
    </fill>
    <fill>
      <gradientFill degree="135">
        <stop position="0">
          <color theme="4" tint="-0.49803155613879818"/>
        </stop>
        <stop position="0.5">
          <color theme="4"/>
        </stop>
        <stop position="1">
          <color theme="4" tint="-0.49803155613879818"/>
        </stop>
      </gradientFill>
    </fill>
    <fill>
      <patternFill patternType="solid">
        <fgColor rgb="FFFFFFFF"/>
        <bgColor indexed="64"/>
      </patternFill>
    </fill>
    <fill>
      <patternFill patternType="solid">
        <fgColor rgb="FFBFBFBF"/>
        <bgColor indexed="64"/>
      </patternFill>
    </fill>
    <fill>
      <patternFill patternType="solid">
        <fgColor theme="4" tint="-0.499984740745262"/>
        <bgColor indexed="64"/>
      </patternFill>
    </fill>
    <fill>
      <gradientFill degree="45">
        <stop position="0">
          <color theme="4" tint="-0.49803155613879818"/>
        </stop>
        <stop position="0.5">
          <color theme="4"/>
        </stop>
        <stop position="1">
          <color theme="4" tint="-0.49803155613879818"/>
        </stop>
      </gradientFill>
    </fill>
    <fill>
      <patternFill patternType="solid">
        <fgColor rgb="FFA6A6A6"/>
        <bgColor indexed="64"/>
      </patternFill>
    </fill>
    <fill>
      <patternFill patternType="solid">
        <fgColor rgb="FFD9D9D9"/>
        <bgColor indexed="64"/>
      </patternFill>
    </fill>
    <fill>
      <gradientFill type="path" top="1" bottom="1">
        <stop position="0">
          <color theme="4" tint="-0.25098422193060094"/>
        </stop>
        <stop position="1">
          <color theme="4" tint="0.40000610370189521"/>
        </stop>
      </gradientFill>
    </fill>
    <fill>
      <gradientFill degree="90">
        <stop position="0">
          <color theme="4" tint="-0.49803155613879818"/>
        </stop>
        <stop position="1">
          <color theme="4"/>
        </stop>
      </gradientFill>
    </fill>
    <fill>
      <gradientFill type="path" top="1" bottom="1">
        <stop position="0">
          <color theme="4" tint="-0.25098422193060094"/>
        </stop>
        <stop position="1">
          <color theme="4"/>
        </stop>
      </gradientFill>
    </fill>
    <fill>
      <gradientFill degree="45">
        <stop position="0">
          <color theme="4" tint="-0.25098422193060094"/>
        </stop>
        <stop position="0.5">
          <color theme="4"/>
        </stop>
        <stop position="1">
          <color theme="4" tint="-0.25098422193060094"/>
        </stop>
      </gradientFill>
    </fill>
    <fill>
      <gradientFill type="path" top="1" bottom="1">
        <stop position="0">
          <color theme="4" tint="-0.49803155613879818"/>
        </stop>
        <stop position="1">
          <color theme="4"/>
        </stop>
      </gradientFill>
    </fill>
    <fill>
      <gradientFill degree="135">
        <stop position="0">
          <color theme="4" tint="-0.25098422193060094"/>
        </stop>
        <stop position="0.5">
          <color theme="4"/>
        </stop>
        <stop position="1">
          <color theme="4" tint="-0.25098422193060094"/>
        </stop>
      </gradientFill>
    </fill>
    <fill>
      <gradientFill degree="270">
        <stop position="0">
          <color theme="8" tint="-0.25098422193060094"/>
        </stop>
        <stop position="1">
          <color theme="8" tint="-0.49803155613879818"/>
        </stop>
      </gradientFill>
    </fill>
    <fill>
      <patternFill patternType="solid">
        <fgColor theme="4" tint="0.79998168889431442"/>
        <bgColor indexed="64"/>
      </patternFill>
    </fill>
    <fill>
      <gradientFill degree="135">
        <stop position="0">
          <color theme="4" tint="0.40000610370189521"/>
        </stop>
        <stop position="0.5">
          <color theme="4" tint="0.80001220740379042"/>
        </stop>
        <stop position="1">
          <color theme="4" tint="0.40000610370189521"/>
        </stop>
      </gradientFill>
    </fill>
    <fill>
      <patternFill patternType="solid">
        <fgColor rgb="FFD9E2F3"/>
        <bgColor indexed="64"/>
      </patternFill>
    </fill>
    <fill>
      <patternFill patternType="solid">
        <fgColor theme="9"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thin">
        <color rgb="FF000000"/>
      </top>
      <bottom style="medium">
        <color indexed="64"/>
      </bottom>
      <diagonal/>
    </border>
  </borders>
  <cellStyleXfs count="5">
    <xf numFmtId="0" fontId="0" fillId="0" borderId="0"/>
    <xf numFmtId="0" fontId="5" fillId="0" borderId="0" applyNumberFormat="0" applyFill="0" applyBorder="0" applyAlignment="0" applyProtection="0"/>
    <xf numFmtId="43" fontId="24" fillId="0" borderId="0" applyFont="0" applyFill="0" applyBorder="0" applyAlignment="0" applyProtection="0"/>
    <xf numFmtId="0" fontId="25" fillId="0" borderId="0"/>
    <xf numFmtId="0" fontId="24" fillId="0" borderId="0"/>
  </cellStyleXfs>
  <cellXfs count="284">
    <xf numFmtId="0" fontId="0" fillId="0" borderId="0" xfId="0"/>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1" xfId="0" applyFont="1" applyBorder="1" applyAlignment="1">
      <alignment wrapText="1"/>
    </xf>
    <xf numFmtId="0" fontId="9" fillId="0" borderId="0" xfId="0" applyFont="1" applyAlignment="1">
      <alignment wrapText="1"/>
    </xf>
    <xf numFmtId="0" fontId="3" fillId="4" borderId="1" xfId="0" applyFont="1" applyFill="1" applyBorder="1" applyAlignment="1">
      <alignment wrapText="1"/>
    </xf>
    <xf numFmtId="0" fontId="7" fillId="0" borderId="0" xfId="0" applyFont="1" applyAlignment="1">
      <alignment wrapText="1"/>
    </xf>
    <xf numFmtId="0" fontId="6" fillId="2" borderId="5" xfId="0" applyFont="1" applyFill="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6" fillId="5" borderId="5" xfId="0" applyFont="1" applyFill="1" applyBorder="1" applyAlignment="1">
      <alignment wrapText="1"/>
    </xf>
    <xf numFmtId="0" fontId="6" fillId="5" borderId="6" xfId="0" applyFont="1" applyFill="1" applyBorder="1" applyAlignment="1">
      <alignment wrapText="1"/>
    </xf>
    <xf numFmtId="0" fontId="3" fillId="0" borderId="3" xfId="0" applyFont="1" applyBorder="1" applyAlignment="1">
      <alignment wrapText="1"/>
    </xf>
    <xf numFmtId="0" fontId="6" fillId="8" borderId="5" xfId="0" applyFont="1" applyFill="1" applyBorder="1" applyAlignment="1">
      <alignment wrapText="1"/>
    </xf>
    <xf numFmtId="0" fontId="6" fillId="8" borderId="6" xfId="0" applyFont="1" applyFill="1" applyBorder="1" applyAlignment="1">
      <alignment wrapText="1"/>
    </xf>
    <xf numFmtId="0" fontId="6" fillId="9" borderId="5" xfId="0" applyFont="1" applyFill="1" applyBorder="1" applyAlignment="1">
      <alignment wrapText="1"/>
    </xf>
    <xf numFmtId="0" fontId="3" fillId="9" borderId="6" xfId="0" applyFont="1" applyFill="1" applyBorder="1" applyAlignment="1">
      <alignment wrapText="1"/>
    </xf>
    <xf numFmtId="0" fontId="3" fillId="2" borderId="6" xfId="0" applyFont="1" applyFill="1" applyBorder="1" applyAlignment="1">
      <alignment wrapText="1"/>
    </xf>
    <xf numFmtId="0" fontId="6" fillId="0" borderId="5" xfId="0" applyFont="1" applyBorder="1" applyAlignment="1">
      <alignment wrapText="1"/>
    </xf>
    <xf numFmtId="0" fontId="4" fillId="2" borderId="6" xfId="0" applyFont="1" applyFill="1" applyBorder="1" applyAlignment="1">
      <alignment wrapText="1"/>
    </xf>
    <xf numFmtId="0" fontId="4" fillId="0" borderId="6" xfId="0" applyFont="1" applyBorder="1" applyAlignment="1">
      <alignment wrapText="1"/>
    </xf>
    <xf numFmtId="0" fontId="4" fillId="0" borderId="10" xfId="0" applyFont="1" applyBorder="1" applyAlignment="1">
      <alignment wrapText="1"/>
    </xf>
    <xf numFmtId="0" fontId="0" fillId="0" borderId="9" xfId="0" applyBorder="1" applyAlignment="1">
      <alignment wrapText="1"/>
    </xf>
    <xf numFmtId="0" fontId="17" fillId="9" borderId="6" xfId="0" applyFont="1" applyFill="1" applyBorder="1" applyAlignment="1">
      <alignment wrapText="1"/>
    </xf>
    <xf numFmtId="0" fontId="4" fillId="0" borderId="1" xfId="0" applyFont="1" applyBorder="1" applyAlignment="1">
      <alignment wrapText="1"/>
    </xf>
    <xf numFmtId="0" fontId="0" fillId="0" borderId="1" xfId="0" applyFont="1" applyBorder="1" applyAlignment="1">
      <alignment wrapText="1"/>
    </xf>
    <xf numFmtId="0" fontId="0" fillId="0" borderId="5" xfId="0" applyFont="1" applyBorder="1" applyAlignment="1">
      <alignment wrapText="1"/>
    </xf>
    <xf numFmtId="0" fontId="3" fillId="0" borderId="12" xfId="0" applyFont="1" applyBorder="1" applyAlignment="1">
      <alignment wrapText="1"/>
    </xf>
    <xf numFmtId="0" fontId="6" fillId="0" borderId="6" xfId="0" applyFont="1" applyBorder="1" applyAlignment="1">
      <alignment wrapText="1"/>
    </xf>
    <xf numFmtId="0" fontId="10" fillId="3" borderId="16" xfId="0" applyFont="1" applyFill="1" applyBorder="1" applyAlignment="1">
      <alignment horizontal="center" vertical="center" wrapText="1"/>
    </xf>
    <xf numFmtId="0" fontId="10" fillId="3" borderId="0" xfId="0" applyFont="1" applyFill="1" applyAlignment="1">
      <alignment horizontal="center" vertical="center" wrapText="1"/>
    </xf>
    <xf numFmtId="0" fontId="1" fillId="3" borderId="0" xfId="0" applyFont="1" applyFill="1" applyAlignment="1">
      <alignment horizontal="center" vertical="center" wrapText="1"/>
    </xf>
    <xf numFmtId="0" fontId="10" fillId="3" borderId="5" xfId="0" applyFont="1" applyFill="1" applyBorder="1" applyAlignment="1">
      <alignment horizontal="center" vertical="center" wrapText="1"/>
    </xf>
    <xf numFmtId="0" fontId="19" fillId="0" borderId="0" xfId="0" applyFont="1" applyAlignment="1">
      <alignment wrapText="1"/>
    </xf>
    <xf numFmtId="0" fontId="12" fillId="11" borderId="1" xfId="0" applyFont="1" applyFill="1" applyBorder="1" applyAlignment="1">
      <alignment wrapText="1"/>
    </xf>
    <xf numFmtId="0" fontId="3" fillId="0" borderId="17" xfId="0" applyFont="1" applyBorder="1" applyAlignment="1">
      <alignment wrapText="1"/>
    </xf>
    <xf numFmtId="0" fontId="10" fillId="3" borderId="17" xfId="0" applyFont="1" applyFill="1" applyBorder="1" applyAlignment="1">
      <alignment wrapText="1"/>
    </xf>
    <xf numFmtId="0" fontId="12" fillId="12" borderId="17" xfId="0" applyFont="1" applyFill="1" applyBorder="1" applyAlignment="1">
      <alignment wrapText="1"/>
    </xf>
    <xf numFmtId="0" fontId="4" fillId="0" borderId="0" xfId="0" applyFont="1" applyAlignment="1">
      <alignment wrapText="1"/>
    </xf>
    <xf numFmtId="0" fontId="0" fillId="4" borderId="1" xfId="0" applyFont="1" applyFill="1" applyBorder="1" applyAlignment="1">
      <alignment wrapText="1"/>
    </xf>
    <xf numFmtId="0" fontId="2" fillId="13" borderId="15" xfId="0" applyFont="1" applyFill="1" applyBorder="1" applyAlignment="1">
      <alignment wrapText="1"/>
    </xf>
    <xf numFmtId="0" fontId="2" fillId="13" borderId="0" xfId="0" applyFont="1" applyFill="1" applyAlignment="1">
      <alignment wrapText="1"/>
    </xf>
    <xf numFmtId="0" fontId="6" fillId="14" borderId="1" xfId="0" applyFont="1" applyFill="1" applyBorder="1" applyAlignment="1">
      <alignment wrapText="1"/>
    </xf>
    <xf numFmtId="0" fontId="3" fillId="4" borderId="5" xfId="0" applyFont="1" applyFill="1" applyBorder="1" applyAlignment="1">
      <alignment wrapText="1"/>
    </xf>
    <xf numFmtId="0" fontId="3" fillId="4" borderId="6" xfId="0" applyFont="1" applyFill="1" applyBorder="1" applyAlignment="1">
      <alignment wrapText="1"/>
    </xf>
    <xf numFmtId="0" fontId="6" fillId="4" borderId="5" xfId="0" applyFont="1" applyFill="1" applyBorder="1" applyAlignment="1">
      <alignment wrapText="1"/>
    </xf>
    <xf numFmtId="0" fontId="6" fillId="4" borderId="6" xfId="0" applyFont="1" applyFill="1" applyBorder="1" applyAlignment="1">
      <alignment wrapText="1"/>
    </xf>
    <xf numFmtId="0" fontId="10" fillId="3" borderId="17" xfId="0" applyFont="1" applyFill="1" applyBorder="1" applyAlignment="1">
      <alignment horizontal="center" wrapText="1"/>
    </xf>
    <xf numFmtId="0" fontId="22" fillId="3" borderId="17" xfId="0" applyFont="1" applyFill="1" applyBorder="1" applyAlignment="1">
      <alignment horizontal="center" wrapText="1"/>
    </xf>
    <xf numFmtId="0" fontId="10" fillId="14" borderId="9" xfId="0" applyFont="1" applyFill="1" applyBorder="1" applyAlignment="1">
      <alignment horizontal="center" wrapText="1"/>
    </xf>
    <xf numFmtId="0" fontId="10" fillId="14" borderId="10" xfId="0" applyFont="1" applyFill="1" applyBorder="1" applyAlignment="1">
      <alignment horizontal="center" wrapText="1"/>
    </xf>
    <xf numFmtId="0" fontId="10" fillId="14" borderId="5" xfId="0" applyFont="1" applyFill="1" applyBorder="1" applyAlignment="1">
      <alignment horizontal="center" wrapText="1"/>
    </xf>
    <xf numFmtId="0" fontId="10" fillId="14" borderId="6" xfId="0" applyFont="1" applyFill="1" applyBorder="1" applyAlignment="1">
      <alignment horizontal="center" wrapText="1"/>
    </xf>
    <xf numFmtId="0" fontId="1" fillId="14" borderId="6" xfId="0" applyFont="1" applyFill="1" applyBorder="1" applyAlignment="1">
      <alignment horizontal="center" wrapText="1"/>
    </xf>
    <xf numFmtId="0" fontId="3" fillId="0" borderId="0" xfId="0" applyFont="1" applyAlignment="1">
      <alignment horizontal="left" vertical="top" wrapText="1"/>
    </xf>
    <xf numFmtId="0" fontId="9" fillId="0" borderId="0" xfId="0" applyFont="1" applyAlignment="1">
      <alignment vertical="center" wrapText="1"/>
    </xf>
    <xf numFmtId="0" fontId="10" fillId="3" borderId="1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3" fillId="0" borderId="23" xfId="0" applyFont="1" applyBorder="1" applyAlignment="1">
      <alignment wrapText="1"/>
    </xf>
    <xf numFmtId="0" fontId="3" fillId="0" borderId="24" xfId="0" applyFont="1" applyBorder="1" applyAlignment="1">
      <alignment wrapText="1"/>
    </xf>
    <xf numFmtId="0" fontId="12" fillId="15" borderId="25" xfId="0" applyFont="1" applyFill="1" applyBorder="1" applyAlignment="1">
      <alignment wrapText="1"/>
    </xf>
    <xf numFmtId="0" fontId="12" fillId="15" borderId="26" xfId="0" applyFont="1" applyFill="1" applyBorder="1" applyAlignment="1">
      <alignment wrapText="1"/>
    </xf>
    <xf numFmtId="0" fontId="12" fillId="15" borderId="28" xfId="0" applyFont="1" applyFill="1" applyBorder="1" applyAlignment="1">
      <alignment wrapText="1"/>
    </xf>
    <xf numFmtId="0" fontId="6" fillId="0" borderId="23" xfId="0" applyFont="1" applyBorder="1" applyAlignment="1">
      <alignment wrapText="1"/>
    </xf>
    <xf numFmtId="43" fontId="0" fillId="0" borderId="0" xfId="2" applyFont="1"/>
    <xf numFmtId="0" fontId="28" fillId="14" borderId="0" xfId="0" applyFont="1" applyFill="1" applyBorder="1" applyAlignment="1">
      <alignment horizontal="center" vertical="center" wrapText="1"/>
    </xf>
    <xf numFmtId="0" fontId="23" fillId="16" borderId="0" xfId="0" applyFont="1" applyFill="1" applyBorder="1" applyAlignment="1">
      <alignment horizontal="center" vertical="center"/>
    </xf>
    <xf numFmtId="0" fontId="23" fillId="16" borderId="0" xfId="0" applyFont="1" applyFill="1" applyBorder="1" applyAlignment="1">
      <alignment horizontal="center" vertical="center" wrapText="1"/>
    </xf>
    <xf numFmtId="0" fontId="29" fillId="16" borderId="0" xfId="0" applyFont="1" applyFill="1" applyBorder="1" applyAlignment="1">
      <alignment horizontal="center" vertical="center"/>
    </xf>
    <xf numFmtId="0" fontId="28" fillId="16" borderId="0" xfId="0" applyFont="1" applyFill="1" applyBorder="1" applyAlignment="1">
      <alignment horizontal="center" vertical="center" wrapText="1"/>
    </xf>
    <xf numFmtId="0" fontId="28" fillId="16" borderId="0" xfId="0" applyFont="1" applyFill="1" applyBorder="1" applyAlignment="1">
      <alignment horizontal="center" vertical="center"/>
    </xf>
    <xf numFmtId="0" fontId="10" fillId="13" borderId="3" xfId="0" applyFont="1" applyFill="1" applyBorder="1" applyAlignment="1">
      <alignment wrapText="1"/>
    </xf>
    <xf numFmtId="0" fontId="10" fillId="13" borderId="6" xfId="0" applyFont="1" applyFill="1" applyBorder="1" applyAlignment="1">
      <alignment wrapText="1"/>
    </xf>
    <xf numFmtId="0" fontId="6" fillId="17" borderId="6" xfId="0" applyFont="1" applyFill="1" applyBorder="1" applyAlignment="1">
      <alignment wrapText="1"/>
    </xf>
    <xf numFmtId="0" fontId="3" fillId="0" borderId="5" xfId="0" applyFont="1" applyBorder="1" applyAlignment="1">
      <alignment horizontal="center" vertical="center" wrapText="1"/>
    </xf>
    <xf numFmtId="0" fontId="6" fillId="18" borderId="5" xfId="0" applyFont="1" applyFill="1" applyBorder="1" applyAlignment="1">
      <alignment horizontal="center" vertical="center" wrapText="1"/>
    </xf>
    <xf numFmtId="0" fontId="6" fillId="18" borderId="6" xfId="0" applyFont="1" applyFill="1" applyBorder="1" applyAlignment="1">
      <alignment wrapText="1"/>
    </xf>
    <xf numFmtId="0" fontId="6" fillId="17" borderId="5" xfId="0" applyFont="1" applyFill="1" applyBorder="1" applyAlignment="1">
      <alignment horizontal="center" vertical="center" wrapText="1"/>
    </xf>
    <xf numFmtId="0" fontId="31" fillId="17" borderId="5" xfId="0" applyFont="1" applyFill="1" applyBorder="1" applyAlignment="1">
      <alignment wrapText="1"/>
    </xf>
    <xf numFmtId="0" fontId="10" fillId="7" borderId="1" xfId="0" applyFont="1" applyFill="1" applyBorder="1" applyAlignment="1">
      <alignment horizontal="center" vertical="center" wrapText="1"/>
    </xf>
    <xf numFmtId="0" fontId="0" fillId="0" borderId="0" xfId="0" applyFill="1"/>
    <xf numFmtId="0" fontId="12" fillId="7" borderId="1" xfId="0" applyFont="1" applyFill="1" applyBorder="1" applyAlignment="1">
      <alignment wrapText="1"/>
    </xf>
    <xf numFmtId="0" fontId="6" fillId="17" borderId="1" xfId="0" applyFont="1" applyFill="1" applyBorder="1" applyAlignment="1">
      <alignment wrapText="1"/>
    </xf>
    <xf numFmtId="0" fontId="10" fillId="13" borderId="1" xfId="0" applyFont="1" applyFill="1" applyBorder="1" applyAlignment="1">
      <alignment horizontal="center" vertical="center" wrapText="1"/>
    </xf>
    <xf numFmtId="0" fontId="10" fillId="13" borderId="5" xfId="0" applyFont="1" applyFill="1" applyBorder="1" applyAlignment="1">
      <alignment horizontal="center" vertical="center" wrapText="1"/>
    </xf>
    <xf numFmtId="0" fontId="3" fillId="0" borderId="1" xfId="0" applyFont="1" applyBorder="1" applyAlignment="1">
      <alignment horizontal="center" vertical="center" wrapText="1"/>
    </xf>
    <xf numFmtId="43" fontId="0" fillId="0" borderId="6" xfId="2" applyFont="1" applyBorder="1" applyAlignment="1">
      <alignment wrapText="1"/>
    </xf>
    <xf numFmtId="43" fontId="10" fillId="6" borderId="3" xfId="2" applyFont="1" applyFill="1" applyBorder="1" applyAlignment="1">
      <alignment horizontal="center" vertical="center" wrapText="1"/>
    </xf>
    <xf numFmtId="43" fontId="1" fillId="13" borderId="3" xfId="2" applyFont="1" applyFill="1" applyBorder="1" applyAlignment="1">
      <alignment wrapText="1"/>
    </xf>
    <xf numFmtId="43" fontId="31" fillId="17" borderId="6" xfId="2" applyFont="1" applyFill="1" applyBorder="1" applyAlignment="1">
      <alignment wrapText="1"/>
    </xf>
    <xf numFmtId="43" fontId="1" fillId="13" borderId="6" xfId="2" applyFont="1" applyFill="1" applyBorder="1" applyAlignment="1">
      <alignment wrapText="1"/>
    </xf>
    <xf numFmtId="43" fontId="33" fillId="17" borderId="6" xfId="2" applyFont="1" applyFill="1" applyBorder="1" applyAlignment="1">
      <alignment wrapText="1"/>
    </xf>
    <xf numFmtId="43" fontId="14" fillId="0" borderId="6" xfId="2" applyFont="1" applyBorder="1" applyAlignment="1">
      <alignment wrapText="1"/>
    </xf>
    <xf numFmtId="43" fontId="0" fillId="0" borderId="3" xfId="2" applyFont="1" applyBorder="1" applyAlignment="1">
      <alignment wrapText="1"/>
    </xf>
    <xf numFmtId="43" fontId="10" fillId="7" borderId="3" xfId="2" applyFont="1" applyFill="1" applyBorder="1" applyAlignment="1">
      <alignment wrapText="1"/>
    </xf>
    <xf numFmtId="43" fontId="0" fillId="0" borderId="0" xfId="2" applyFont="1" applyAlignment="1">
      <alignment wrapText="1"/>
    </xf>
    <xf numFmtId="43" fontId="10" fillId="7" borderId="1" xfId="2" applyFont="1" applyFill="1" applyBorder="1" applyAlignment="1">
      <alignment horizontal="center" vertical="center" wrapText="1"/>
    </xf>
    <xf numFmtId="43" fontId="3" fillId="0" borderId="1" xfId="2" applyFont="1" applyBorder="1" applyAlignment="1">
      <alignment wrapText="1"/>
    </xf>
    <xf numFmtId="43" fontId="10" fillId="3" borderId="3" xfId="2" applyFont="1" applyFill="1" applyBorder="1" applyAlignment="1">
      <alignment vertical="center" wrapText="1"/>
    </xf>
    <xf numFmtId="43" fontId="0" fillId="18" borderId="6" xfId="2" applyFont="1" applyFill="1" applyBorder="1" applyAlignment="1">
      <alignment wrapText="1"/>
    </xf>
    <xf numFmtId="43" fontId="0" fillId="17" borderId="6" xfId="2" applyFont="1" applyFill="1" applyBorder="1" applyAlignment="1">
      <alignment wrapText="1"/>
    </xf>
    <xf numFmtId="43" fontId="14" fillId="17" borderId="6" xfId="2" applyFont="1" applyFill="1" applyBorder="1" applyAlignment="1">
      <alignment wrapText="1"/>
    </xf>
    <xf numFmtId="0" fontId="0" fillId="0" borderId="0" xfId="0" applyAlignment="1">
      <alignment horizontal="center" vertical="center"/>
    </xf>
    <xf numFmtId="0" fontId="3" fillId="0" borderId="1" xfId="0" applyFont="1" applyBorder="1" applyAlignment="1">
      <alignment horizontal="right" wrapText="1"/>
    </xf>
    <xf numFmtId="0" fontId="6" fillId="19" borderId="1" xfId="0" applyFont="1" applyFill="1" applyBorder="1" applyAlignment="1">
      <alignment wrapText="1"/>
    </xf>
    <xf numFmtId="0" fontId="3" fillId="0" borderId="1" xfId="0" applyFont="1" applyBorder="1" applyAlignment="1">
      <alignment horizontal="center" wrapText="1"/>
    </xf>
    <xf numFmtId="0" fontId="6" fillId="0" borderId="0" xfId="0" applyFont="1" applyAlignment="1">
      <alignment horizontal="center" vertical="center" wrapText="1"/>
    </xf>
    <xf numFmtId="0" fontId="25" fillId="0" borderId="1" xfId="0" applyFont="1" applyFill="1" applyBorder="1" applyAlignment="1">
      <alignment horizontal="center" vertical="center" wrapText="1"/>
    </xf>
    <xf numFmtId="0" fontId="3" fillId="0" borderId="17" xfId="0" applyFont="1" applyBorder="1" applyAlignment="1">
      <alignment horizontal="center" wrapText="1"/>
    </xf>
    <xf numFmtId="0" fontId="6" fillId="0" borderId="0" xfId="0" applyFont="1" applyAlignment="1">
      <alignment vertical="center" wrapText="1"/>
    </xf>
    <xf numFmtId="44" fontId="0" fillId="0" borderId="0" xfId="0" applyNumberFormat="1"/>
    <xf numFmtId="0" fontId="3" fillId="19" borderId="1" xfId="0" applyFont="1" applyFill="1" applyBorder="1" applyAlignment="1">
      <alignment horizontal="center" wrapText="1"/>
    </xf>
    <xf numFmtId="0" fontId="0" fillId="0" borderId="0" xfId="0" applyAlignment="1">
      <alignment horizontal="center"/>
    </xf>
    <xf numFmtId="0" fontId="12" fillId="15" borderId="31" xfId="0" applyFont="1" applyFill="1" applyBorder="1" applyAlignment="1">
      <alignment wrapText="1"/>
    </xf>
    <xf numFmtId="0" fontId="31" fillId="0" borderId="0" xfId="0" applyFont="1"/>
    <xf numFmtId="0" fontId="38" fillId="7" borderId="3" xfId="0" applyFont="1" applyFill="1" applyBorder="1" applyAlignment="1">
      <alignment textRotation="90" wrapText="1"/>
    </xf>
    <xf numFmtId="43" fontId="15" fillId="0" borderId="1" xfId="2" applyFont="1" applyBorder="1" applyAlignment="1">
      <alignment wrapText="1"/>
    </xf>
    <xf numFmtId="0" fontId="15" fillId="0" borderId="1" xfId="0" applyFont="1" applyBorder="1" applyAlignment="1">
      <alignment wrapText="1"/>
    </xf>
    <xf numFmtId="0" fontId="0" fillId="0" borderId="1" xfId="0" applyBorder="1"/>
    <xf numFmtId="43" fontId="0" fillId="0" borderId="1" xfId="2" applyFont="1" applyBorder="1" applyAlignment="1">
      <alignment wrapText="1"/>
    </xf>
    <xf numFmtId="43" fontId="0" fillId="0" borderId="1" xfId="2" applyFont="1" applyBorder="1"/>
    <xf numFmtId="43" fontId="45" fillId="0" borderId="1" xfId="2" applyFont="1" applyBorder="1" applyAlignment="1">
      <alignment horizontal="center" vertical="center" wrapText="1"/>
    </xf>
    <xf numFmtId="43" fontId="9" fillId="0" borderId="1" xfId="2" applyFont="1" applyBorder="1" applyAlignment="1">
      <alignment horizontal="center" vertical="center" wrapText="1"/>
    </xf>
    <xf numFmtId="43" fontId="9" fillId="0" borderId="1" xfId="2" applyFont="1" applyBorder="1" applyAlignment="1">
      <alignment horizontal="center" vertical="center"/>
    </xf>
    <xf numFmtId="0" fontId="21" fillId="2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3" fillId="0" borderId="0" xfId="0" applyFont="1" applyAlignment="1">
      <alignment horizontal="left" vertical="top" wrapText="1"/>
    </xf>
    <xf numFmtId="0" fontId="32" fillId="0" borderId="0" xfId="0" applyFont="1" applyFill="1" applyAlignment="1">
      <alignment horizontal="center"/>
    </xf>
    <xf numFmtId="0" fontId="6" fillId="0" borderId="0" xfId="0" applyFont="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left" vertical="center" wrapText="1"/>
    </xf>
    <xf numFmtId="0" fontId="32" fillId="0" borderId="0" xfId="0" applyFont="1" applyFill="1" applyAlignment="1">
      <alignment horizontal="center" vertical="center"/>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6" fillId="17" borderId="2" xfId="0" applyFont="1" applyFill="1" applyBorder="1" applyAlignment="1">
      <alignment wrapText="1"/>
    </xf>
    <xf numFmtId="0" fontId="6" fillId="17" borderId="3" xfId="0" applyFont="1" applyFill="1" applyBorder="1" applyAlignment="1">
      <alignment wrapText="1"/>
    </xf>
    <xf numFmtId="0" fontId="3" fillId="0" borderId="7" xfId="0" applyFont="1" applyBorder="1" applyAlignment="1">
      <alignment horizontal="left" vertical="center" wrapText="1"/>
    </xf>
    <xf numFmtId="0" fontId="22" fillId="7" borderId="8" xfId="0" applyFont="1" applyFill="1" applyBorder="1" applyAlignment="1">
      <alignment wrapText="1"/>
    </xf>
    <xf numFmtId="0" fontId="22" fillId="7" borderId="6" xfId="0" applyFont="1" applyFill="1" applyBorder="1" applyAlignment="1">
      <alignment wrapText="1"/>
    </xf>
    <xf numFmtId="0" fontId="10" fillId="7" borderId="2" xfId="0" applyFont="1" applyFill="1" applyBorder="1" applyAlignment="1">
      <alignment wrapText="1"/>
    </xf>
    <xf numFmtId="0" fontId="10" fillId="7" borderId="3" xfId="0" applyFont="1" applyFill="1" applyBorder="1" applyAlignment="1">
      <alignment wrapText="1"/>
    </xf>
    <xf numFmtId="0" fontId="12" fillId="10" borderId="2" xfId="0" applyFont="1" applyFill="1" applyBorder="1" applyAlignment="1">
      <alignment wrapText="1"/>
    </xf>
    <xf numFmtId="0" fontId="12" fillId="10" borderId="3" xfId="0" applyFont="1" applyFill="1" applyBorder="1" applyAlignment="1">
      <alignment wrapText="1"/>
    </xf>
    <xf numFmtId="0" fontId="6" fillId="2" borderId="8" xfId="0" applyFont="1" applyFill="1" applyBorder="1" applyAlignment="1">
      <alignment wrapText="1"/>
    </xf>
    <xf numFmtId="0" fontId="6" fillId="2" borderId="6" xfId="0" applyFont="1" applyFill="1" applyBorder="1" applyAlignment="1">
      <alignment wrapText="1"/>
    </xf>
    <xf numFmtId="0" fontId="18" fillId="0" borderId="0" xfId="0" applyFont="1" applyAlignment="1">
      <alignment horizontal="left" wrapText="1"/>
    </xf>
    <xf numFmtId="0" fontId="10" fillId="3" borderId="2" xfId="0" applyFont="1" applyFill="1" applyBorder="1" applyAlignment="1">
      <alignment vertical="center" wrapText="1"/>
    </xf>
    <xf numFmtId="0" fontId="10" fillId="3" borderId="3" xfId="0" applyFont="1" applyFill="1" applyBorder="1" applyAlignment="1">
      <alignment vertical="center" wrapText="1"/>
    </xf>
    <xf numFmtId="0" fontId="10" fillId="3" borderId="2" xfId="0" applyFont="1" applyFill="1" applyBorder="1" applyAlignment="1">
      <alignment wrapText="1"/>
    </xf>
    <xf numFmtId="0" fontId="10" fillId="3" borderId="3" xfId="0" applyFont="1" applyFill="1" applyBorder="1" applyAlignment="1">
      <alignment wrapText="1"/>
    </xf>
    <xf numFmtId="0" fontId="35" fillId="0" borderId="0" xfId="0" applyFont="1" applyFill="1" applyAlignment="1">
      <alignment horizontal="center" vertical="center"/>
    </xf>
    <xf numFmtId="0" fontId="6" fillId="17" borderId="11" xfId="0" applyFont="1" applyFill="1" applyBorder="1" applyAlignment="1">
      <alignment wrapText="1"/>
    </xf>
    <xf numFmtId="0" fontId="6" fillId="17" borderId="12" xfId="0" applyFont="1" applyFill="1" applyBorder="1" applyAlignment="1">
      <alignment wrapText="1"/>
    </xf>
    <xf numFmtId="0" fontId="10" fillId="7" borderId="2"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6" fillId="5" borderId="2" xfId="0" applyFont="1" applyFill="1" applyBorder="1" applyAlignment="1">
      <alignment wrapText="1"/>
    </xf>
    <xf numFmtId="0" fontId="6" fillId="5" borderId="11" xfId="0" applyFont="1" applyFill="1" applyBorder="1" applyAlignment="1">
      <alignment wrapText="1"/>
    </xf>
    <xf numFmtId="0" fontId="6" fillId="5" borderId="12" xfId="0" applyFont="1" applyFill="1" applyBorder="1" applyAlignment="1">
      <alignment wrapText="1"/>
    </xf>
    <xf numFmtId="0" fontId="6" fillId="19" borderId="11" xfId="0" applyFont="1" applyFill="1" applyBorder="1" applyAlignment="1">
      <alignment wrapText="1"/>
    </xf>
    <xf numFmtId="0" fontId="6" fillId="19" borderId="12" xfId="0" applyFont="1" applyFill="1" applyBorder="1" applyAlignment="1">
      <alignment wrapText="1"/>
    </xf>
    <xf numFmtId="0" fontId="4" fillId="0" borderId="11" xfId="0" applyFont="1" applyBorder="1" applyAlignment="1">
      <alignment wrapText="1"/>
    </xf>
    <xf numFmtId="0" fontId="4" fillId="0" borderId="3" xfId="0" applyFont="1" applyBorder="1" applyAlignment="1">
      <alignment wrapText="1"/>
    </xf>
    <xf numFmtId="0" fontId="4" fillId="5" borderId="2" xfId="0" applyFont="1" applyFill="1" applyBorder="1" applyAlignment="1">
      <alignment wrapText="1"/>
    </xf>
    <xf numFmtId="0" fontId="4" fillId="5" borderId="11" xfId="0" applyFont="1" applyFill="1" applyBorder="1" applyAlignment="1">
      <alignment wrapText="1"/>
    </xf>
    <xf numFmtId="0" fontId="4" fillId="5" borderId="3" xfId="0" applyFont="1" applyFill="1" applyBorder="1" applyAlignment="1">
      <alignment wrapText="1"/>
    </xf>
    <xf numFmtId="0" fontId="8" fillId="0" borderId="0" xfId="0" applyFont="1" applyAlignment="1">
      <alignment horizontal="left" wrapText="1"/>
    </xf>
    <xf numFmtId="0" fontId="6" fillId="5" borderId="3" xfId="0" applyFont="1" applyFill="1" applyBorder="1" applyAlignment="1">
      <alignment wrapText="1"/>
    </xf>
    <xf numFmtId="0" fontId="8" fillId="0" borderId="0" xfId="0" applyFont="1" applyAlignment="1">
      <alignment horizontal="center" wrapText="1"/>
    </xf>
    <xf numFmtId="0" fontId="10" fillId="3" borderId="10" xfId="0" applyFont="1" applyFill="1" applyBorder="1" applyAlignment="1">
      <alignment horizontal="center" vertical="center" wrapText="1"/>
    </xf>
    <xf numFmtId="0" fontId="31" fillId="0" borderId="0" xfId="0" applyFont="1" applyFill="1" applyAlignment="1">
      <alignment horizontal="center" vertical="center"/>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2" fillId="11" borderId="2" xfId="0" applyFont="1" applyFill="1" applyBorder="1" applyAlignment="1">
      <alignment wrapText="1"/>
    </xf>
    <xf numFmtId="0" fontId="12" fillId="11" borderId="11" xfId="0" applyFont="1" applyFill="1" applyBorder="1" applyAlignment="1">
      <alignment wrapText="1"/>
    </xf>
    <xf numFmtId="0" fontId="12" fillId="11" borderId="3" xfId="0" applyFont="1" applyFill="1" applyBorder="1" applyAlignment="1">
      <alignment wrapText="1"/>
    </xf>
    <xf numFmtId="0" fontId="41" fillId="0" borderId="0" xfId="0" applyFont="1" applyAlignment="1">
      <alignment horizontal="center"/>
    </xf>
    <xf numFmtId="0" fontId="36" fillId="0" borderId="0" xfId="0" applyFont="1" applyAlignment="1">
      <alignment horizontal="center" vertical="center" wrapText="1"/>
    </xf>
    <xf numFmtId="0" fontId="3" fillId="0" borderId="0" xfId="0" applyFont="1" applyAlignment="1">
      <alignment horizontal="left" wrapText="1"/>
    </xf>
    <xf numFmtId="0" fontId="0" fillId="0" borderId="16" xfId="0" applyFont="1" applyBorder="1" applyAlignment="1">
      <alignment wrapText="1"/>
    </xf>
    <xf numFmtId="0" fontId="0" fillId="0" borderId="5" xfId="0" applyFont="1" applyBorder="1" applyAlignment="1">
      <alignment wrapText="1"/>
    </xf>
    <xf numFmtId="0" fontId="3" fillId="0" borderId="16" xfId="0" applyFont="1" applyBorder="1" applyAlignment="1">
      <alignment wrapText="1"/>
    </xf>
    <xf numFmtId="0" fontId="3" fillId="0" borderId="5" xfId="0" applyFont="1" applyBorder="1" applyAlignment="1">
      <alignment wrapText="1"/>
    </xf>
    <xf numFmtId="0" fontId="12" fillId="14" borderId="2" xfId="0" applyFont="1" applyFill="1" applyBorder="1" applyAlignment="1">
      <alignment wrapText="1"/>
    </xf>
    <xf numFmtId="0" fontId="12" fillId="14" borderId="11" xfId="0" applyFont="1" applyFill="1" applyBorder="1" applyAlignment="1">
      <alignment wrapText="1"/>
    </xf>
    <xf numFmtId="0" fontId="12" fillId="14" borderId="3" xfId="0" applyFont="1" applyFill="1" applyBorder="1" applyAlignment="1">
      <alignment wrapText="1"/>
    </xf>
    <xf numFmtId="0" fontId="12" fillId="13" borderId="16" xfId="0" applyFont="1" applyFill="1" applyBorder="1" applyAlignment="1">
      <alignment vertical="center" wrapText="1"/>
    </xf>
    <xf numFmtId="0" fontId="12" fillId="13" borderId="5" xfId="0" applyFont="1" applyFill="1" applyBorder="1" applyAlignment="1">
      <alignment vertical="center" wrapText="1"/>
    </xf>
    <xf numFmtId="0" fontId="12" fillId="13" borderId="2"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3" xfId="0" applyFont="1" applyFill="1" applyBorder="1" applyAlignment="1">
      <alignment horizontal="center" vertical="center" wrapText="1"/>
    </xf>
    <xf numFmtId="0" fontId="37" fillId="0" borderId="0" xfId="0" applyFont="1" applyAlignment="1">
      <alignment horizontal="center" vertical="center" wrapText="1"/>
    </xf>
    <xf numFmtId="0" fontId="20" fillId="0" borderId="4" xfId="0" applyFont="1" applyBorder="1" applyAlignment="1">
      <alignment horizontal="center" wrapText="1"/>
    </xf>
    <xf numFmtId="0" fontId="38" fillId="7" borderId="16" xfId="0" applyFont="1" applyFill="1" applyBorder="1" applyAlignment="1">
      <alignment textRotation="90" wrapText="1"/>
    </xf>
    <xf numFmtId="0" fontId="38" fillId="7" borderId="9" xfId="0" applyFont="1" applyFill="1" applyBorder="1" applyAlignment="1">
      <alignment textRotation="90" wrapText="1"/>
    </xf>
    <xf numFmtId="0" fontId="38" fillId="7" borderId="5" xfId="0" applyFont="1" applyFill="1" applyBorder="1" applyAlignment="1">
      <alignment textRotation="90" wrapText="1"/>
    </xf>
    <xf numFmtId="0" fontId="38" fillId="7" borderId="2" xfId="0" applyFont="1" applyFill="1" applyBorder="1" applyAlignment="1">
      <alignment textRotation="90" wrapText="1"/>
    </xf>
    <xf numFmtId="0" fontId="38" fillId="7" borderId="11" xfId="0" applyFont="1" applyFill="1" applyBorder="1" applyAlignment="1">
      <alignment textRotation="90" wrapText="1"/>
    </xf>
    <xf numFmtId="0" fontId="38" fillId="7" borderId="3" xfId="0" applyFont="1" applyFill="1" applyBorder="1" applyAlignment="1">
      <alignment textRotation="90" wrapText="1"/>
    </xf>
    <xf numFmtId="0" fontId="3" fillId="0" borderId="10" xfId="0" applyFont="1" applyBorder="1" applyAlignment="1">
      <alignment textRotation="90" wrapText="1"/>
    </xf>
    <xf numFmtId="0" fontId="39" fillId="7" borderId="13" xfId="1" applyFont="1" applyFill="1" applyBorder="1" applyAlignment="1">
      <alignment horizontal="center" textRotation="90" wrapText="1"/>
    </xf>
    <xf numFmtId="0" fontId="39" fillId="7" borderId="15" xfId="1" applyFont="1" applyFill="1" applyBorder="1" applyAlignment="1">
      <alignment horizontal="center" textRotation="90" wrapText="1"/>
    </xf>
    <xf numFmtId="0" fontId="39" fillId="7" borderId="8" xfId="1" applyFont="1" applyFill="1" applyBorder="1" applyAlignment="1">
      <alignment horizontal="center" textRotation="90" wrapText="1"/>
    </xf>
    <xf numFmtId="0" fontId="38" fillId="7" borderId="13" xfId="0" applyFont="1" applyFill="1" applyBorder="1" applyAlignment="1">
      <alignment textRotation="90" wrapText="1"/>
    </xf>
    <xf numFmtId="0" fontId="38" fillId="7" borderId="4" xfId="0" applyFont="1" applyFill="1" applyBorder="1" applyAlignment="1">
      <alignment textRotation="90" wrapText="1"/>
    </xf>
    <xf numFmtId="0" fontId="38" fillId="7" borderId="14" xfId="0" applyFont="1" applyFill="1" applyBorder="1" applyAlignment="1">
      <alignment textRotation="90" wrapText="1"/>
    </xf>
    <xf numFmtId="0" fontId="38" fillId="7" borderId="8" xfId="0" applyFont="1" applyFill="1" applyBorder="1" applyAlignment="1">
      <alignment textRotation="90" wrapText="1"/>
    </xf>
    <xf numFmtId="0" fontId="38" fillId="7" borderId="7" xfId="0" applyFont="1" applyFill="1" applyBorder="1" applyAlignment="1">
      <alignment textRotation="90" wrapText="1"/>
    </xf>
    <xf numFmtId="0" fontId="38" fillId="7" borderId="6" xfId="0" applyFont="1" applyFill="1" applyBorder="1" applyAlignment="1">
      <alignment textRotation="90" wrapText="1"/>
    </xf>
    <xf numFmtId="0" fontId="10" fillId="14" borderId="2" xfId="0" applyFont="1" applyFill="1" applyBorder="1" applyAlignment="1">
      <alignment horizontal="center" wrapText="1"/>
    </xf>
    <xf numFmtId="0" fontId="10" fillId="14" borderId="11" xfId="0" applyFont="1" applyFill="1" applyBorder="1" applyAlignment="1">
      <alignment horizontal="center" wrapText="1"/>
    </xf>
    <xf numFmtId="0" fontId="10" fillId="14" borderId="3" xfId="0" applyFont="1" applyFill="1" applyBorder="1" applyAlignment="1">
      <alignment horizontal="center" wrapText="1"/>
    </xf>
    <xf numFmtId="0" fontId="10" fillId="3" borderId="18" xfId="0" applyFont="1" applyFill="1" applyBorder="1" applyAlignment="1">
      <alignment horizontal="center" wrapText="1"/>
    </xf>
    <xf numFmtId="0" fontId="10" fillId="3" borderId="19" xfId="0" applyFont="1" applyFill="1" applyBorder="1" applyAlignment="1">
      <alignment horizontal="center" wrapText="1"/>
    </xf>
    <xf numFmtId="0" fontId="10" fillId="3" borderId="20" xfId="0" applyFont="1" applyFill="1" applyBorder="1" applyAlignment="1">
      <alignment horizontal="center" wrapText="1"/>
    </xf>
    <xf numFmtId="0" fontId="3" fillId="0" borderId="18" xfId="0" applyFont="1" applyBorder="1" applyAlignment="1">
      <alignment wrapText="1"/>
    </xf>
    <xf numFmtId="0" fontId="3" fillId="0" borderId="19" xfId="0" applyFont="1" applyBorder="1" applyAlignment="1">
      <alignment wrapText="1"/>
    </xf>
    <xf numFmtId="0" fontId="3" fillId="0" borderId="20" xfId="0" applyFont="1" applyBorder="1" applyAlignment="1">
      <alignment wrapText="1"/>
    </xf>
    <xf numFmtId="0" fontId="12" fillId="14" borderId="18" xfId="0" applyFont="1" applyFill="1" applyBorder="1" applyAlignment="1">
      <alignment wrapText="1"/>
    </xf>
    <xf numFmtId="0" fontId="12" fillId="14" borderId="19" xfId="0" applyFont="1" applyFill="1" applyBorder="1" applyAlignment="1">
      <alignment wrapText="1"/>
    </xf>
    <xf numFmtId="0" fontId="12" fillId="14" borderId="20" xfId="0" applyFont="1" applyFill="1" applyBorder="1" applyAlignment="1">
      <alignment wrapText="1"/>
    </xf>
    <xf numFmtId="0" fontId="12" fillId="7" borderId="2" xfId="0" applyFont="1" applyFill="1" applyBorder="1" applyAlignment="1">
      <alignment wrapText="1"/>
    </xf>
    <xf numFmtId="0" fontId="12" fillId="7" borderId="3" xfId="0" applyFont="1" applyFill="1" applyBorder="1" applyAlignment="1">
      <alignment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0" borderId="0" xfId="0" applyFont="1" applyAlignment="1">
      <alignment horizont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26" fillId="0" borderId="0" xfId="3" applyFont="1" applyBorder="1" applyAlignment="1">
      <alignment horizontal="center" vertical="center"/>
    </xf>
    <xf numFmtId="0" fontId="27" fillId="0" borderId="0" xfId="3" applyFont="1" applyBorder="1" applyAlignment="1">
      <alignment horizontal="center"/>
    </xf>
    <xf numFmtId="0" fontId="30" fillId="0" borderId="0" xfId="3" applyFont="1" applyBorder="1" applyAlignment="1">
      <alignment horizontal="center" vertical="center"/>
    </xf>
    <xf numFmtId="0" fontId="36" fillId="0" borderId="0" xfId="0" applyFont="1" applyFill="1" applyAlignment="1">
      <alignment horizontal="center"/>
    </xf>
    <xf numFmtId="0" fontId="47" fillId="0" borderId="0" xfId="0" applyFont="1" applyAlignment="1">
      <alignment wrapText="1"/>
    </xf>
    <xf numFmtId="43" fontId="47" fillId="0" borderId="0" xfId="2" applyFont="1" applyAlignment="1">
      <alignment wrapText="1"/>
    </xf>
    <xf numFmtId="43" fontId="10" fillId="3" borderId="1" xfId="2" applyFont="1" applyFill="1" applyBorder="1" applyAlignment="1">
      <alignment horizontal="center" vertical="center" wrapText="1"/>
    </xf>
    <xf numFmtId="43" fontId="10" fillId="3" borderId="1" xfId="2" applyFont="1" applyFill="1" applyBorder="1" applyAlignment="1">
      <alignment wrapText="1"/>
    </xf>
    <xf numFmtId="43" fontId="12" fillId="3" borderId="1" xfId="2" applyFont="1" applyFill="1" applyBorder="1" applyAlignment="1">
      <alignment horizontal="center" vertical="center" wrapText="1"/>
    </xf>
    <xf numFmtId="43" fontId="3" fillId="4" borderId="1" xfId="2" applyFont="1" applyFill="1" applyBorder="1" applyAlignment="1">
      <alignment wrapText="1"/>
    </xf>
    <xf numFmtId="43" fontId="11" fillId="4" borderId="1" xfId="2" applyFont="1" applyFill="1" applyBorder="1" applyAlignment="1">
      <alignment wrapText="1"/>
    </xf>
    <xf numFmtId="43" fontId="34" fillId="17" borderId="3" xfId="2" applyFont="1" applyFill="1" applyBorder="1" applyAlignment="1">
      <alignment wrapText="1"/>
    </xf>
    <xf numFmtId="43" fontId="10" fillId="7" borderId="6" xfId="2" applyFont="1" applyFill="1" applyBorder="1" applyAlignment="1">
      <alignment wrapText="1"/>
    </xf>
    <xf numFmtId="43" fontId="3" fillId="0" borderId="6" xfId="2" applyFont="1" applyBorder="1" applyAlignment="1">
      <alignment wrapText="1"/>
    </xf>
    <xf numFmtId="43" fontId="12" fillId="10" borderId="3" xfId="2" applyFont="1" applyFill="1" applyBorder="1" applyAlignment="1">
      <alignment wrapText="1"/>
    </xf>
    <xf numFmtId="43" fontId="0" fillId="8" borderId="6" xfId="2" applyFont="1" applyFill="1" applyBorder="1" applyAlignment="1">
      <alignment wrapText="1"/>
    </xf>
    <xf numFmtId="43" fontId="0" fillId="5" borderId="6" xfId="2" applyFont="1" applyFill="1" applyBorder="1" applyAlignment="1">
      <alignment wrapText="1"/>
    </xf>
    <xf numFmtId="43" fontId="0" fillId="9" borderId="6" xfId="2" applyFont="1" applyFill="1" applyBorder="1" applyAlignment="1">
      <alignment wrapText="1"/>
    </xf>
    <xf numFmtId="43" fontId="0" fillId="2" borderId="6" xfId="2" applyFont="1" applyFill="1" applyBorder="1" applyAlignment="1">
      <alignment wrapText="1"/>
    </xf>
    <xf numFmtId="43" fontId="3" fillId="2" borderId="6" xfId="2" applyFont="1" applyFill="1" applyBorder="1" applyAlignment="1">
      <alignment wrapText="1"/>
    </xf>
    <xf numFmtId="43" fontId="0" fillId="0" borderId="10" xfId="2" applyFont="1" applyBorder="1" applyAlignment="1">
      <alignment wrapText="1"/>
    </xf>
    <xf numFmtId="43" fontId="3" fillId="9" borderId="6" xfId="2" quotePrefix="1" applyFont="1" applyFill="1" applyBorder="1" applyAlignment="1">
      <alignment wrapText="1"/>
    </xf>
    <xf numFmtId="43" fontId="31" fillId="2" borderId="6" xfId="2" applyFont="1" applyFill="1" applyBorder="1" applyAlignment="1">
      <alignment wrapText="1"/>
    </xf>
    <xf numFmtId="43" fontId="10" fillId="3" borderId="3" xfId="2" applyFont="1" applyFill="1" applyBorder="1" applyAlignment="1">
      <alignment wrapText="1"/>
    </xf>
    <xf numFmtId="43" fontId="10" fillId="7" borderId="3" xfId="2" applyFont="1" applyFill="1" applyBorder="1" applyAlignment="1">
      <alignment horizontal="center" vertical="center" wrapText="1"/>
    </xf>
    <xf numFmtId="43" fontId="11" fillId="0" borderId="6" xfId="2" applyFont="1" applyBorder="1" applyAlignment="1">
      <alignment wrapText="1"/>
    </xf>
    <xf numFmtId="43" fontId="20" fillId="17" borderId="6" xfId="2" applyFont="1" applyFill="1" applyBorder="1" applyAlignment="1">
      <alignment wrapText="1"/>
    </xf>
    <xf numFmtId="43" fontId="11" fillId="5" borderId="6" xfId="2" applyFont="1" applyFill="1" applyBorder="1" applyAlignment="1">
      <alignment wrapText="1"/>
    </xf>
    <xf numFmtId="43" fontId="3" fillId="5" borderId="6" xfId="2" applyFont="1" applyFill="1" applyBorder="1" applyAlignment="1">
      <alignment wrapText="1"/>
    </xf>
    <xf numFmtId="43" fontId="6" fillId="0" borderId="1" xfId="2" applyFont="1" applyBorder="1" applyAlignment="1">
      <alignment wrapText="1"/>
    </xf>
    <xf numFmtId="43" fontId="25" fillId="0" borderId="1" xfId="2" applyFont="1" applyFill="1" applyBorder="1" applyAlignment="1" applyProtection="1">
      <alignment horizontal="center" vertical="center"/>
    </xf>
    <xf numFmtId="43" fontId="3" fillId="0" borderId="17" xfId="2" applyFont="1" applyBorder="1" applyAlignment="1">
      <alignment wrapText="1"/>
    </xf>
    <xf numFmtId="43" fontId="6" fillId="0" borderId="17" xfId="2" applyFont="1" applyBorder="1" applyAlignment="1">
      <alignment wrapText="1"/>
    </xf>
    <xf numFmtId="43" fontId="23" fillId="14" borderId="17" xfId="2" applyFont="1" applyFill="1" applyBorder="1" applyAlignment="1">
      <alignment wrapText="1"/>
    </xf>
    <xf numFmtId="43" fontId="10" fillId="7" borderId="1" xfId="2" applyFont="1" applyFill="1" applyBorder="1" applyAlignment="1">
      <alignment horizontal="center" wrapText="1"/>
    </xf>
    <xf numFmtId="43" fontId="12" fillId="7" borderId="1" xfId="2" applyFont="1" applyFill="1" applyBorder="1" applyAlignment="1">
      <alignment wrapText="1"/>
    </xf>
    <xf numFmtId="43" fontId="0" fillId="17" borderId="1" xfId="2" applyFont="1" applyFill="1" applyBorder="1" applyAlignment="1">
      <alignment wrapText="1"/>
    </xf>
    <xf numFmtId="43" fontId="34" fillId="2" borderId="1" xfId="2" applyFont="1" applyFill="1" applyBorder="1" applyAlignment="1">
      <alignment horizontal="center" wrapText="1"/>
    </xf>
    <xf numFmtId="43" fontId="10" fillId="3" borderId="24" xfId="2" applyFont="1" applyFill="1" applyBorder="1" applyAlignment="1">
      <alignment horizontal="center" vertical="center" wrapText="1"/>
    </xf>
    <xf numFmtId="43" fontId="3" fillId="0" borderId="24" xfId="2" applyFont="1" applyBorder="1" applyAlignment="1">
      <alignment wrapText="1"/>
    </xf>
    <xf numFmtId="43" fontId="12" fillId="15" borderId="26" xfId="2" applyFont="1" applyFill="1" applyBorder="1" applyAlignment="1">
      <alignment wrapText="1"/>
    </xf>
    <xf numFmtId="43" fontId="28" fillId="14" borderId="0" xfId="2" applyFont="1" applyFill="1" applyBorder="1" applyAlignment="1">
      <alignment horizontal="center" vertical="center" wrapText="1"/>
    </xf>
    <xf numFmtId="43" fontId="6" fillId="19" borderId="1" xfId="2" applyFont="1" applyFill="1" applyBorder="1" applyAlignment="1">
      <alignment wrapText="1"/>
    </xf>
    <xf numFmtId="43" fontId="23" fillId="16" borderId="0" xfId="2" applyFont="1" applyFill="1" applyBorder="1" applyAlignment="1">
      <alignment horizontal="center" vertical="center"/>
    </xf>
    <xf numFmtId="43" fontId="31" fillId="0" borderId="0" xfId="2" applyFont="1"/>
  </cellXfs>
  <cellStyles count="5">
    <cellStyle name="Hipervínculo" xfId="1" builtinId="8"/>
    <cellStyle name="Millares" xfId="2" builtinId="3"/>
    <cellStyle name="Normal" xfId="0" builtinId="0"/>
    <cellStyle name="Normal 2" xfId="4"/>
    <cellStyle name="Normal 2 2" xfId="3"/>
  </cellStyles>
  <dxfs count="0"/>
  <tableStyles count="0" defaultTableStyle="TableStyleMedium2" defaultPivotStyle="PivotStyleLight16"/>
  <colors>
    <mruColors>
      <color rgb="FF000000"/>
      <color rgb="FFD9E2F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Hoja1!A1"/></Relationships>
</file>

<file path=xl/drawings/_rels/drawing5.xml.rels><?xml version="1.0" encoding="UTF-8" standalone="yes"?>
<Relationships xmlns="http://schemas.openxmlformats.org/package/2006/relationships"><Relationship Id="rId1" Type="http://schemas.openxmlformats.org/officeDocument/2006/relationships/hyperlink" Target="#Hoja1!A1"/></Relationships>
</file>

<file path=xl/drawings/_rels/drawing6.xml.rels><?xml version="1.0" encoding="UTF-8" standalone="yes"?>
<Relationships xmlns="http://schemas.openxmlformats.org/package/2006/relationships"><Relationship Id="rId1" Type="http://schemas.openxmlformats.org/officeDocument/2006/relationships/hyperlink" Target="#Hoja1!A1"/></Relationships>
</file>

<file path=xl/drawings/_rels/drawing7.xml.rels><?xml version="1.0" encoding="UTF-8" standalone="yes"?>
<Relationships xmlns="http://schemas.openxmlformats.org/package/2006/relationships"><Relationship Id="rId1" Type="http://schemas.openxmlformats.org/officeDocument/2006/relationships/hyperlink" Target="#Hoja1!A1"/></Relationships>
</file>

<file path=xl/drawings/drawing1.xml><?xml version="1.0" encoding="utf-8"?>
<xdr:wsDr xmlns:xdr="http://schemas.openxmlformats.org/drawingml/2006/spreadsheetDrawing" xmlns:a="http://schemas.openxmlformats.org/drawingml/2006/main">
  <xdr:twoCellAnchor editAs="oneCell">
    <xdr:from>
      <xdr:col>0</xdr:col>
      <xdr:colOff>143685</xdr:colOff>
      <xdr:row>0</xdr:row>
      <xdr:rowOff>40605</xdr:rowOff>
    </xdr:from>
    <xdr:to>
      <xdr:col>0</xdr:col>
      <xdr:colOff>145806</xdr:colOff>
      <xdr:row>0</xdr:row>
      <xdr:rowOff>190500</xdr:rowOff>
    </xdr:to>
    <xdr:pic>
      <xdr:nvPicPr>
        <xdr:cNvPr id="2" name="1 Imagen"/>
        <xdr:cNvPicPr>
          <a:picLocks noChangeAspect="1"/>
        </xdr:cNvPicPr>
      </xdr:nvPicPr>
      <xdr:blipFill>
        <a:blip xmlns:r="http://schemas.openxmlformats.org/officeDocument/2006/relationships" r:embed="rId1"/>
        <a:stretch>
          <a:fillRect/>
        </a:stretch>
      </xdr:blipFill>
      <xdr:spPr>
        <a:xfrm>
          <a:off x="143685" y="40605"/>
          <a:ext cx="392646" cy="3022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143685</xdr:colOff>
      <xdr:row>0</xdr:row>
      <xdr:rowOff>40605</xdr:rowOff>
    </xdr:from>
    <xdr:to>
      <xdr:col>0</xdr:col>
      <xdr:colOff>145806</xdr:colOff>
      <xdr:row>0</xdr:row>
      <xdr:rowOff>190500</xdr:rowOff>
    </xdr:to>
    <xdr:pic>
      <xdr:nvPicPr>
        <xdr:cNvPr id="2" name="1 Imagen"/>
        <xdr:cNvPicPr>
          <a:picLocks noChangeAspect="1"/>
        </xdr:cNvPicPr>
      </xdr:nvPicPr>
      <xdr:blipFill>
        <a:blip xmlns:r="http://schemas.openxmlformats.org/officeDocument/2006/relationships" r:embed="rId1"/>
        <a:stretch>
          <a:fillRect/>
        </a:stretch>
      </xdr:blipFill>
      <xdr:spPr>
        <a:xfrm>
          <a:off x="143685" y="40605"/>
          <a:ext cx="2121" cy="1498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143685</xdr:colOff>
      <xdr:row>0</xdr:row>
      <xdr:rowOff>40605</xdr:rowOff>
    </xdr:from>
    <xdr:to>
      <xdr:col>0</xdr:col>
      <xdr:colOff>145806</xdr:colOff>
      <xdr:row>0</xdr:row>
      <xdr:rowOff>190500</xdr:rowOff>
    </xdr:to>
    <xdr:pic>
      <xdr:nvPicPr>
        <xdr:cNvPr id="2" name="1 Imagen"/>
        <xdr:cNvPicPr>
          <a:picLocks noChangeAspect="1"/>
        </xdr:cNvPicPr>
      </xdr:nvPicPr>
      <xdr:blipFill>
        <a:blip xmlns:r="http://schemas.openxmlformats.org/officeDocument/2006/relationships" r:embed="rId1"/>
        <a:stretch>
          <a:fillRect/>
        </a:stretch>
      </xdr:blipFill>
      <xdr:spPr>
        <a:xfrm>
          <a:off x="143685" y="40605"/>
          <a:ext cx="2121" cy="1498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5</xdr:col>
      <xdr:colOff>104775</xdr:colOff>
      <xdr:row>1</xdr:row>
      <xdr:rowOff>247650</xdr:rowOff>
    </xdr:to>
    <xdr:sp macro="" textlink="">
      <xdr:nvSpPr>
        <xdr:cNvPr id="2" name="CuadroTexto 1">
          <a:hlinkClick xmlns:r="http://schemas.openxmlformats.org/officeDocument/2006/relationships" r:id="rId1"/>
          <a:extLst>
            <a:ext uri="{FF2B5EF4-FFF2-40B4-BE49-F238E27FC236}">
              <a16:creationId xmlns="" xmlns:a16="http://schemas.microsoft.com/office/drawing/2014/main" id="{2661A517-193F-4455-B7C4-919E7BD872CE}"/>
            </a:ext>
          </a:extLst>
        </xdr:cNvPr>
        <xdr:cNvSpPr txBox="1"/>
      </xdr:nvSpPr>
      <xdr:spPr>
        <a:xfrm>
          <a:off x="1032510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xdr:row>
      <xdr:rowOff>0</xdr:rowOff>
    </xdr:from>
    <xdr:to>
      <xdr:col>7</xdr:col>
      <xdr:colOff>104775</xdr:colOff>
      <xdr:row>1</xdr:row>
      <xdr:rowOff>247650</xdr:rowOff>
    </xdr:to>
    <xdr:sp macro="" textlink="">
      <xdr:nvSpPr>
        <xdr:cNvPr id="2" name="CuadroTexto 1">
          <a:hlinkClick xmlns:r="http://schemas.openxmlformats.org/officeDocument/2006/relationships" r:id="rId1"/>
          <a:extLst>
            <a:ext uri="{FF2B5EF4-FFF2-40B4-BE49-F238E27FC236}">
              <a16:creationId xmlns="" xmlns:a16="http://schemas.microsoft.com/office/drawing/2014/main" id="{CE613474-F5C8-42A8-AB3A-1D3C6FBB359E}"/>
            </a:ext>
          </a:extLst>
        </xdr:cNvPr>
        <xdr:cNvSpPr txBox="1"/>
      </xdr:nvSpPr>
      <xdr:spPr>
        <a:xfrm>
          <a:off x="1268730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1</xdr:row>
      <xdr:rowOff>0</xdr:rowOff>
    </xdr:from>
    <xdr:to>
      <xdr:col>11</xdr:col>
      <xdr:colOff>104775</xdr:colOff>
      <xdr:row>1</xdr:row>
      <xdr:rowOff>247650</xdr:rowOff>
    </xdr:to>
    <xdr:sp macro="" textlink="">
      <xdr:nvSpPr>
        <xdr:cNvPr id="2" name="CuadroTexto 1">
          <a:hlinkClick xmlns:r="http://schemas.openxmlformats.org/officeDocument/2006/relationships" r:id="rId1"/>
          <a:extLst>
            <a:ext uri="{FF2B5EF4-FFF2-40B4-BE49-F238E27FC236}">
              <a16:creationId xmlns="" xmlns:a16="http://schemas.microsoft.com/office/drawing/2014/main" id="{05E8395D-9EF6-4307-ABFA-24EA469AFDF9}"/>
            </a:ext>
          </a:extLst>
        </xdr:cNvPr>
        <xdr:cNvSpPr txBox="1"/>
      </xdr:nvSpPr>
      <xdr:spPr>
        <a:xfrm>
          <a:off x="15640050"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104775</xdr:colOff>
      <xdr:row>2</xdr:row>
      <xdr:rowOff>247650</xdr:rowOff>
    </xdr:to>
    <xdr:sp macro="" textlink="">
      <xdr:nvSpPr>
        <xdr:cNvPr id="2" name="CuadroTexto 1">
          <a:hlinkClick xmlns:r="http://schemas.openxmlformats.org/officeDocument/2006/relationships" r:id="rId1"/>
          <a:extLst>
            <a:ext uri="{FF2B5EF4-FFF2-40B4-BE49-F238E27FC236}">
              <a16:creationId xmlns="" xmlns:a16="http://schemas.microsoft.com/office/drawing/2014/main" id="{ED43C1A1-81F1-4392-BB52-EFBE453BE697}"/>
            </a:ext>
          </a:extLst>
        </xdr:cNvPr>
        <xdr:cNvSpPr txBox="1"/>
      </xdr:nvSpPr>
      <xdr:spPr>
        <a:xfrm>
          <a:off x="6638925" y="0"/>
          <a:ext cx="86677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REGRESAR</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8"/>
  <sheetViews>
    <sheetView zoomScale="190" zoomScaleNormal="190" workbookViewId="0">
      <selection activeCell="C13" sqref="A1:C13"/>
    </sheetView>
  </sheetViews>
  <sheetFormatPr baseColWidth="10" defaultRowHeight="15" x14ac:dyDescent="0.25"/>
  <cols>
    <col min="1" max="1" width="10.42578125" customWidth="1"/>
    <col min="2" max="2" width="53.140625" customWidth="1"/>
    <col min="3" max="3" width="20.5703125" style="66" customWidth="1"/>
  </cols>
  <sheetData>
    <row r="1" spans="1:3" ht="27.75" customHeight="1" x14ac:dyDescent="0.25">
      <c r="A1" s="131" t="s">
        <v>1630</v>
      </c>
      <c r="B1" s="131"/>
      <c r="C1" s="131"/>
    </row>
    <row r="2" spans="1:3" ht="28.5" customHeight="1" x14ac:dyDescent="0.25">
      <c r="A2" s="129" t="s">
        <v>1956</v>
      </c>
      <c r="B2" s="129"/>
      <c r="C2" s="129"/>
    </row>
    <row r="3" spans="1:3" x14ac:dyDescent="0.25">
      <c r="A3" s="242" t="s">
        <v>954</v>
      </c>
      <c r="B3" s="242"/>
      <c r="C3" s="242"/>
    </row>
    <row r="4" spans="1:3" x14ac:dyDescent="0.25">
      <c r="A4" s="3" t="s">
        <v>0</v>
      </c>
      <c r="B4" s="243"/>
      <c r="C4" s="244"/>
    </row>
    <row r="5" spans="1:3" ht="25.5" x14ac:dyDescent="0.25">
      <c r="A5" s="127" t="s">
        <v>1</v>
      </c>
      <c r="B5" s="128"/>
      <c r="C5" s="245" t="s">
        <v>2</v>
      </c>
    </row>
    <row r="6" spans="1:3" x14ac:dyDescent="0.25">
      <c r="A6" s="4">
        <v>1</v>
      </c>
      <c r="B6" s="4" t="s">
        <v>3</v>
      </c>
      <c r="C6" s="99">
        <v>0</v>
      </c>
    </row>
    <row r="7" spans="1:3" x14ac:dyDescent="0.25">
      <c r="A7" s="4">
        <v>2</v>
      </c>
      <c r="B7" s="4" t="s">
        <v>4</v>
      </c>
      <c r="C7" s="99">
        <v>0</v>
      </c>
    </row>
    <row r="8" spans="1:3" x14ac:dyDescent="0.25">
      <c r="A8" s="4">
        <v>4</v>
      </c>
      <c r="B8" s="4" t="s">
        <v>5</v>
      </c>
      <c r="C8" s="99">
        <v>426190410</v>
      </c>
    </row>
    <row r="9" spans="1:3" x14ac:dyDescent="0.25">
      <c r="A9" s="4">
        <v>5</v>
      </c>
      <c r="B9" s="4" t="s">
        <v>6</v>
      </c>
      <c r="C9" s="99">
        <v>0</v>
      </c>
    </row>
    <row r="10" spans="1:3" x14ac:dyDescent="0.25">
      <c r="A10" s="4">
        <v>6</v>
      </c>
      <c r="B10" s="4" t="s">
        <v>7</v>
      </c>
      <c r="C10" s="99">
        <v>20000000</v>
      </c>
    </row>
    <row r="11" spans="1:3" x14ac:dyDescent="0.25">
      <c r="A11" s="4">
        <v>7</v>
      </c>
      <c r="B11" s="4" t="s">
        <v>8</v>
      </c>
      <c r="C11" s="99">
        <v>0</v>
      </c>
    </row>
    <row r="12" spans="1:3" ht="15" customHeight="1" x14ac:dyDescent="0.25">
      <c r="A12" s="127" t="s">
        <v>1631</v>
      </c>
      <c r="B12" s="128"/>
      <c r="C12" s="246">
        <f>SUM(C6:C11)</f>
        <v>446190410</v>
      </c>
    </row>
    <row r="13" spans="1:3" x14ac:dyDescent="0.25">
      <c r="A13" s="1"/>
      <c r="B13" s="1"/>
      <c r="C13" s="97"/>
    </row>
    <row r="14" spans="1:3" x14ac:dyDescent="0.25">
      <c r="A14" s="5" t="s">
        <v>0</v>
      </c>
      <c r="B14" s="1"/>
      <c r="C14" s="97"/>
    </row>
    <row r="18" spans="3:3" x14ac:dyDescent="0.25">
      <c r="C18" s="66" t="s">
        <v>960</v>
      </c>
    </row>
  </sheetData>
  <mergeCells count="5">
    <mergeCell ref="A5:B5"/>
    <mergeCell ref="A12:B12"/>
    <mergeCell ref="A2:C2"/>
    <mergeCell ref="A3:C3"/>
    <mergeCell ref="A1:C1"/>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9"/>
  <sheetViews>
    <sheetView zoomScale="115" zoomScaleNormal="115" workbookViewId="0">
      <selection activeCell="B10" sqref="A1:B10"/>
    </sheetView>
  </sheetViews>
  <sheetFormatPr baseColWidth="10" defaultRowHeight="15" x14ac:dyDescent="0.25"/>
  <cols>
    <col min="1" max="1" width="62.28515625" customWidth="1"/>
    <col min="2" max="2" width="25.42578125" customWidth="1"/>
  </cols>
  <sheetData>
    <row r="1" spans="1:2" ht="30.75" customHeight="1" x14ac:dyDescent="0.25">
      <c r="A1" s="131" t="s">
        <v>1630</v>
      </c>
      <c r="B1" s="131"/>
    </row>
    <row r="2" spans="1:2" ht="51.75" customHeight="1" x14ac:dyDescent="0.25">
      <c r="A2" s="134" t="s">
        <v>938</v>
      </c>
      <c r="B2" s="134"/>
    </row>
    <row r="3" spans="1:2" x14ac:dyDescent="0.25">
      <c r="A3" s="3" t="s">
        <v>0</v>
      </c>
      <c r="B3" s="1"/>
    </row>
    <row r="4" spans="1:2" ht="26.25" x14ac:dyDescent="0.25">
      <c r="A4" s="37" t="s">
        <v>845</v>
      </c>
      <c r="B4" s="37" t="s">
        <v>2</v>
      </c>
    </row>
    <row r="5" spans="1:2" x14ac:dyDescent="0.25">
      <c r="A5" s="36" t="s">
        <v>0</v>
      </c>
      <c r="B5" s="36" t="s">
        <v>0</v>
      </c>
    </row>
    <row r="6" spans="1:2" x14ac:dyDescent="0.25">
      <c r="A6" s="36" t="s">
        <v>0</v>
      </c>
      <c r="B6" s="36" t="s">
        <v>0</v>
      </c>
    </row>
    <row r="7" spans="1:2" x14ac:dyDescent="0.25">
      <c r="A7" s="38" t="s">
        <v>501</v>
      </c>
      <c r="B7" s="38" t="s">
        <v>0</v>
      </c>
    </row>
    <row r="8" spans="1:2" x14ac:dyDescent="0.25">
      <c r="A8" s="2" t="s">
        <v>0</v>
      </c>
      <c r="B8" s="1"/>
    </row>
    <row r="9" spans="1:2" ht="26.25" x14ac:dyDescent="0.4">
      <c r="A9" s="184" t="s">
        <v>1638</v>
      </c>
      <c r="B9" s="184"/>
    </row>
  </sheetData>
  <mergeCells count="3">
    <mergeCell ref="A2:B2"/>
    <mergeCell ref="A1:B1"/>
    <mergeCell ref="A9:B9"/>
  </mergeCells>
  <pageMargins left="0.70866141732283472" right="0.70866141732283472" top="0.74803149606299213" bottom="0.74803149606299213" header="0.31496062992125984" footer="0.31496062992125984"/>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17"/>
  <sheetViews>
    <sheetView workbookViewId="0">
      <selection activeCell="C18" sqref="A1:C18"/>
    </sheetView>
  </sheetViews>
  <sheetFormatPr baseColWidth="10" defaultRowHeight="15" x14ac:dyDescent="0.25"/>
  <cols>
    <col min="1" max="1" width="45.7109375" bestFit="1" customWidth="1"/>
    <col min="2" max="2" width="31.28515625" bestFit="1" customWidth="1"/>
    <col min="3" max="3" width="19.7109375" bestFit="1" customWidth="1"/>
  </cols>
  <sheetData>
    <row r="1" spans="1:3" ht="26.25" customHeight="1" x14ac:dyDescent="0.25">
      <c r="A1" s="131" t="s">
        <v>1630</v>
      </c>
      <c r="B1" s="131"/>
      <c r="C1" s="131"/>
    </row>
    <row r="2" spans="1:3" ht="63.75" customHeight="1" x14ac:dyDescent="0.25">
      <c r="A2" s="134" t="s">
        <v>939</v>
      </c>
      <c r="B2" s="134"/>
      <c r="C2" s="134"/>
    </row>
    <row r="3" spans="1:3" ht="26.25" customHeight="1" x14ac:dyDescent="0.25">
      <c r="A3" s="185" t="s">
        <v>846</v>
      </c>
      <c r="B3" s="185"/>
      <c r="C3" s="185"/>
    </row>
    <row r="4" spans="1:3" x14ac:dyDescent="0.25">
      <c r="A4" s="2" t="s">
        <v>0</v>
      </c>
      <c r="B4" s="1"/>
      <c r="C4" s="1"/>
    </row>
    <row r="5" spans="1:3" ht="25.5" x14ac:dyDescent="0.25">
      <c r="A5" s="81" t="s">
        <v>847</v>
      </c>
      <c r="B5" s="81" t="s">
        <v>848</v>
      </c>
      <c r="C5" s="81" t="s">
        <v>2</v>
      </c>
    </row>
    <row r="6" spans="1:3" x14ac:dyDescent="0.25">
      <c r="A6" s="81" t="s">
        <v>849</v>
      </c>
      <c r="B6" s="81"/>
      <c r="C6" s="81" t="s">
        <v>0</v>
      </c>
    </row>
    <row r="7" spans="1:3" x14ac:dyDescent="0.25">
      <c r="A7" s="25" t="s">
        <v>850</v>
      </c>
      <c r="B7" s="25" t="s">
        <v>851</v>
      </c>
      <c r="C7" s="4" t="s">
        <v>0</v>
      </c>
    </row>
    <row r="8" spans="1:3" x14ac:dyDescent="0.25">
      <c r="A8" s="81" t="s">
        <v>852</v>
      </c>
      <c r="B8" s="81"/>
      <c r="C8" s="81" t="s">
        <v>0</v>
      </c>
    </row>
    <row r="9" spans="1:3" x14ac:dyDescent="0.25">
      <c r="A9" s="25" t="s">
        <v>850</v>
      </c>
      <c r="B9" s="25" t="s">
        <v>851</v>
      </c>
      <c r="C9" s="4" t="s">
        <v>0</v>
      </c>
    </row>
    <row r="10" spans="1:3" x14ac:dyDescent="0.25">
      <c r="A10" s="81" t="s">
        <v>853</v>
      </c>
      <c r="B10" s="81"/>
      <c r="C10" s="81" t="s">
        <v>0</v>
      </c>
    </row>
    <row r="11" spans="1:3" x14ac:dyDescent="0.25">
      <c r="A11" s="25" t="s">
        <v>850</v>
      </c>
      <c r="B11" s="25" t="s">
        <v>851</v>
      </c>
      <c r="C11" s="4" t="s">
        <v>0</v>
      </c>
    </row>
    <row r="12" spans="1:3" x14ac:dyDescent="0.25">
      <c r="A12" s="81" t="s">
        <v>854</v>
      </c>
      <c r="B12" s="81"/>
      <c r="C12" s="81" t="s">
        <v>0</v>
      </c>
    </row>
    <row r="13" spans="1:3" x14ac:dyDescent="0.25">
      <c r="A13" s="25" t="s">
        <v>850</v>
      </c>
      <c r="B13" s="25" t="s">
        <v>851</v>
      </c>
      <c r="C13" s="4" t="s">
        <v>0</v>
      </c>
    </row>
    <row r="14" spans="1:3" x14ac:dyDescent="0.25">
      <c r="A14" s="81" t="s">
        <v>501</v>
      </c>
      <c r="B14" s="81"/>
      <c r="C14" s="81" t="s">
        <v>0</v>
      </c>
    </row>
    <row r="17" spans="1:3" ht="26.25" x14ac:dyDescent="0.4">
      <c r="A17" s="184" t="s">
        <v>1638</v>
      </c>
      <c r="B17" s="184"/>
      <c r="C17" s="184"/>
    </row>
  </sheetData>
  <mergeCells count="4">
    <mergeCell ref="A2:C2"/>
    <mergeCell ref="A3:C3"/>
    <mergeCell ref="A1:C1"/>
    <mergeCell ref="A17:C17"/>
  </mergeCells>
  <pageMargins left="0.70866141732283472" right="0.70866141732283472" top="0.74803149606299213" bottom="0.74803149606299213" header="0.31496062992125984" footer="0.31496062992125984"/>
  <pageSetup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22"/>
  <sheetViews>
    <sheetView workbookViewId="0">
      <selection activeCell="B22" sqref="A1:B22"/>
    </sheetView>
  </sheetViews>
  <sheetFormatPr baseColWidth="10" defaultRowHeight="15" x14ac:dyDescent="0.25"/>
  <cols>
    <col min="1" max="1" width="68.5703125" customWidth="1"/>
    <col min="2" max="2" width="19.7109375" style="66" bestFit="1" customWidth="1"/>
  </cols>
  <sheetData>
    <row r="1" spans="1:2" ht="30.75" customHeight="1" x14ac:dyDescent="0.25">
      <c r="A1" s="131" t="s">
        <v>1630</v>
      </c>
      <c r="B1" s="131"/>
    </row>
    <row r="2" spans="1:2" ht="39" customHeight="1" x14ac:dyDescent="0.25">
      <c r="A2" s="134" t="s">
        <v>1639</v>
      </c>
      <c r="B2" s="134"/>
    </row>
    <row r="3" spans="1:2" x14ac:dyDescent="0.25">
      <c r="A3" s="2" t="s">
        <v>0</v>
      </c>
      <c r="B3" s="97"/>
    </row>
    <row r="4" spans="1:2" ht="25.5" x14ac:dyDescent="0.25">
      <c r="A4" s="81" t="s">
        <v>855</v>
      </c>
      <c r="B4" s="98" t="s">
        <v>2</v>
      </c>
    </row>
    <row r="5" spans="1:2" x14ac:dyDescent="0.25">
      <c r="A5" s="25" t="s">
        <v>971</v>
      </c>
      <c r="B5" s="99">
        <v>10032</v>
      </c>
    </row>
    <row r="6" spans="1:2" x14ac:dyDescent="0.25">
      <c r="A6" s="25" t="s">
        <v>972</v>
      </c>
      <c r="B6" s="99">
        <v>32579.400000000005</v>
      </c>
    </row>
    <row r="7" spans="1:2" x14ac:dyDescent="0.25">
      <c r="A7" s="25" t="s">
        <v>965</v>
      </c>
      <c r="B7" s="99">
        <v>14562.84</v>
      </c>
    </row>
    <row r="8" spans="1:2" x14ac:dyDescent="0.25">
      <c r="A8" s="25" t="s">
        <v>973</v>
      </c>
      <c r="B8" s="99">
        <v>30385.350000000006</v>
      </c>
    </row>
    <row r="9" spans="1:2" x14ac:dyDescent="0.25">
      <c r="A9" s="25" t="s">
        <v>974</v>
      </c>
      <c r="B9" s="99">
        <v>55000</v>
      </c>
    </row>
    <row r="10" spans="1:2" x14ac:dyDescent="0.25">
      <c r="A10" s="25" t="s">
        <v>975</v>
      </c>
      <c r="B10" s="99">
        <v>30596.9</v>
      </c>
    </row>
    <row r="11" spans="1:2" x14ac:dyDescent="0.25">
      <c r="A11" s="25" t="s">
        <v>966</v>
      </c>
      <c r="B11" s="99">
        <v>409032.24000000005</v>
      </c>
    </row>
    <row r="12" spans="1:2" x14ac:dyDescent="0.25">
      <c r="A12" s="25" t="s">
        <v>976</v>
      </c>
      <c r="B12" s="99">
        <v>164741.22</v>
      </c>
    </row>
    <row r="13" spans="1:2" x14ac:dyDescent="0.25">
      <c r="A13" s="25" t="s">
        <v>977</v>
      </c>
      <c r="B13" s="99">
        <v>120675</v>
      </c>
    </row>
    <row r="14" spans="1:2" x14ac:dyDescent="0.25">
      <c r="A14" s="25" t="s">
        <v>978</v>
      </c>
      <c r="B14" s="99">
        <v>65962.25</v>
      </c>
    </row>
    <row r="15" spans="1:2" x14ac:dyDescent="0.25">
      <c r="A15" s="25" t="s">
        <v>967</v>
      </c>
      <c r="B15" s="99">
        <v>12000</v>
      </c>
    </row>
    <row r="16" spans="1:2" x14ac:dyDescent="0.25">
      <c r="A16" s="25" t="s">
        <v>968</v>
      </c>
      <c r="B16" s="99">
        <v>10356</v>
      </c>
    </row>
    <row r="17" spans="1:2" x14ac:dyDescent="0.25">
      <c r="A17" s="25" t="s">
        <v>969</v>
      </c>
      <c r="B17" s="99">
        <v>31575.71</v>
      </c>
    </row>
    <row r="18" spans="1:2" x14ac:dyDescent="0.25">
      <c r="A18" s="25" t="s">
        <v>979</v>
      </c>
      <c r="B18" s="99">
        <v>93895.200000000012</v>
      </c>
    </row>
    <row r="19" spans="1:2" x14ac:dyDescent="0.25">
      <c r="A19" s="25" t="s">
        <v>980</v>
      </c>
      <c r="B19" s="99">
        <v>350000</v>
      </c>
    </row>
    <row r="20" spans="1:2" x14ac:dyDescent="0.25">
      <c r="A20" s="25" t="s">
        <v>970</v>
      </c>
      <c r="B20" s="99">
        <v>4982.2799999999988</v>
      </c>
    </row>
    <row r="21" spans="1:2" x14ac:dyDescent="0.25">
      <c r="A21" s="81" t="s">
        <v>501</v>
      </c>
      <c r="B21" s="98">
        <f>SUM(B5:B20)</f>
        <v>1436376.3900000001</v>
      </c>
    </row>
    <row r="22" spans="1:2" x14ac:dyDescent="0.25">
      <c r="A22" s="2" t="s">
        <v>0</v>
      </c>
      <c r="B22" s="97"/>
    </row>
  </sheetData>
  <mergeCells count="2">
    <mergeCell ref="A2:B2"/>
    <mergeCell ref="A1:B1"/>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2"/>
  <sheetViews>
    <sheetView zoomScale="115" zoomScaleNormal="115" workbookViewId="0">
      <selection activeCell="A12" sqref="A1:D12"/>
    </sheetView>
  </sheetViews>
  <sheetFormatPr baseColWidth="10" defaultRowHeight="15" x14ac:dyDescent="0.25"/>
  <cols>
    <col min="1" max="1" width="45.7109375" bestFit="1" customWidth="1"/>
    <col min="2" max="2" width="36" bestFit="1" customWidth="1"/>
    <col min="3" max="3" width="34.42578125" bestFit="1" customWidth="1"/>
    <col min="4" max="4" width="38.5703125" customWidth="1"/>
    <col min="5" max="5" width="11.42578125" hidden="1" customWidth="1"/>
  </cols>
  <sheetData>
    <row r="1" spans="1:4" ht="23.25" customHeight="1" x14ac:dyDescent="0.25">
      <c r="A1" s="131" t="s">
        <v>1630</v>
      </c>
      <c r="B1" s="131"/>
      <c r="C1" s="131"/>
      <c r="D1" s="131"/>
    </row>
    <row r="2" spans="1:4" ht="27.75" customHeight="1" x14ac:dyDescent="0.25">
      <c r="A2" s="186" t="s">
        <v>940</v>
      </c>
      <c r="B2" s="186"/>
      <c r="C2" s="186"/>
      <c r="D2" s="186"/>
    </row>
    <row r="3" spans="1:4" x14ac:dyDescent="0.25">
      <c r="A3" s="39" t="s">
        <v>0</v>
      </c>
      <c r="B3" s="1"/>
      <c r="C3" s="1"/>
      <c r="D3" s="1"/>
    </row>
    <row r="4" spans="1:4" ht="25.5" x14ac:dyDescent="0.25">
      <c r="A4" s="81" t="s">
        <v>856</v>
      </c>
      <c r="B4" s="81" t="s">
        <v>857</v>
      </c>
      <c r="C4" s="81" t="s">
        <v>858</v>
      </c>
      <c r="D4" s="81" t="s">
        <v>859</v>
      </c>
    </row>
    <row r="5" spans="1:4" x14ac:dyDescent="0.25">
      <c r="A5" s="6" t="s">
        <v>0</v>
      </c>
      <c r="B5" s="40"/>
      <c r="C5" s="26"/>
      <c r="D5" s="26"/>
    </row>
    <row r="6" spans="1:4" x14ac:dyDescent="0.25">
      <c r="A6" s="6" t="s">
        <v>0</v>
      </c>
      <c r="B6" s="40"/>
      <c r="C6" s="26"/>
      <c r="D6" s="26"/>
    </row>
    <row r="7" spans="1:4" x14ac:dyDescent="0.25">
      <c r="A7" s="81" t="s">
        <v>501</v>
      </c>
      <c r="B7" s="81" t="s">
        <v>0</v>
      </c>
      <c r="C7" s="81" t="s">
        <v>0</v>
      </c>
      <c r="D7" s="81" t="s">
        <v>0</v>
      </c>
    </row>
    <row r="8" spans="1:4" x14ac:dyDescent="0.25">
      <c r="A8" s="2" t="s">
        <v>0</v>
      </c>
      <c r="B8" s="1"/>
      <c r="C8" s="1"/>
      <c r="D8" s="1"/>
    </row>
    <row r="9" spans="1:4" x14ac:dyDescent="0.25">
      <c r="A9" s="2" t="s">
        <v>0</v>
      </c>
      <c r="B9" s="1"/>
      <c r="C9" s="1"/>
      <c r="D9" s="1"/>
    </row>
    <row r="10" spans="1:4" ht="49.5" customHeight="1" x14ac:dyDescent="0.25">
      <c r="A10" s="134" t="s">
        <v>860</v>
      </c>
      <c r="B10" s="134"/>
      <c r="C10" s="134"/>
      <c r="D10" s="134"/>
    </row>
    <row r="11" spans="1:4" x14ac:dyDescent="0.25">
      <c r="A11" s="2" t="s">
        <v>0</v>
      </c>
      <c r="B11" s="1"/>
      <c r="C11" s="1"/>
      <c r="D11" s="1"/>
    </row>
    <row r="12" spans="1:4" ht="26.25" x14ac:dyDescent="0.4">
      <c r="A12" s="184" t="s">
        <v>1638</v>
      </c>
      <c r="B12" s="184"/>
      <c r="C12" s="184"/>
      <c r="D12" s="184"/>
    </row>
  </sheetData>
  <mergeCells count="4">
    <mergeCell ref="A2:D2"/>
    <mergeCell ref="A10:D10"/>
    <mergeCell ref="A1:D1"/>
    <mergeCell ref="A12:D12"/>
  </mergeCells>
  <printOptions horizontalCentered="1"/>
  <pageMargins left="0.70866141732283472" right="0.70866141732283472" top="0.74803149606299213" bottom="0.74803149606299213" header="0.31496062992125984" footer="0.31496062992125984"/>
  <pageSetup scale="7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F21"/>
  <sheetViews>
    <sheetView workbookViewId="0">
      <selection activeCell="F22" sqref="A1:F22"/>
    </sheetView>
  </sheetViews>
  <sheetFormatPr baseColWidth="10" defaultRowHeight="15" x14ac:dyDescent="0.25"/>
  <cols>
    <col min="1" max="1" width="45.7109375" bestFit="1" customWidth="1"/>
    <col min="2" max="2" width="11.5703125" bestFit="1" customWidth="1"/>
    <col min="3" max="3" width="32.5703125" bestFit="1" customWidth="1"/>
    <col min="4" max="4" width="16.140625" bestFit="1" customWidth="1"/>
    <col min="5" max="5" width="43.85546875" bestFit="1" customWidth="1"/>
    <col min="6" max="6" width="40.42578125" bestFit="1" customWidth="1"/>
  </cols>
  <sheetData>
    <row r="1" spans="1:6" ht="28.5" customHeight="1" x14ac:dyDescent="0.25">
      <c r="A1" s="131" t="s">
        <v>1630</v>
      </c>
      <c r="B1" s="131"/>
      <c r="C1" s="131"/>
      <c r="D1" s="131"/>
      <c r="E1" s="131"/>
      <c r="F1" s="131"/>
    </row>
    <row r="2" spans="1:6" ht="42" customHeight="1" x14ac:dyDescent="0.25">
      <c r="A2" s="186" t="s">
        <v>941</v>
      </c>
      <c r="B2" s="186"/>
      <c r="C2" s="186"/>
      <c r="D2" s="186"/>
      <c r="E2" s="186"/>
      <c r="F2" s="186"/>
    </row>
    <row r="3" spans="1:6" x14ac:dyDescent="0.25">
      <c r="A3" s="2" t="s">
        <v>0</v>
      </c>
    </row>
    <row r="5" spans="1:6" x14ac:dyDescent="0.25">
      <c r="A5" s="196" t="s">
        <v>861</v>
      </c>
      <c r="B5" s="197"/>
      <c r="C5" s="197"/>
      <c r="D5" s="197"/>
      <c r="E5" s="197"/>
      <c r="F5" s="198"/>
    </row>
    <row r="6" spans="1:6" x14ac:dyDescent="0.25">
      <c r="A6" s="196" t="s">
        <v>862</v>
      </c>
      <c r="B6" s="198"/>
      <c r="C6" s="194" t="s">
        <v>863</v>
      </c>
      <c r="D6" s="194" t="s">
        <v>864</v>
      </c>
      <c r="E6" s="194" t="s">
        <v>942</v>
      </c>
      <c r="F6" s="194" t="s">
        <v>865</v>
      </c>
    </row>
    <row r="7" spans="1:6" x14ac:dyDescent="0.25">
      <c r="A7" s="41" t="s">
        <v>866</v>
      </c>
      <c r="B7" s="42" t="s">
        <v>867</v>
      </c>
      <c r="C7" s="195"/>
      <c r="D7" s="195"/>
      <c r="E7" s="195"/>
      <c r="F7" s="195"/>
    </row>
    <row r="8" spans="1:6" x14ac:dyDescent="0.25">
      <c r="A8" s="187"/>
      <c r="B8" s="189" t="s">
        <v>0</v>
      </c>
      <c r="C8" s="189" t="s">
        <v>0</v>
      </c>
      <c r="D8" s="189" t="s">
        <v>0</v>
      </c>
      <c r="E8" s="4" t="s">
        <v>0</v>
      </c>
      <c r="F8" s="26"/>
    </row>
    <row r="9" spans="1:6" x14ac:dyDescent="0.25">
      <c r="A9" s="188"/>
      <c r="B9" s="190"/>
      <c r="C9" s="190"/>
      <c r="D9" s="190"/>
      <c r="E9" s="4" t="s">
        <v>0</v>
      </c>
      <c r="F9" s="26"/>
    </row>
    <row r="10" spans="1:6" x14ac:dyDescent="0.25">
      <c r="A10" s="191" t="s">
        <v>868</v>
      </c>
      <c r="B10" s="192"/>
      <c r="C10" s="192"/>
      <c r="D10" s="193"/>
      <c r="E10" s="43" t="s">
        <v>0</v>
      </c>
      <c r="F10" s="43" t="s">
        <v>0</v>
      </c>
    </row>
    <row r="13" spans="1:6" ht="45" customHeight="1" x14ac:dyDescent="0.25">
      <c r="A13" s="134" t="s">
        <v>945</v>
      </c>
      <c r="B13" s="134"/>
      <c r="C13" s="134"/>
      <c r="D13" s="134"/>
      <c r="E13" s="134"/>
      <c r="F13" s="134"/>
    </row>
    <row r="14" spans="1:6" x14ac:dyDescent="0.25">
      <c r="A14" s="2" t="s">
        <v>0</v>
      </c>
    </row>
    <row r="15" spans="1:6" ht="33.75" customHeight="1" x14ac:dyDescent="0.25">
      <c r="A15" s="134" t="s">
        <v>943</v>
      </c>
      <c r="B15" s="134"/>
      <c r="C15" s="134"/>
      <c r="D15" s="134"/>
      <c r="E15" s="134"/>
      <c r="F15" s="134"/>
    </row>
    <row r="16" spans="1:6" x14ac:dyDescent="0.25">
      <c r="A16" s="2" t="s">
        <v>0</v>
      </c>
    </row>
    <row r="17" spans="1:6" x14ac:dyDescent="0.25">
      <c r="A17" s="134" t="s">
        <v>944</v>
      </c>
      <c r="B17" s="134"/>
      <c r="C17" s="134"/>
      <c r="D17" s="134"/>
      <c r="E17" s="134"/>
      <c r="F17" s="134"/>
    </row>
    <row r="18" spans="1:6" x14ac:dyDescent="0.25">
      <c r="A18" s="2" t="s">
        <v>0</v>
      </c>
    </row>
    <row r="19" spans="1:6" ht="39.75" customHeight="1" x14ac:dyDescent="0.25">
      <c r="A19" s="129" t="s">
        <v>946</v>
      </c>
      <c r="B19" s="129"/>
      <c r="C19" s="129"/>
      <c r="D19" s="129"/>
      <c r="E19" s="129"/>
      <c r="F19" s="129"/>
    </row>
    <row r="21" spans="1:6" ht="26.25" x14ac:dyDescent="0.4">
      <c r="A21" s="184" t="s">
        <v>1638</v>
      </c>
      <c r="B21" s="184"/>
      <c r="C21" s="184"/>
      <c r="D21" s="184"/>
      <c r="E21" s="184"/>
      <c r="F21" s="184"/>
    </row>
  </sheetData>
  <mergeCells count="18">
    <mergeCell ref="C6:C7"/>
    <mergeCell ref="D6:D7"/>
    <mergeCell ref="E6:E7"/>
    <mergeCell ref="F6:F7"/>
    <mergeCell ref="A1:F1"/>
    <mergeCell ref="A2:F2"/>
    <mergeCell ref="A5:F5"/>
    <mergeCell ref="A6:B6"/>
    <mergeCell ref="A21:F21"/>
    <mergeCell ref="A13:F13"/>
    <mergeCell ref="A15:F15"/>
    <mergeCell ref="A17:F17"/>
    <mergeCell ref="A19:F19"/>
    <mergeCell ref="A8:A9"/>
    <mergeCell ref="B8:B9"/>
    <mergeCell ref="C8:C9"/>
    <mergeCell ref="D8:D9"/>
    <mergeCell ref="A10:D10"/>
  </mergeCells>
  <printOptions horizontalCentered="1"/>
  <pageMargins left="0.70866141732283472" right="0.70866141732283472" top="0.74803149606299213" bottom="0.74803149606299213" header="0.31496062992125984" footer="0.31496062992125984"/>
  <pageSetup scale="5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99"/>
  <sheetViews>
    <sheetView zoomScale="130" zoomScaleNormal="130" workbookViewId="0">
      <selection activeCell="A199" sqref="A1:F199"/>
    </sheetView>
  </sheetViews>
  <sheetFormatPr baseColWidth="10" defaultRowHeight="15" x14ac:dyDescent="0.25"/>
  <cols>
    <col min="1" max="1" width="45.7109375" bestFit="1" customWidth="1"/>
    <col min="2" max="2" width="29" bestFit="1" customWidth="1"/>
    <col min="3" max="3" width="16.140625" bestFit="1" customWidth="1"/>
    <col min="4" max="4" width="11.5703125" bestFit="1" customWidth="1"/>
    <col min="5" max="5" width="14.5703125" customWidth="1"/>
    <col min="6" max="6" width="11.5703125" bestFit="1" customWidth="1"/>
  </cols>
  <sheetData>
    <row r="1" spans="1:6" ht="29.25" customHeight="1" x14ac:dyDescent="0.25">
      <c r="A1" s="131" t="s">
        <v>1630</v>
      </c>
      <c r="B1" s="131"/>
      <c r="C1" s="131"/>
      <c r="D1" s="131"/>
      <c r="E1" s="131"/>
      <c r="F1" s="131"/>
    </row>
    <row r="2" spans="1:6" ht="35.25" customHeight="1" x14ac:dyDescent="0.25">
      <c r="A2" s="134" t="s">
        <v>1629</v>
      </c>
      <c r="B2" s="134"/>
      <c r="C2" s="134"/>
      <c r="D2" s="134"/>
      <c r="E2" s="134"/>
      <c r="F2" s="134"/>
    </row>
    <row r="3" spans="1:6" ht="26.25" customHeight="1" x14ac:dyDescent="0.25">
      <c r="A3" s="199" t="s">
        <v>947</v>
      </c>
      <c r="B3" s="199"/>
      <c r="C3" s="199"/>
      <c r="D3" s="199"/>
      <c r="E3" s="199"/>
      <c r="F3" s="199"/>
    </row>
    <row r="4" spans="1:6" x14ac:dyDescent="0.25">
      <c r="A4" s="3" t="s">
        <v>0</v>
      </c>
      <c r="B4" s="1"/>
      <c r="C4" s="1"/>
      <c r="D4" s="1"/>
      <c r="E4" s="1"/>
      <c r="F4" s="1"/>
    </row>
    <row r="5" spans="1:6" ht="25.5" x14ac:dyDescent="0.25">
      <c r="A5" s="81" t="s">
        <v>869</v>
      </c>
      <c r="B5" s="81" t="s">
        <v>870</v>
      </c>
      <c r="C5" s="81" t="s">
        <v>871</v>
      </c>
      <c r="D5" s="81" t="s">
        <v>872</v>
      </c>
      <c r="E5" s="81" t="s">
        <v>983</v>
      </c>
      <c r="F5" s="81" t="s">
        <v>873</v>
      </c>
    </row>
    <row r="6" spans="1:6" x14ac:dyDescent="0.25">
      <c r="A6" s="25" t="s">
        <v>1511</v>
      </c>
      <c r="B6" s="25" t="s">
        <v>1512</v>
      </c>
      <c r="C6" s="25">
        <v>3</v>
      </c>
      <c r="D6" s="25">
        <v>3</v>
      </c>
      <c r="E6" s="25">
        <v>0</v>
      </c>
      <c r="F6" s="25" t="s">
        <v>0</v>
      </c>
    </row>
    <row r="7" spans="1:6" x14ac:dyDescent="0.25">
      <c r="A7" s="25"/>
      <c r="B7" s="25" t="s">
        <v>1513</v>
      </c>
      <c r="C7" s="25">
        <v>1</v>
      </c>
      <c r="D7" s="25">
        <v>1</v>
      </c>
      <c r="E7" s="25">
        <v>0</v>
      </c>
      <c r="F7" s="25"/>
    </row>
    <row r="8" spans="1:6" ht="24.75" x14ac:dyDescent="0.25">
      <c r="A8" s="25"/>
      <c r="B8" s="25" t="s">
        <v>1514</v>
      </c>
      <c r="C8" s="25">
        <v>6</v>
      </c>
      <c r="D8" s="25">
        <v>6</v>
      </c>
      <c r="E8" s="25">
        <v>0</v>
      </c>
      <c r="F8" s="25"/>
    </row>
    <row r="9" spans="1:6" x14ac:dyDescent="0.25">
      <c r="A9" s="81" t="s">
        <v>874</v>
      </c>
      <c r="B9" s="81" t="s">
        <v>471</v>
      </c>
      <c r="C9" s="81">
        <v>10</v>
      </c>
      <c r="D9" s="81">
        <v>10</v>
      </c>
      <c r="E9" s="81">
        <v>0</v>
      </c>
      <c r="F9" s="81" t="s">
        <v>0</v>
      </c>
    </row>
    <row r="10" spans="1:6" x14ac:dyDescent="0.25">
      <c r="A10" s="25" t="s">
        <v>1515</v>
      </c>
      <c r="B10" s="25" t="s">
        <v>1516</v>
      </c>
      <c r="C10" s="25">
        <v>3</v>
      </c>
      <c r="D10" s="25">
        <v>3</v>
      </c>
      <c r="E10" s="25">
        <v>0</v>
      </c>
      <c r="F10" s="25" t="s">
        <v>0</v>
      </c>
    </row>
    <row r="11" spans="1:6" x14ac:dyDescent="0.25">
      <c r="A11" s="25"/>
      <c r="B11" s="25" t="s">
        <v>1517</v>
      </c>
      <c r="C11" s="25">
        <v>1</v>
      </c>
      <c r="D11" s="25">
        <v>1</v>
      </c>
      <c r="E11" s="25">
        <v>0</v>
      </c>
      <c r="F11" s="25" t="s">
        <v>0</v>
      </c>
    </row>
    <row r="12" spans="1:6" x14ac:dyDescent="0.25">
      <c r="A12" s="81" t="s">
        <v>874</v>
      </c>
      <c r="B12" s="81"/>
      <c r="C12" s="81">
        <v>4</v>
      </c>
      <c r="D12" s="81">
        <v>4</v>
      </c>
      <c r="E12" s="81">
        <v>0</v>
      </c>
      <c r="F12" s="81" t="s">
        <v>0</v>
      </c>
    </row>
    <row r="13" spans="1:6" ht="15" customHeight="1" x14ac:dyDescent="0.25">
      <c r="A13" s="25" t="s">
        <v>1518</v>
      </c>
      <c r="B13" s="25" t="s">
        <v>1519</v>
      </c>
      <c r="C13" s="25">
        <v>3</v>
      </c>
      <c r="D13" s="25">
        <v>3</v>
      </c>
      <c r="E13" s="25">
        <v>0</v>
      </c>
      <c r="F13" s="25" t="s">
        <v>0</v>
      </c>
    </row>
    <row r="14" spans="1:6" x14ac:dyDescent="0.25">
      <c r="A14" s="25"/>
      <c r="B14" s="25" t="s">
        <v>1520</v>
      </c>
      <c r="C14" s="25">
        <v>1</v>
      </c>
      <c r="D14" s="25">
        <v>1</v>
      </c>
      <c r="E14" s="25">
        <v>0</v>
      </c>
      <c r="F14" s="25" t="s">
        <v>0</v>
      </c>
    </row>
    <row r="15" spans="1:6" x14ac:dyDescent="0.25">
      <c r="A15" s="81" t="s">
        <v>874</v>
      </c>
      <c r="B15" s="81"/>
      <c r="C15" s="81">
        <v>4</v>
      </c>
      <c r="D15" s="81">
        <v>4</v>
      </c>
      <c r="E15" s="81">
        <v>0</v>
      </c>
      <c r="F15" s="81" t="s">
        <v>0</v>
      </c>
    </row>
    <row r="16" spans="1:6" x14ac:dyDescent="0.25">
      <c r="A16" s="25" t="s">
        <v>1521</v>
      </c>
      <c r="B16" s="25" t="s">
        <v>1522</v>
      </c>
      <c r="C16" s="25">
        <v>2</v>
      </c>
      <c r="D16" s="25">
        <v>2</v>
      </c>
      <c r="E16" s="25">
        <v>0</v>
      </c>
      <c r="F16" s="25"/>
    </row>
    <row r="17" spans="1:6" x14ac:dyDescent="0.25">
      <c r="A17" s="25"/>
      <c r="B17" s="25" t="s">
        <v>1523</v>
      </c>
      <c r="C17" s="25">
        <v>1</v>
      </c>
      <c r="D17" s="25">
        <v>1</v>
      </c>
      <c r="E17" s="25">
        <v>0</v>
      </c>
      <c r="F17" s="25"/>
    </row>
    <row r="18" spans="1:6" x14ac:dyDescent="0.25">
      <c r="A18" s="81" t="s">
        <v>874</v>
      </c>
      <c r="B18" s="81"/>
      <c r="C18" s="81">
        <v>3</v>
      </c>
      <c r="D18" s="81">
        <v>3</v>
      </c>
      <c r="E18" s="81">
        <v>0</v>
      </c>
      <c r="F18" s="81"/>
    </row>
    <row r="19" spans="1:6" ht="24.75" x14ac:dyDescent="0.25">
      <c r="A19" s="25" t="s">
        <v>1524</v>
      </c>
      <c r="B19" s="25" t="s">
        <v>1525</v>
      </c>
      <c r="C19" s="25">
        <v>5</v>
      </c>
      <c r="D19" s="25">
        <v>5</v>
      </c>
      <c r="E19" s="25">
        <v>0</v>
      </c>
      <c r="F19" s="25" t="s">
        <v>0</v>
      </c>
    </row>
    <row r="20" spans="1:6" x14ac:dyDescent="0.25">
      <c r="A20" s="25"/>
      <c r="B20" s="25" t="s">
        <v>1513</v>
      </c>
      <c r="C20" s="25">
        <v>1</v>
      </c>
      <c r="D20" s="25">
        <v>1</v>
      </c>
      <c r="E20" s="25">
        <v>0</v>
      </c>
      <c r="F20" s="25" t="s">
        <v>0</v>
      </c>
    </row>
    <row r="21" spans="1:6" x14ac:dyDescent="0.25">
      <c r="A21" s="81" t="s">
        <v>874</v>
      </c>
      <c r="B21" s="81"/>
      <c r="C21" s="81">
        <v>6</v>
      </c>
      <c r="D21" s="81">
        <v>6</v>
      </c>
      <c r="E21" s="81">
        <v>0</v>
      </c>
      <c r="F21" s="81" t="s">
        <v>0</v>
      </c>
    </row>
    <row r="22" spans="1:6" x14ac:dyDescent="0.25">
      <c r="A22" s="25" t="s">
        <v>1526</v>
      </c>
      <c r="B22" s="25" t="s">
        <v>1527</v>
      </c>
      <c r="C22" s="25">
        <v>1</v>
      </c>
      <c r="D22" s="25">
        <v>1</v>
      </c>
      <c r="E22" s="25">
        <v>0</v>
      </c>
      <c r="F22" s="25" t="s">
        <v>0</v>
      </c>
    </row>
    <row r="23" spans="1:6" x14ac:dyDescent="0.25">
      <c r="A23" s="25"/>
      <c r="B23" s="25" t="s">
        <v>1528</v>
      </c>
      <c r="C23" s="25">
        <v>1</v>
      </c>
      <c r="D23" s="25">
        <v>1</v>
      </c>
      <c r="E23" s="25">
        <v>0</v>
      </c>
      <c r="F23" s="25" t="s">
        <v>0</v>
      </c>
    </row>
    <row r="24" spans="1:6" x14ac:dyDescent="0.25">
      <c r="A24" s="25"/>
      <c r="B24" s="25" t="s">
        <v>1529</v>
      </c>
      <c r="C24" s="25">
        <v>1</v>
      </c>
      <c r="D24" s="25">
        <v>1</v>
      </c>
      <c r="E24" s="25">
        <v>0</v>
      </c>
      <c r="F24" s="25" t="s">
        <v>0</v>
      </c>
    </row>
    <row r="25" spans="1:6" x14ac:dyDescent="0.25">
      <c r="A25" s="25"/>
      <c r="B25" s="25" t="s">
        <v>1530</v>
      </c>
      <c r="C25" s="25">
        <v>13</v>
      </c>
      <c r="D25" s="25">
        <v>0</v>
      </c>
      <c r="E25" s="25">
        <v>13</v>
      </c>
      <c r="F25" s="25" t="s">
        <v>0</v>
      </c>
    </row>
    <row r="26" spans="1:6" x14ac:dyDescent="0.25">
      <c r="A26" s="25"/>
      <c r="B26" s="25" t="s">
        <v>1531</v>
      </c>
      <c r="C26" s="25">
        <v>1</v>
      </c>
      <c r="D26" s="25">
        <v>1</v>
      </c>
      <c r="E26" s="25">
        <v>0</v>
      </c>
      <c r="F26" s="25"/>
    </row>
    <row r="27" spans="1:6" x14ac:dyDescent="0.25">
      <c r="A27" s="25"/>
      <c r="B27" s="25" t="s">
        <v>1532</v>
      </c>
      <c r="C27" s="25">
        <v>7</v>
      </c>
      <c r="D27" s="25">
        <v>0</v>
      </c>
      <c r="E27" s="25">
        <v>7</v>
      </c>
      <c r="F27" s="25"/>
    </row>
    <row r="28" spans="1:6" x14ac:dyDescent="0.25">
      <c r="A28" s="25"/>
      <c r="B28" s="25" t="s">
        <v>1513</v>
      </c>
      <c r="C28" s="25">
        <v>1</v>
      </c>
      <c r="D28" s="25">
        <v>1</v>
      </c>
      <c r="E28" s="25">
        <v>0</v>
      </c>
      <c r="F28" s="25"/>
    </row>
    <row r="29" spans="1:6" x14ac:dyDescent="0.25">
      <c r="A29" s="25"/>
      <c r="B29" s="25" t="s">
        <v>1533</v>
      </c>
      <c r="C29" s="25">
        <v>29</v>
      </c>
      <c r="D29" s="25">
        <v>0</v>
      </c>
      <c r="E29" s="25">
        <v>29</v>
      </c>
      <c r="F29" s="25"/>
    </row>
    <row r="30" spans="1:6" x14ac:dyDescent="0.25">
      <c r="A30" s="25"/>
      <c r="B30" s="25" t="s">
        <v>1534</v>
      </c>
      <c r="C30" s="25">
        <v>2</v>
      </c>
      <c r="D30" s="25">
        <v>2</v>
      </c>
      <c r="E30" s="25">
        <v>0</v>
      </c>
      <c r="F30" s="25"/>
    </row>
    <row r="31" spans="1:6" ht="24.75" x14ac:dyDescent="0.25">
      <c r="A31" s="25"/>
      <c r="B31" s="25" t="s">
        <v>1535</v>
      </c>
      <c r="C31" s="25">
        <v>1</v>
      </c>
      <c r="D31" s="25">
        <v>1</v>
      </c>
      <c r="E31" s="25">
        <v>0</v>
      </c>
      <c r="F31" s="25" t="s">
        <v>0</v>
      </c>
    </row>
    <row r="32" spans="1:6" x14ac:dyDescent="0.25">
      <c r="A32" s="81" t="s">
        <v>874</v>
      </c>
      <c r="B32" s="81"/>
      <c r="C32" s="81">
        <v>57</v>
      </c>
      <c r="D32" s="81">
        <v>8</v>
      </c>
      <c r="E32" s="81">
        <v>49</v>
      </c>
      <c r="F32" s="81" t="s">
        <v>0</v>
      </c>
    </row>
    <row r="33" spans="1:6" x14ac:dyDescent="0.25">
      <c r="A33" s="25" t="s">
        <v>1536</v>
      </c>
      <c r="B33" s="25" t="s">
        <v>1537</v>
      </c>
      <c r="C33" s="25">
        <v>2</v>
      </c>
      <c r="D33" s="25">
        <v>2</v>
      </c>
      <c r="E33" s="25">
        <v>0</v>
      </c>
      <c r="F33" s="25"/>
    </row>
    <row r="34" spans="1:6" x14ac:dyDescent="0.25">
      <c r="A34" s="25"/>
      <c r="B34" s="25" t="s">
        <v>1538</v>
      </c>
      <c r="C34" s="25">
        <v>1</v>
      </c>
      <c r="D34" s="25">
        <v>1</v>
      </c>
      <c r="E34" s="25">
        <v>0</v>
      </c>
      <c r="F34" s="25"/>
    </row>
    <row r="35" spans="1:6" ht="36.75" x14ac:dyDescent="0.25">
      <c r="A35" s="25"/>
      <c r="B35" s="25" t="s">
        <v>1539</v>
      </c>
      <c r="C35" s="25">
        <v>1</v>
      </c>
      <c r="D35" s="25">
        <v>1</v>
      </c>
      <c r="E35" s="25">
        <v>0</v>
      </c>
      <c r="F35" s="25"/>
    </row>
    <row r="36" spans="1:6" x14ac:dyDescent="0.25">
      <c r="A36" s="25"/>
      <c r="B36" s="25" t="s">
        <v>1540</v>
      </c>
      <c r="C36" s="25">
        <v>1</v>
      </c>
      <c r="D36" s="25">
        <v>1</v>
      </c>
      <c r="E36" s="25">
        <v>0</v>
      </c>
      <c r="F36" s="25"/>
    </row>
    <row r="37" spans="1:6" x14ac:dyDescent="0.25">
      <c r="A37" s="25"/>
      <c r="B37" s="25" t="s">
        <v>1513</v>
      </c>
      <c r="C37" s="25">
        <v>1</v>
      </c>
      <c r="D37" s="25">
        <v>1</v>
      </c>
      <c r="E37" s="25">
        <v>0</v>
      </c>
      <c r="F37" s="25"/>
    </row>
    <row r="38" spans="1:6" x14ac:dyDescent="0.25">
      <c r="A38" s="25"/>
      <c r="B38" s="25"/>
      <c r="C38" s="25"/>
      <c r="D38" s="25"/>
      <c r="E38" s="25"/>
      <c r="F38" s="25"/>
    </row>
    <row r="39" spans="1:6" x14ac:dyDescent="0.25">
      <c r="A39" s="81" t="s">
        <v>874</v>
      </c>
      <c r="B39" s="81"/>
      <c r="C39" s="81">
        <v>6</v>
      </c>
      <c r="D39" s="81">
        <v>6</v>
      </c>
      <c r="E39" s="81">
        <v>0</v>
      </c>
      <c r="F39" s="81"/>
    </row>
    <row r="40" spans="1:6" x14ac:dyDescent="0.25">
      <c r="A40" s="25" t="s">
        <v>1541</v>
      </c>
      <c r="B40" s="25" t="s">
        <v>1540</v>
      </c>
      <c r="C40" s="25">
        <v>1</v>
      </c>
      <c r="D40" s="25">
        <v>1</v>
      </c>
      <c r="E40" s="25">
        <v>0</v>
      </c>
      <c r="F40" s="25"/>
    </row>
    <row r="41" spans="1:6" x14ac:dyDescent="0.25">
      <c r="A41" s="25"/>
      <c r="B41" s="25" t="s">
        <v>1538</v>
      </c>
      <c r="C41" s="25">
        <v>1</v>
      </c>
      <c r="D41" s="25">
        <v>1</v>
      </c>
      <c r="E41" s="25">
        <v>0</v>
      </c>
      <c r="F41" s="25"/>
    </row>
    <row r="42" spans="1:6" x14ac:dyDescent="0.25">
      <c r="A42" s="81" t="s">
        <v>874</v>
      </c>
      <c r="B42" s="81"/>
      <c r="C42" s="81">
        <v>2</v>
      </c>
      <c r="D42" s="81">
        <v>2</v>
      </c>
      <c r="E42" s="81">
        <v>0</v>
      </c>
      <c r="F42" s="81"/>
    </row>
    <row r="43" spans="1:6" x14ac:dyDescent="0.25">
      <c r="A43" s="25" t="s">
        <v>1542</v>
      </c>
      <c r="B43" s="25" t="s">
        <v>1543</v>
      </c>
      <c r="C43" s="25">
        <v>1</v>
      </c>
      <c r="D43" s="25">
        <v>1</v>
      </c>
      <c r="E43" s="25">
        <v>0</v>
      </c>
      <c r="F43" s="25"/>
    </row>
    <row r="44" spans="1:6" x14ac:dyDescent="0.25">
      <c r="A44" s="25"/>
      <c r="B44" s="25" t="s">
        <v>1538</v>
      </c>
      <c r="C44" s="25">
        <v>1</v>
      </c>
      <c r="D44" s="25">
        <v>1</v>
      </c>
      <c r="E44" s="25">
        <v>0</v>
      </c>
      <c r="F44" s="25"/>
    </row>
    <row r="45" spans="1:6" x14ac:dyDescent="0.25">
      <c r="A45" s="25"/>
      <c r="B45" s="25" t="s">
        <v>1544</v>
      </c>
      <c r="C45" s="25">
        <v>4</v>
      </c>
      <c r="D45" s="25">
        <v>4</v>
      </c>
      <c r="E45" s="25">
        <v>0</v>
      </c>
      <c r="F45" s="25"/>
    </row>
    <row r="46" spans="1:6" x14ac:dyDescent="0.25">
      <c r="A46" s="25"/>
      <c r="B46" s="25" t="s">
        <v>1540</v>
      </c>
      <c r="C46" s="25">
        <v>1</v>
      </c>
      <c r="D46" s="25">
        <v>1</v>
      </c>
      <c r="E46" s="25">
        <v>0</v>
      </c>
      <c r="F46" s="25"/>
    </row>
    <row r="47" spans="1:6" x14ac:dyDescent="0.25">
      <c r="A47" s="25"/>
      <c r="B47" s="25" t="s">
        <v>1520</v>
      </c>
      <c r="C47" s="25">
        <v>2</v>
      </c>
      <c r="D47" s="25">
        <v>2</v>
      </c>
      <c r="E47" s="25">
        <v>0</v>
      </c>
      <c r="F47" s="25"/>
    </row>
    <row r="48" spans="1:6" x14ac:dyDescent="0.25">
      <c r="A48" s="25"/>
      <c r="B48" s="25" t="s">
        <v>1513</v>
      </c>
      <c r="C48" s="25">
        <v>1</v>
      </c>
      <c r="D48" s="25">
        <v>1</v>
      </c>
      <c r="E48" s="25">
        <v>0</v>
      </c>
      <c r="F48" s="25"/>
    </row>
    <row r="49" spans="1:6" x14ac:dyDescent="0.25">
      <c r="A49" s="81" t="s">
        <v>874</v>
      </c>
      <c r="B49" s="81"/>
      <c r="C49" s="81">
        <v>10</v>
      </c>
      <c r="D49" s="81">
        <v>10</v>
      </c>
      <c r="E49" s="81">
        <v>0</v>
      </c>
      <c r="F49" s="81"/>
    </row>
    <row r="50" spans="1:6" x14ac:dyDescent="0.25">
      <c r="A50" s="25" t="s">
        <v>1545</v>
      </c>
      <c r="B50" s="25" t="s">
        <v>1540</v>
      </c>
      <c r="C50" s="25">
        <v>1</v>
      </c>
      <c r="D50" s="25">
        <v>1</v>
      </c>
      <c r="E50" s="25">
        <v>0</v>
      </c>
      <c r="F50" s="25"/>
    </row>
    <row r="51" spans="1:6" x14ac:dyDescent="0.25">
      <c r="A51" s="25"/>
      <c r="B51" s="25" t="s">
        <v>1538</v>
      </c>
      <c r="C51" s="25">
        <v>1</v>
      </c>
      <c r="D51" s="25">
        <v>1</v>
      </c>
      <c r="E51" s="25">
        <v>0</v>
      </c>
      <c r="F51" s="25"/>
    </row>
    <row r="52" spans="1:6" x14ac:dyDescent="0.25">
      <c r="A52" s="81" t="s">
        <v>874</v>
      </c>
      <c r="B52" s="81"/>
      <c r="C52" s="81">
        <v>2</v>
      </c>
      <c r="D52" s="81">
        <v>2</v>
      </c>
      <c r="E52" s="81">
        <v>0</v>
      </c>
      <c r="F52" s="81"/>
    </row>
    <row r="53" spans="1:6" x14ac:dyDescent="0.25">
      <c r="A53" s="25" t="s">
        <v>1546</v>
      </c>
      <c r="B53" s="25" t="s">
        <v>1538</v>
      </c>
      <c r="C53" s="25">
        <v>2</v>
      </c>
      <c r="D53" s="25">
        <v>2</v>
      </c>
      <c r="E53" s="25">
        <v>0</v>
      </c>
      <c r="F53" s="25"/>
    </row>
    <row r="54" spans="1:6" x14ac:dyDescent="0.25">
      <c r="A54" s="25"/>
      <c r="B54" s="25" t="s">
        <v>1540</v>
      </c>
      <c r="C54" s="25">
        <v>1</v>
      </c>
      <c r="D54" s="25">
        <v>1</v>
      </c>
      <c r="E54" s="25">
        <v>0</v>
      </c>
      <c r="F54" s="25"/>
    </row>
    <row r="55" spans="1:6" x14ac:dyDescent="0.25">
      <c r="A55" s="81" t="s">
        <v>874</v>
      </c>
      <c r="B55" s="81"/>
      <c r="C55" s="81">
        <v>3</v>
      </c>
      <c r="D55" s="81">
        <v>3</v>
      </c>
      <c r="E55" s="81">
        <v>0</v>
      </c>
      <c r="F55" s="81"/>
    </row>
    <row r="56" spans="1:6" ht="24.75" x14ac:dyDescent="0.25">
      <c r="A56" s="25" t="s">
        <v>1547</v>
      </c>
      <c r="B56" s="25" t="s">
        <v>1548</v>
      </c>
      <c r="C56" s="25">
        <v>1</v>
      </c>
      <c r="D56" s="25">
        <v>1</v>
      </c>
      <c r="E56" s="25">
        <v>0</v>
      </c>
      <c r="F56" s="25"/>
    </row>
    <row r="57" spans="1:6" ht="24.75" x14ac:dyDescent="0.25">
      <c r="A57" s="25"/>
      <c r="B57" s="25" t="s">
        <v>1549</v>
      </c>
      <c r="C57" s="25">
        <v>1</v>
      </c>
      <c r="D57" s="25">
        <v>1</v>
      </c>
      <c r="E57" s="25">
        <v>0</v>
      </c>
      <c r="F57" s="25"/>
    </row>
    <row r="58" spans="1:6" x14ac:dyDescent="0.25">
      <c r="A58" s="25"/>
      <c r="B58" s="25" t="s">
        <v>1538</v>
      </c>
      <c r="C58" s="25">
        <v>1</v>
      </c>
      <c r="D58" s="25">
        <v>1</v>
      </c>
      <c r="E58" s="25">
        <v>0</v>
      </c>
      <c r="F58" s="25"/>
    </row>
    <row r="59" spans="1:6" x14ac:dyDescent="0.25">
      <c r="A59" s="25"/>
      <c r="B59" s="25" t="s">
        <v>1540</v>
      </c>
      <c r="C59" s="25">
        <v>1</v>
      </c>
      <c r="D59" s="25">
        <v>1</v>
      </c>
      <c r="E59" s="25">
        <v>0</v>
      </c>
      <c r="F59" s="25"/>
    </row>
    <row r="60" spans="1:6" ht="24.75" x14ac:dyDescent="0.25">
      <c r="A60" s="25"/>
      <c r="B60" s="25" t="s">
        <v>1550</v>
      </c>
      <c r="C60" s="25">
        <v>1</v>
      </c>
      <c r="D60" s="25">
        <v>1</v>
      </c>
      <c r="E60" s="25">
        <v>0</v>
      </c>
      <c r="F60" s="25"/>
    </row>
    <row r="61" spans="1:6" x14ac:dyDescent="0.25">
      <c r="A61" s="81" t="s">
        <v>874</v>
      </c>
      <c r="B61" s="81"/>
      <c r="C61" s="81">
        <v>5</v>
      </c>
      <c r="D61" s="81">
        <v>5</v>
      </c>
      <c r="E61" s="81">
        <v>0</v>
      </c>
      <c r="F61" s="81"/>
    </row>
    <row r="62" spans="1:6" x14ac:dyDescent="0.25">
      <c r="A62" s="25" t="s">
        <v>981</v>
      </c>
      <c r="B62" s="25" t="s">
        <v>1551</v>
      </c>
      <c r="C62" s="25">
        <v>1</v>
      </c>
      <c r="D62" s="25">
        <v>1</v>
      </c>
      <c r="E62" s="25">
        <v>0</v>
      </c>
      <c r="F62" s="25"/>
    </row>
    <row r="63" spans="1:6" x14ac:dyDescent="0.25">
      <c r="A63" s="25"/>
      <c r="B63" s="25" t="s">
        <v>1538</v>
      </c>
      <c r="C63" s="25">
        <v>1</v>
      </c>
      <c r="D63" s="25">
        <v>1</v>
      </c>
      <c r="E63" s="25">
        <v>0</v>
      </c>
      <c r="F63" s="25"/>
    </row>
    <row r="64" spans="1:6" x14ac:dyDescent="0.25">
      <c r="A64" s="25"/>
      <c r="B64" s="25" t="s">
        <v>982</v>
      </c>
      <c r="C64" s="25">
        <v>1</v>
      </c>
      <c r="D64" s="25">
        <v>1</v>
      </c>
      <c r="E64" s="25">
        <v>0</v>
      </c>
      <c r="F64" s="25"/>
    </row>
    <row r="65" spans="1:6" x14ac:dyDescent="0.25">
      <c r="A65" s="81" t="s">
        <v>874</v>
      </c>
      <c r="B65" s="81"/>
      <c r="C65" s="81">
        <v>3</v>
      </c>
      <c r="D65" s="81">
        <v>3</v>
      </c>
      <c r="E65" s="81">
        <v>0</v>
      </c>
      <c r="F65" s="81"/>
    </row>
    <row r="66" spans="1:6" x14ac:dyDescent="0.25">
      <c r="A66" s="25" t="s">
        <v>1552</v>
      </c>
      <c r="B66" s="25" t="s">
        <v>1553</v>
      </c>
      <c r="C66" s="25">
        <v>4</v>
      </c>
      <c r="D66" s="25">
        <v>4</v>
      </c>
      <c r="E66" s="25">
        <v>0</v>
      </c>
      <c r="F66" s="25"/>
    </row>
    <row r="67" spans="1:6" x14ac:dyDescent="0.25">
      <c r="A67" s="25"/>
      <c r="B67" s="25" t="s">
        <v>1538</v>
      </c>
      <c r="C67" s="25">
        <v>1</v>
      </c>
      <c r="D67" s="25">
        <v>1</v>
      </c>
      <c r="E67" s="25">
        <v>0</v>
      </c>
      <c r="F67" s="25"/>
    </row>
    <row r="68" spans="1:6" x14ac:dyDescent="0.25">
      <c r="A68" s="25"/>
      <c r="B68" s="25" t="s">
        <v>1513</v>
      </c>
      <c r="C68" s="25">
        <v>1</v>
      </c>
      <c r="D68" s="25">
        <v>1</v>
      </c>
      <c r="E68" s="25">
        <v>0</v>
      </c>
      <c r="F68" s="25"/>
    </row>
    <row r="69" spans="1:6" x14ac:dyDescent="0.25">
      <c r="A69" s="25"/>
      <c r="B69" s="25" t="s">
        <v>1540</v>
      </c>
      <c r="C69" s="25">
        <v>1</v>
      </c>
      <c r="D69" s="25">
        <v>1</v>
      </c>
      <c r="E69" s="25">
        <v>0</v>
      </c>
      <c r="F69" s="25"/>
    </row>
    <row r="70" spans="1:6" x14ac:dyDescent="0.25">
      <c r="A70" s="81" t="s">
        <v>874</v>
      </c>
      <c r="B70" s="81"/>
      <c r="C70" s="81">
        <v>7</v>
      </c>
      <c r="D70" s="81">
        <v>7</v>
      </c>
      <c r="E70" s="81">
        <v>0</v>
      </c>
      <c r="F70" s="81"/>
    </row>
    <row r="71" spans="1:6" x14ac:dyDescent="0.25">
      <c r="A71" s="25" t="s">
        <v>1554</v>
      </c>
      <c r="B71" s="25" t="s">
        <v>1538</v>
      </c>
      <c r="C71" s="25">
        <v>1</v>
      </c>
      <c r="D71" s="25">
        <v>1</v>
      </c>
      <c r="E71" s="25">
        <v>0</v>
      </c>
      <c r="F71" s="25"/>
    </row>
    <row r="72" spans="1:6" x14ac:dyDescent="0.25">
      <c r="A72" s="25"/>
      <c r="B72" s="25" t="s">
        <v>1540</v>
      </c>
      <c r="C72" s="25">
        <v>1</v>
      </c>
      <c r="D72" s="25">
        <v>1</v>
      </c>
      <c r="E72" s="25">
        <v>0</v>
      </c>
      <c r="F72" s="25"/>
    </row>
    <row r="73" spans="1:6" x14ac:dyDescent="0.25">
      <c r="A73" s="81" t="s">
        <v>874</v>
      </c>
      <c r="B73" s="81"/>
      <c r="C73" s="81">
        <v>2</v>
      </c>
      <c r="D73" s="81">
        <v>2</v>
      </c>
      <c r="E73" s="81">
        <v>0</v>
      </c>
      <c r="F73" s="81"/>
    </row>
    <row r="74" spans="1:6" x14ac:dyDescent="0.25">
      <c r="A74" s="25" t="s">
        <v>1555</v>
      </c>
      <c r="B74" s="25" t="s">
        <v>1556</v>
      </c>
      <c r="C74" s="25">
        <v>2</v>
      </c>
      <c r="D74" s="25">
        <v>0</v>
      </c>
      <c r="E74" s="25">
        <v>2</v>
      </c>
      <c r="F74" s="25"/>
    </row>
    <row r="75" spans="1:6" x14ac:dyDescent="0.25">
      <c r="A75" s="25"/>
      <c r="B75" s="25" t="s">
        <v>1517</v>
      </c>
      <c r="C75" s="25">
        <v>1</v>
      </c>
      <c r="D75" s="25">
        <v>1</v>
      </c>
      <c r="E75" s="25">
        <v>0</v>
      </c>
      <c r="F75" s="25"/>
    </row>
    <row r="76" spans="1:6" x14ac:dyDescent="0.25">
      <c r="A76" s="81" t="s">
        <v>874</v>
      </c>
      <c r="B76" s="81"/>
      <c r="C76" s="81">
        <v>3</v>
      </c>
      <c r="D76" s="81">
        <v>1</v>
      </c>
      <c r="E76" s="81">
        <v>2</v>
      </c>
      <c r="F76" s="81"/>
    </row>
    <row r="77" spans="1:6" x14ac:dyDescent="0.25">
      <c r="A77" s="25" t="s">
        <v>1557</v>
      </c>
      <c r="B77" s="25" t="s">
        <v>1530</v>
      </c>
      <c r="C77" s="25">
        <v>1</v>
      </c>
      <c r="D77" s="25">
        <v>0</v>
      </c>
      <c r="E77" s="25">
        <v>1</v>
      </c>
      <c r="F77" s="25"/>
    </row>
    <row r="78" spans="1:6" x14ac:dyDescent="0.25">
      <c r="A78" s="25"/>
      <c r="B78" s="25" t="s">
        <v>1520</v>
      </c>
      <c r="C78" s="25">
        <v>1</v>
      </c>
      <c r="D78" s="25">
        <v>1</v>
      </c>
      <c r="E78" s="25">
        <v>0</v>
      </c>
      <c r="F78" s="25"/>
    </row>
    <row r="79" spans="1:6" x14ac:dyDescent="0.25">
      <c r="A79" s="25"/>
      <c r="B79" s="25" t="s">
        <v>1533</v>
      </c>
      <c r="C79" s="25">
        <v>1</v>
      </c>
      <c r="D79" s="25">
        <v>0</v>
      </c>
      <c r="E79" s="25">
        <v>1</v>
      </c>
      <c r="F79" s="25"/>
    </row>
    <row r="80" spans="1:6" x14ac:dyDescent="0.25">
      <c r="A80" s="25"/>
      <c r="B80" s="25" t="s">
        <v>1558</v>
      </c>
      <c r="C80" s="25">
        <v>5</v>
      </c>
      <c r="D80" s="25">
        <v>5</v>
      </c>
      <c r="E80" s="25">
        <v>0</v>
      </c>
      <c r="F80" s="25"/>
    </row>
    <row r="81" spans="1:6" x14ac:dyDescent="0.25">
      <c r="A81" s="81" t="s">
        <v>874</v>
      </c>
      <c r="B81" s="81"/>
      <c r="C81" s="81">
        <v>8</v>
      </c>
      <c r="D81" s="81">
        <v>6</v>
      </c>
      <c r="E81" s="81">
        <v>2</v>
      </c>
      <c r="F81" s="81"/>
    </row>
    <row r="82" spans="1:6" ht="24.75" x14ac:dyDescent="0.25">
      <c r="A82" s="25" t="s">
        <v>1559</v>
      </c>
      <c r="B82" s="25" t="s">
        <v>1531</v>
      </c>
      <c r="C82" s="25">
        <v>1</v>
      </c>
      <c r="D82" s="25">
        <v>1</v>
      </c>
      <c r="E82" s="25">
        <v>0</v>
      </c>
      <c r="F82" s="25"/>
    </row>
    <row r="83" spans="1:6" x14ac:dyDescent="0.25">
      <c r="A83" s="25"/>
      <c r="B83" s="25" t="s">
        <v>1560</v>
      </c>
      <c r="C83" s="25">
        <v>1</v>
      </c>
      <c r="D83" s="25">
        <v>1</v>
      </c>
      <c r="E83" s="25">
        <v>0</v>
      </c>
      <c r="F83" s="25"/>
    </row>
    <row r="84" spans="1:6" x14ac:dyDescent="0.25">
      <c r="A84" s="81" t="s">
        <v>874</v>
      </c>
      <c r="B84" s="81"/>
      <c r="C84" s="81">
        <v>2</v>
      </c>
      <c r="D84" s="81">
        <v>2</v>
      </c>
      <c r="E84" s="81">
        <v>0</v>
      </c>
      <c r="F84" s="81"/>
    </row>
    <row r="85" spans="1:6" x14ac:dyDescent="0.25">
      <c r="A85" s="25" t="s">
        <v>1561</v>
      </c>
      <c r="B85" s="25" t="s">
        <v>1544</v>
      </c>
      <c r="C85" s="25">
        <v>1</v>
      </c>
      <c r="D85" s="25">
        <v>1</v>
      </c>
      <c r="E85" s="25">
        <v>0</v>
      </c>
      <c r="F85" s="25"/>
    </row>
    <row r="86" spans="1:6" x14ac:dyDescent="0.25">
      <c r="A86" s="25"/>
      <c r="B86" s="25" t="s">
        <v>1562</v>
      </c>
      <c r="C86" s="25">
        <v>40</v>
      </c>
      <c r="D86" s="25">
        <v>40</v>
      </c>
      <c r="E86" s="25">
        <v>0</v>
      </c>
      <c r="F86" s="25"/>
    </row>
    <row r="87" spans="1:6" x14ac:dyDescent="0.25">
      <c r="A87" s="25"/>
      <c r="B87" s="25" t="s">
        <v>1560</v>
      </c>
      <c r="C87" s="25">
        <v>1</v>
      </c>
      <c r="D87" s="25">
        <v>1</v>
      </c>
      <c r="E87" s="25">
        <v>0</v>
      </c>
      <c r="F87" s="25"/>
    </row>
    <row r="88" spans="1:6" x14ac:dyDescent="0.25">
      <c r="A88" s="25"/>
      <c r="B88" s="25" t="s">
        <v>1563</v>
      </c>
      <c r="C88" s="25">
        <v>3</v>
      </c>
      <c r="D88" s="25">
        <v>3</v>
      </c>
      <c r="E88" s="25">
        <v>0</v>
      </c>
      <c r="F88" s="25"/>
    </row>
    <row r="89" spans="1:6" x14ac:dyDescent="0.25">
      <c r="A89" s="81" t="s">
        <v>874</v>
      </c>
      <c r="B89" s="81"/>
      <c r="C89" s="81">
        <v>45</v>
      </c>
      <c r="D89" s="81">
        <v>45</v>
      </c>
      <c r="E89" s="81">
        <v>0</v>
      </c>
      <c r="F89" s="81"/>
    </row>
    <row r="90" spans="1:6" x14ac:dyDescent="0.25">
      <c r="A90" s="25" t="s">
        <v>1564</v>
      </c>
      <c r="B90" s="25" t="s">
        <v>1544</v>
      </c>
      <c r="C90" s="25">
        <v>1</v>
      </c>
      <c r="D90" s="25">
        <v>1</v>
      </c>
      <c r="E90" s="25">
        <v>0</v>
      </c>
      <c r="F90" s="25"/>
    </row>
    <row r="91" spans="1:6" x14ac:dyDescent="0.25">
      <c r="A91" s="25"/>
      <c r="B91" s="25" t="s">
        <v>1565</v>
      </c>
      <c r="C91" s="25">
        <v>2</v>
      </c>
      <c r="D91" s="25">
        <v>2</v>
      </c>
      <c r="E91" s="25">
        <v>0</v>
      </c>
      <c r="F91" s="25"/>
    </row>
    <row r="92" spans="1:6" ht="24.75" x14ac:dyDescent="0.25">
      <c r="A92" s="25"/>
      <c r="B92" s="25" t="s">
        <v>1566</v>
      </c>
      <c r="C92" s="25">
        <v>1</v>
      </c>
      <c r="D92" s="25">
        <v>1</v>
      </c>
      <c r="E92" s="25">
        <v>0</v>
      </c>
      <c r="F92" s="25"/>
    </row>
    <row r="93" spans="1:6" x14ac:dyDescent="0.25">
      <c r="A93" s="25"/>
      <c r="B93" s="25" t="s">
        <v>1560</v>
      </c>
      <c r="C93" s="25">
        <v>1</v>
      </c>
      <c r="D93" s="25">
        <v>1</v>
      </c>
      <c r="E93" s="25">
        <v>0</v>
      </c>
      <c r="F93" s="25"/>
    </row>
    <row r="94" spans="1:6" x14ac:dyDescent="0.25">
      <c r="A94" s="25"/>
      <c r="B94" s="25" t="s">
        <v>1563</v>
      </c>
      <c r="C94" s="25">
        <v>1</v>
      </c>
      <c r="D94" s="25">
        <v>1</v>
      </c>
      <c r="E94" s="25">
        <v>0</v>
      </c>
      <c r="F94" s="25"/>
    </row>
    <row r="95" spans="1:6" x14ac:dyDescent="0.25">
      <c r="A95" s="25"/>
      <c r="B95" s="25" t="s">
        <v>1567</v>
      </c>
      <c r="C95" s="25">
        <v>1</v>
      </c>
      <c r="D95" s="25">
        <v>1</v>
      </c>
      <c r="E95" s="25">
        <v>0</v>
      </c>
      <c r="F95" s="25"/>
    </row>
    <row r="96" spans="1:6" x14ac:dyDescent="0.25">
      <c r="A96" s="25"/>
      <c r="B96" s="25" t="s">
        <v>1568</v>
      </c>
      <c r="C96" s="25">
        <v>2</v>
      </c>
      <c r="D96" s="25">
        <v>2</v>
      </c>
      <c r="E96" s="25">
        <v>0</v>
      </c>
      <c r="F96" s="25"/>
    </row>
    <row r="97" spans="1:6" x14ac:dyDescent="0.25">
      <c r="A97" s="25"/>
      <c r="B97" s="25" t="s">
        <v>1569</v>
      </c>
      <c r="C97" s="25">
        <v>1</v>
      </c>
      <c r="D97" s="25">
        <v>1</v>
      </c>
      <c r="E97" s="25">
        <v>0</v>
      </c>
      <c r="F97" s="25"/>
    </row>
    <row r="98" spans="1:6" x14ac:dyDescent="0.25">
      <c r="A98" s="25"/>
      <c r="B98" s="25" t="s">
        <v>1570</v>
      </c>
      <c r="C98" s="25">
        <v>1</v>
      </c>
      <c r="D98" s="25">
        <v>1</v>
      </c>
      <c r="E98" s="25">
        <v>0</v>
      </c>
      <c r="F98" s="25"/>
    </row>
    <row r="99" spans="1:6" x14ac:dyDescent="0.25">
      <c r="A99" s="81" t="s">
        <v>874</v>
      </c>
      <c r="B99" s="81"/>
      <c r="C99" s="81">
        <v>11</v>
      </c>
      <c r="D99" s="81">
        <v>11</v>
      </c>
      <c r="E99" s="81">
        <v>0</v>
      </c>
      <c r="F99" s="81"/>
    </row>
    <row r="100" spans="1:6" ht="24.75" x14ac:dyDescent="0.25">
      <c r="A100" s="25" t="s">
        <v>1571</v>
      </c>
      <c r="B100" s="25" t="s">
        <v>1572</v>
      </c>
      <c r="C100" s="25">
        <v>3</v>
      </c>
      <c r="D100" s="25">
        <v>3</v>
      </c>
      <c r="E100" s="25">
        <v>0</v>
      </c>
      <c r="F100" s="25"/>
    </row>
    <row r="101" spans="1:6" x14ac:dyDescent="0.25">
      <c r="A101" s="25"/>
      <c r="B101" s="25" t="s">
        <v>1560</v>
      </c>
      <c r="C101" s="25">
        <v>1</v>
      </c>
      <c r="D101" s="25">
        <v>1</v>
      </c>
      <c r="E101" s="25">
        <v>0</v>
      </c>
      <c r="F101" s="25"/>
    </row>
    <row r="102" spans="1:6" x14ac:dyDescent="0.25">
      <c r="A102" s="25"/>
      <c r="B102" s="25" t="s">
        <v>1573</v>
      </c>
      <c r="C102" s="25">
        <v>1</v>
      </c>
      <c r="D102" s="25">
        <v>1</v>
      </c>
      <c r="E102" s="25">
        <v>0</v>
      </c>
      <c r="F102" s="25"/>
    </row>
    <row r="103" spans="1:6" x14ac:dyDescent="0.25">
      <c r="A103" s="25"/>
      <c r="B103" s="25" t="s">
        <v>1574</v>
      </c>
      <c r="C103" s="25">
        <v>3</v>
      </c>
      <c r="D103" s="25">
        <v>3</v>
      </c>
      <c r="E103" s="25">
        <v>0</v>
      </c>
      <c r="F103" s="25"/>
    </row>
    <row r="104" spans="1:6" x14ac:dyDescent="0.25">
      <c r="A104" s="81" t="s">
        <v>874</v>
      </c>
      <c r="B104" s="81"/>
      <c r="C104" s="81">
        <v>8</v>
      </c>
      <c r="D104" s="81">
        <v>8</v>
      </c>
      <c r="E104" s="81">
        <v>0</v>
      </c>
      <c r="F104" s="81"/>
    </row>
    <row r="105" spans="1:6" x14ac:dyDescent="0.25">
      <c r="A105" s="25" t="s">
        <v>1575</v>
      </c>
      <c r="B105" s="25" t="s">
        <v>1544</v>
      </c>
      <c r="C105" s="25">
        <v>3</v>
      </c>
      <c r="D105" s="25">
        <v>3</v>
      </c>
      <c r="E105" s="25">
        <v>0</v>
      </c>
      <c r="F105" s="25"/>
    </row>
    <row r="106" spans="1:6" x14ac:dyDescent="0.25">
      <c r="A106" s="25"/>
      <c r="B106" s="25" t="s">
        <v>1528</v>
      </c>
      <c r="C106" s="25">
        <v>1</v>
      </c>
      <c r="D106" s="25">
        <v>1</v>
      </c>
      <c r="E106" s="25">
        <v>0</v>
      </c>
      <c r="F106" s="25"/>
    </row>
    <row r="107" spans="1:6" ht="24.75" x14ac:dyDescent="0.25">
      <c r="A107" s="25"/>
      <c r="B107" s="25" t="s">
        <v>1576</v>
      </c>
      <c r="C107" s="25">
        <v>1</v>
      </c>
      <c r="D107" s="25">
        <v>1</v>
      </c>
      <c r="E107" s="25">
        <v>0</v>
      </c>
      <c r="F107" s="25"/>
    </row>
    <row r="108" spans="1:6" x14ac:dyDescent="0.25">
      <c r="A108" s="25"/>
      <c r="B108" s="25" t="s">
        <v>1560</v>
      </c>
      <c r="C108" s="25">
        <v>1</v>
      </c>
      <c r="D108" s="25">
        <v>1</v>
      </c>
      <c r="E108" s="25">
        <v>0</v>
      </c>
      <c r="F108" s="25"/>
    </row>
    <row r="109" spans="1:6" x14ac:dyDescent="0.25">
      <c r="A109" s="25"/>
      <c r="B109" s="25" t="s">
        <v>1577</v>
      </c>
      <c r="C109" s="25">
        <v>5</v>
      </c>
      <c r="D109" s="25">
        <v>5</v>
      </c>
      <c r="E109" s="25">
        <v>0</v>
      </c>
      <c r="F109" s="25"/>
    </row>
    <row r="110" spans="1:6" x14ac:dyDescent="0.25">
      <c r="A110" s="25"/>
      <c r="B110" s="25" t="s">
        <v>1563</v>
      </c>
      <c r="C110" s="25">
        <v>3</v>
      </c>
      <c r="D110" s="25">
        <v>3</v>
      </c>
      <c r="E110" s="25">
        <v>0</v>
      </c>
      <c r="F110" s="25"/>
    </row>
    <row r="111" spans="1:6" x14ac:dyDescent="0.25">
      <c r="A111" s="25"/>
      <c r="B111" s="25" t="s">
        <v>1578</v>
      </c>
      <c r="C111" s="25">
        <v>11</v>
      </c>
      <c r="D111" s="25">
        <v>11</v>
      </c>
      <c r="E111" s="25">
        <v>0</v>
      </c>
      <c r="F111" s="25"/>
    </row>
    <row r="112" spans="1:6" ht="24.75" x14ac:dyDescent="0.25">
      <c r="A112" s="25"/>
      <c r="B112" s="25" t="s">
        <v>1579</v>
      </c>
      <c r="C112" s="25">
        <v>4</v>
      </c>
      <c r="D112" s="25">
        <v>4</v>
      </c>
      <c r="E112" s="25">
        <v>0</v>
      </c>
      <c r="F112" s="25"/>
    </row>
    <row r="113" spans="1:6" x14ac:dyDescent="0.25">
      <c r="A113" s="25"/>
      <c r="B113" s="25" t="s">
        <v>1580</v>
      </c>
      <c r="C113" s="25">
        <v>1</v>
      </c>
      <c r="D113" s="25">
        <v>1</v>
      </c>
      <c r="E113" s="25">
        <v>0</v>
      </c>
      <c r="F113" s="25"/>
    </row>
    <row r="114" spans="1:6" x14ac:dyDescent="0.25">
      <c r="A114" s="25"/>
      <c r="B114" s="25" t="s">
        <v>1581</v>
      </c>
      <c r="C114" s="25">
        <v>4</v>
      </c>
      <c r="D114" s="25">
        <v>4</v>
      </c>
      <c r="E114" s="25">
        <v>0</v>
      </c>
      <c r="F114" s="25"/>
    </row>
    <row r="115" spans="1:6" x14ac:dyDescent="0.25">
      <c r="A115" s="81" t="s">
        <v>874</v>
      </c>
      <c r="B115" s="81"/>
      <c r="C115" s="81">
        <v>34</v>
      </c>
      <c r="D115" s="81">
        <v>34</v>
      </c>
      <c r="E115" s="81">
        <v>0</v>
      </c>
      <c r="F115" s="81"/>
    </row>
    <row r="116" spans="1:6" x14ac:dyDescent="0.25">
      <c r="A116" s="25" t="s">
        <v>1582</v>
      </c>
      <c r="B116" s="25" t="s">
        <v>1560</v>
      </c>
      <c r="C116" s="25">
        <v>1</v>
      </c>
      <c r="D116" s="25">
        <v>1</v>
      </c>
      <c r="E116" s="25">
        <v>0</v>
      </c>
      <c r="F116" s="25"/>
    </row>
    <row r="117" spans="1:6" x14ac:dyDescent="0.25">
      <c r="A117" s="81" t="s">
        <v>874</v>
      </c>
      <c r="B117" s="81"/>
      <c r="C117" s="81">
        <v>1</v>
      </c>
      <c r="D117" s="81">
        <v>1</v>
      </c>
      <c r="E117" s="81">
        <v>0</v>
      </c>
      <c r="F117" s="81"/>
    </row>
    <row r="118" spans="1:6" ht="24.75" x14ac:dyDescent="0.25">
      <c r="A118" s="25" t="s">
        <v>1583</v>
      </c>
      <c r="B118" s="25" t="s">
        <v>1584</v>
      </c>
      <c r="C118" s="25">
        <v>1</v>
      </c>
      <c r="D118" s="25">
        <v>1</v>
      </c>
      <c r="E118" s="25">
        <v>0</v>
      </c>
      <c r="F118" s="25"/>
    </row>
    <row r="119" spans="1:6" x14ac:dyDescent="0.25">
      <c r="A119" s="25"/>
      <c r="B119" s="25" t="s">
        <v>1560</v>
      </c>
      <c r="C119" s="25">
        <v>1</v>
      </c>
      <c r="D119" s="25">
        <v>1</v>
      </c>
      <c r="E119" s="25">
        <v>0</v>
      </c>
      <c r="F119" s="25"/>
    </row>
    <row r="120" spans="1:6" ht="24.75" x14ac:dyDescent="0.25">
      <c r="A120" s="25"/>
      <c r="B120" s="25" t="s">
        <v>1585</v>
      </c>
      <c r="C120" s="25">
        <v>1</v>
      </c>
      <c r="D120" s="25">
        <v>1</v>
      </c>
      <c r="E120" s="25">
        <v>0</v>
      </c>
      <c r="F120" s="25"/>
    </row>
    <row r="121" spans="1:6" x14ac:dyDescent="0.25">
      <c r="A121" s="81" t="s">
        <v>874</v>
      </c>
      <c r="B121" s="81"/>
      <c r="C121" s="81">
        <v>3</v>
      </c>
      <c r="D121" s="81">
        <v>3</v>
      </c>
      <c r="E121" s="81">
        <v>0</v>
      </c>
      <c r="F121" s="81"/>
    </row>
    <row r="122" spans="1:6" x14ac:dyDescent="0.25">
      <c r="A122" s="25" t="s">
        <v>1586</v>
      </c>
      <c r="B122" s="25" t="s">
        <v>1560</v>
      </c>
      <c r="C122" s="25">
        <v>2</v>
      </c>
      <c r="D122" s="25">
        <v>2</v>
      </c>
      <c r="E122" s="25">
        <v>0</v>
      </c>
      <c r="F122" s="25"/>
    </row>
    <row r="123" spans="1:6" x14ac:dyDescent="0.25">
      <c r="A123" s="25"/>
      <c r="B123" s="25" t="s">
        <v>1538</v>
      </c>
      <c r="C123" s="25">
        <v>1</v>
      </c>
      <c r="D123" s="25">
        <v>1</v>
      </c>
      <c r="E123" s="25">
        <v>0</v>
      </c>
      <c r="F123" s="25"/>
    </row>
    <row r="124" spans="1:6" x14ac:dyDescent="0.25">
      <c r="A124" s="81" t="s">
        <v>874</v>
      </c>
      <c r="B124" s="81"/>
      <c r="C124" s="81">
        <v>3</v>
      </c>
      <c r="D124" s="81">
        <v>3</v>
      </c>
      <c r="E124" s="81">
        <v>0</v>
      </c>
      <c r="F124" s="81"/>
    </row>
    <row r="125" spans="1:6" x14ac:dyDescent="0.25">
      <c r="A125" s="25" t="s">
        <v>1587</v>
      </c>
      <c r="B125" s="25" t="s">
        <v>1588</v>
      </c>
      <c r="C125" s="25">
        <v>2</v>
      </c>
      <c r="D125" s="25">
        <v>2</v>
      </c>
      <c r="E125" s="25">
        <v>0</v>
      </c>
      <c r="F125" s="25"/>
    </row>
    <row r="126" spans="1:6" x14ac:dyDescent="0.25">
      <c r="A126" s="25"/>
      <c r="B126" s="25" t="s">
        <v>1560</v>
      </c>
      <c r="C126" s="25">
        <v>1</v>
      </c>
      <c r="D126" s="25">
        <v>1</v>
      </c>
      <c r="E126" s="25">
        <v>0</v>
      </c>
      <c r="F126" s="25"/>
    </row>
    <row r="127" spans="1:6" x14ac:dyDescent="0.25">
      <c r="A127" s="25"/>
      <c r="B127" s="25" t="s">
        <v>1589</v>
      </c>
      <c r="C127" s="25">
        <v>4</v>
      </c>
      <c r="D127" s="25">
        <v>4</v>
      </c>
      <c r="E127" s="25">
        <v>0</v>
      </c>
      <c r="F127" s="25"/>
    </row>
    <row r="128" spans="1:6" ht="24.75" x14ac:dyDescent="0.25">
      <c r="A128" s="25"/>
      <c r="B128" s="25" t="s">
        <v>1590</v>
      </c>
      <c r="C128" s="25">
        <v>1</v>
      </c>
      <c r="D128" s="25">
        <v>1</v>
      </c>
      <c r="E128" s="25">
        <v>0</v>
      </c>
      <c r="F128" s="25"/>
    </row>
    <row r="129" spans="1:6" x14ac:dyDescent="0.25">
      <c r="A129" s="81" t="s">
        <v>874</v>
      </c>
      <c r="B129" s="81"/>
      <c r="C129" s="81">
        <v>8</v>
      </c>
      <c r="D129" s="81">
        <v>8</v>
      </c>
      <c r="E129" s="81">
        <v>0</v>
      </c>
      <c r="F129" s="81"/>
    </row>
    <row r="130" spans="1:6" x14ac:dyDescent="0.25">
      <c r="A130" s="25" t="s">
        <v>1591</v>
      </c>
      <c r="B130" s="25" t="s">
        <v>1592</v>
      </c>
      <c r="C130" s="25">
        <v>1</v>
      </c>
      <c r="D130" s="25">
        <v>1</v>
      </c>
      <c r="E130" s="25">
        <v>0</v>
      </c>
      <c r="F130" s="25"/>
    </row>
    <row r="131" spans="1:6" ht="24.75" x14ac:dyDescent="0.25">
      <c r="A131" s="25"/>
      <c r="B131" s="25" t="s">
        <v>1593</v>
      </c>
      <c r="C131" s="25">
        <v>1</v>
      </c>
      <c r="D131" s="25">
        <v>1</v>
      </c>
      <c r="E131" s="25">
        <v>0</v>
      </c>
      <c r="F131" s="25"/>
    </row>
    <row r="132" spans="1:6" x14ac:dyDescent="0.25">
      <c r="A132" s="25"/>
      <c r="B132" s="25" t="s">
        <v>1560</v>
      </c>
      <c r="C132" s="25">
        <v>1</v>
      </c>
      <c r="D132" s="25">
        <v>1</v>
      </c>
      <c r="E132" s="25">
        <v>0</v>
      </c>
      <c r="F132" s="25"/>
    </row>
    <row r="133" spans="1:6" x14ac:dyDescent="0.25">
      <c r="A133" s="25"/>
      <c r="B133" s="25" t="s">
        <v>1513</v>
      </c>
      <c r="C133" s="25">
        <v>1</v>
      </c>
      <c r="D133" s="25">
        <v>1</v>
      </c>
      <c r="E133" s="25">
        <v>0</v>
      </c>
      <c r="F133" s="25"/>
    </row>
    <row r="134" spans="1:6" x14ac:dyDescent="0.25">
      <c r="A134" s="81" t="s">
        <v>874</v>
      </c>
      <c r="B134" s="81"/>
      <c r="C134" s="81">
        <v>4</v>
      </c>
      <c r="D134" s="81">
        <v>4</v>
      </c>
      <c r="E134" s="81">
        <v>0</v>
      </c>
      <c r="F134" s="81"/>
    </row>
    <row r="135" spans="1:6" x14ac:dyDescent="0.25">
      <c r="A135" s="25" t="s">
        <v>1594</v>
      </c>
      <c r="B135" s="25" t="s">
        <v>1513</v>
      </c>
      <c r="C135" s="25">
        <v>1</v>
      </c>
      <c r="D135" s="25">
        <v>1</v>
      </c>
      <c r="E135" s="25">
        <v>0</v>
      </c>
      <c r="F135" s="25"/>
    </row>
    <row r="136" spans="1:6" ht="24.75" x14ac:dyDescent="0.25">
      <c r="A136" s="25"/>
      <c r="B136" s="25" t="s">
        <v>1514</v>
      </c>
      <c r="C136" s="25">
        <v>13</v>
      </c>
      <c r="D136" s="25">
        <v>13</v>
      </c>
      <c r="E136" s="25">
        <v>0</v>
      </c>
      <c r="F136" s="25"/>
    </row>
    <row r="137" spans="1:6" ht="24.75" x14ac:dyDescent="0.25">
      <c r="A137" s="25"/>
      <c r="B137" s="25" t="s">
        <v>1595</v>
      </c>
      <c r="C137" s="25">
        <v>1</v>
      </c>
      <c r="D137" s="25">
        <v>1</v>
      </c>
      <c r="E137" s="25">
        <v>0</v>
      </c>
      <c r="F137" s="25"/>
    </row>
    <row r="138" spans="1:6" x14ac:dyDescent="0.25">
      <c r="A138" s="81" t="s">
        <v>874</v>
      </c>
      <c r="B138" s="81"/>
      <c r="C138" s="81">
        <v>15</v>
      </c>
      <c r="D138" s="81">
        <v>15</v>
      </c>
      <c r="E138" s="81">
        <v>0</v>
      </c>
      <c r="F138" s="81"/>
    </row>
    <row r="139" spans="1:6" x14ac:dyDescent="0.25">
      <c r="A139" s="25" t="s">
        <v>1596</v>
      </c>
      <c r="B139" s="25" t="s">
        <v>1528</v>
      </c>
      <c r="C139" s="25">
        <v>2</v>
      </c>
      <c r="D139" s="25">
        <v>2</v>
      </c>
      <c r="E139" s="25">
        <v>0</v>
      </c>
      <c r="F139" s="25"/>
    </row>
    <row r="140" spans="1:6" x14ac:dyDescent="0.25">
      <c r="A140" s="25"/>
      <c r="B140" s="25" t="s">
        <v>1597</v>
      </c>
      <c r="C140" s="25">
        <v>3</v>
      </c>
      <c r="D140" s="25">
        <v>0</v>
      </c>
      <c r="E140" s="25">
        <v>3</v>
      </c>
      <c r="F140" s="25"/>
    </row>
    <row r="141" spans="1:6" x14ac:dyDescent="0.25">
      <c r="A141" s="25"/>
      <c r="B141" s="25" t="s">
        <v>1598</v>
      </c>
      <c r="C141" s="25">
        <v>1</v>
      </c>
      <c r="D141" s="25">
        <v>1</v>
      </c>
      <c r="E141" s="25">
        <v>0</v>
      </c>
      <c r="F141" s="25"/>
    </row>
    <row r="142" spans="1:6" x14ac:dyDescent="0.25">
      <c r="A142" s="25"/>
      <c r="B142" s="25" t="s">
        <v>1520</v>
      </c>
      <c r="C142" s="25">
        <v>1</v>
      </c>
      <c r="D142" s="25">
        <v>1</v>
      </c>
      <c r="E142" s="25">
        <v>0</v>
      </c>
      <c r="F142" s="25"/>
    </row>
    <row r="143" spans="1:6" x14ac:dyDescent="0.25">
      <c r="A143" s="25"/>
      <c r="B143" s="25" t="s">
        <v>1573</v>
      </c>
      <c r="C143" s="25">
        <v>2</v>
      </c>
      <c r="D143" s="25">
        <v>2</v>
      </c>
      <c r="E143" s="25">
        <v>0</v>
      </c>
      <c r="F143" s="25"/>
    </row>
    <row r="144" spans="1:6" x14ac:dyDescent="0.25">
      <c r="A144" s="25"/>
      <c r="B144" s="25" t="s">
        <v>1599</v>
      </c>
      <c r="C144" s="25">
        <v>1</v>
      </c>
      <c r="D144" s="25">
        <v>1</v>
      </c>
      <c r="E144" s="25">
        <v>0</v>
      </c>
      <c r="F144" s="25"/>
    </row>
    <row r="145" spans="1:6" x14ac:dyDescent="0.25">
      <c r="A145" s="25"/>
      <c r="B145" s="25" t="s">
        <v>1600</v>
      </c>
      <c r="C145" s="25">
        <v>1</v>
      </c>
      <c r="D145" s="25">
        <v>1</v>
      </c>
      <c r="E145" s="25">
        <v>0</v>
      </c>
      <c r="F145" s="25"/>
    </row>
    <row r="146" spans="1:6" x14ac:dyDescent="0.25">
      <c r="A146" s="81" t="s">
        <v>874</v>
      </c>
      <c r="B146" s="81"/>
      <c r="C146" s="81">
        <v>11</v>
      </c>
      <c r="D146" s="81">
        <v>8</v>
      </c>
      <c r="E146" s="81">
        <v>3</v>
      </c>
      <c r="F146" s="81"/>
    </row>
    <row r="147" spans="1:6" x14ac:dyDescent="0.25">
      <c r="A147" s="25" t="s">
        <v>1601</v>
      </c>
      <c r="B147" s="25" t="s">
        <v>1527</v>
      </c>
      <c r="C147" s="25">
        <v>4</v>
      </c>
      <c r="D147" s="25">
        <v>4</v>
      </c>
      <c r="E147" s="25">
        <v>0</v>
      </c>
      <c r="F147" s="25"/>
    </row>
    <row r="148" spans="1:6" x14ac:dyDescent="0.25">
      <c r="A148" s="25"/>
      <c r="B148" s="25" t="s">
        <v>1544</v>
      </c>
      <c r="C148" s="25">
        <v>1</v>
      </c>
      <c r="D148" s="25">
        <v>1</v>
      </c>
      <c r="E148" s="25">
        <v>0</v>
      </c>
      <c r="F148" s="25"/>
    </row>
    <row r="149" spans="1:6" x14ac:dyDescent="0.25">
      <c r="A149" s="25"/>
      <c r="B149" s="25" t="s">
        <v>1602</v>
      </c>
      <c r="C149" s="25">
        <v>1</v>
      </c>
      <c r="D149" s="25">
        <v>1</v>
      </c>
      <c r="E149" s="25">
        <v>0</v>
      </c>
      <c r="F149" s="25"/>
    </row>
    <row r="150" spans="1:6" x14ac:dyDescent="0.25">
      <c r="A150" s="25"/>
      <c r="B150" s="25" t="s">
        <v>1513</v>
      </c>
      <c r="C150" s="25">
        <v>1</v>
      </c>
      <c r="D150" s="25">
        <v>1</v>
      </c>
      <c r="E150" s="25">
        <v>0</v>
      </c>
      <c r="F150" s="25"/>
    </row>
    <row r="151" spans="1:6" x14ac:dyDescent="0.25">
      <c r="A151" s="81" t="s">
        <v>874</v>
      </c>
      <c r="B151" s="81"/>
      <c r="C151" s="81">
        <v>7</v>
      </c>
      <c r="D151" s="81">
        <v>7</v>
      </c>
      <c r="E151" s="81">
        <v>0</v>
      </c>
      <c r="F151" s="81"/>
    </row>
    <row r="152" spans="1:6" x14ac:dyDescent="0.25">
      <c r="A152" s="25" t="s">
        <v>1603</v>
      </c>
      <c r="B152" s="25" t="s">
        <v>1530</v>
      </c>
      <c r="C152" s="25">
        <v>19</v>
      </c>
      <c r="D152" s="25">
        <v>0</v>
      </c>
      <c r="E152" s="25">
        <v>19</v>
      </c>
      <c r="F152" s="25"/>
    </row>
    <row r="153" spans="1:6" x14ac:dyDescent="0.25">
      <c r="A153" s="25"/>
      <c r="B153" s="25" t="s">
        <v>1532</v>
      </c>
      <c r="C153" s="25">
        <v>5</v>
      </c>
      <c r="D153" s="25">
        <v>0</v>
      </c>
      <c r="E153" s="25">
        <v>5</v>
      </c>
      <c r="F153" s="25"/>
    </row>
    <row r="154" spans="1:6" x14ac:dyDescent="0.25">
      <c r="A154" s="25"/>
      <c r="B154" s="25" t="s">
        <v>1520</v>
      </c>
      <c r="C154" s="25">
        <v>1</v>
      </c>
      <c r="D154" s="25">
        <v>1</v>
      </c>
      <c r="E154" s="25">
        <v>0</v>
      </c>
      <c r="F154" s="25"/>
    </row>
    <row r="155" spans="1:6" x14ac:dyDescent="0.25">
      <c r="A155" s="25"/>
      <c r="B155" s="25" t="s">
        <v>1533</v>
      </c>
      <c r="C155" s="25">
        <v>18</v>
      </c>
      <c r="D155" s="25">
        <v>0</v>
      </c>
      <c r="E155" s="25">
        <v>18</v>
      </c>
      <c r="F155" s="25"/>
    </row>
    <row r="156" spans="1:6" ht="24.75" x14ac:dyDescent="0.25">
      <c r="A156" s="25"/>
      <c r="B156" s="25" t="s">
        <v>1604</v>
      </c>
      <c r="C156" s="25">
        <v>8</v>
      </c>
      <c r="D156" s="25">
        <v>0</v>
      </c>
      <c r="E156" s="25">
        <v>8</v>
      </c>
      <c r="F156" s="25"/>
    </row>
    <row r="157" spans="1:6" x14ac:dyDescent="0.25">
      <c r="A157" s="25"/>
      <c r="B157" s="25" t="s">
        <v>1605</v>
      </c>
      <c r="C157" s="25">
        <v>4</v>
      </c>
      <c r="D157" s="25">
        <v>4</v>
      </c>
      <c r="E157" s="25">
        <v>0</v>
      </c>
      <c r="F157" s="25"/>
    </row>
    <row r="158" spans="1:6" x14ac:dyDescent="0.25">
      <c r="A158" s="81" t="s">
        <v>874</v>
      </c>
      <c r="B158" s="81"/>
      <c r="C158" s="81">
        <v>55</v>
      </c>
      <c r="D158" s="81">
        <v>5</v>
      </c>
      <c r="E158" s="81">
        <v>50</v>
      </c>
      <c r="F158" s="81"/>
    </row>
    <row r="159" spans="1:6" x14ac:dyDescent="0.25">
      <c r="A159" s="25" t="s">
        <v>1606</v>
      </c>
      <c r="B159" s="25" t="s">
        <v>1530</v>
      </c>
      <c r="C159" s="25">
        <v>17</v>
      </c>
      <c r="D159" s="25">
        <v>0</v>
      </c>
      <c r="E159" s="25">
        <v>17</v>
      </c>
      <c r="F159" s="25"/>
    </row>
    <row r="160" spans="1:6" x14ac:dyDescent="0.25">
      <c r="A160" s="25"/>
      <c r="B160" s="25" t="s">
        <v>1607</v>
      </c>
      <c r="C160" s="25">
        <v>1</v>
      </c>
      <c r="D160" s="25">
        <v>0</v>
      </c>
      <c r="E160" s="25">
        <v>1</v>
      </c>
      <c r="F160" s="25"/>
    </row>
    <row r="161" spans="1:6" x14ac:dyDescent="0.25">
      <c r="A161" s="25"/>
      <c r="B161" s="25" t="s">
        <v>1532</v>
      </c>
      <c r="C161" s="25">
        <v>7</v>
      </c>
      <c r="D161" s="25">
        <v>0</v>
      </c>
      <c r="E161" s="25">
        <v>7</v>
      </c>
      <c r="F161" s="25"/>
    </row>
    <row r="162" spans="1:6" x14ac:dyDescent="0.25">
      <c r="A162" s="25"/>
      <c r="B162" s="25" t="s">
        <v>1520</v>
      </c>
      <c r="C162" s="25">
        <v>1</v>
      </c>
      <c r="D162" s="25">
        <v>1</v>
      </c>
      <c r="E162" s="25">
        <v>0</v>
      </c>
      <c r="F162" s="25"/>
    </row>
    <row r="163" spans="1:6" x14ac:dyDescent="0.25">
      <c r="A163" s="25"/>
      <c r="B163" s="25" t="s">
        <v>1533</v>
      </c>
      <c r="C163" s="25">
        <v>25</v>
      </c>
      <c r="D163" s="25">
        <v>0</v>
      </c>
      <c r="E163" s="25">
        <v>25</v>
      </c>
      <c r="F163" s="25"/>
    </row>
    <row r="164" spans="1:6" ht="24.75" x14ac:dyDescent="0.25">
      <c r="A164" s="25"/>
      <c r="B164" s="25" t="s">
        <v>1604</v>
      </c>
      <c r="C164" s="25">
        <v>21</v>
      </c>
      <c r="D164" s="25">
        <v>0</v>
      </c>
      <c r="E164" s="25">
        <v>21</v>
      </c>
      <c r="F164" s="25"/>
    </row>
    <row r="165" spans="1:6" x14ac:dyDescent="0.25">
      <c r="A165" s="25"/>
      <c r="B165" s="25" t="s">
        <v>1608</v>
      </c>
      <c r="C165" s="25">
        <v>1</v>
      </c>
      <c r="D165" s="25">
        <v>0</v>
      </c>
      <c r="E165" s="25">
        <v>1</v>
      </c>
      <c r="F165" s="25"/>
    </row>
    <row r="166" spans="1:6" x14ac:dyDescent="0.25">
      <c r="A166" s="25"/>
      <c r="B166" s="25" t="s">
        <v>1609</v>
      </c>
      <c r="C166" s="25">
        <v>4</v>
      </c>
      <c r="D166" s="25">
        <v>4</v>
      </c>
      <c r="E166" s="25">
        <v>0</v>
      </c>
      <c r="F166" s="25"/>
    </row>
    <row r="167" spans="1:6" x14ac:dyDescent="0.25">
      <c r="A167" s="81" t="s">
        <v>874</v>
      </c>
      <c r="B167" s="81"/>
      <c r="C167" s="81">
        <v>77</v>
      </c>
      <c r="D167" s="81">
        <v>5</v>
      </c>
      <c r="E167" s="81">
        <v>72</v>
      </c>
      <c r="F167" s="81"/>
    </row>
    <row r="168" spans="1:6" x14ac:dyDescent="0.25">
      <c r="A168" s="25" t="s">
        <v>1610</v>
      </c>
      <c r="B168" s="25" t="s">
        <v>1520</v>
      </c>
      <c r="C168" s="25">
        <v>1</v>
      </c>
      <c r="D168" s="25">
        <v>1</v>
      </c>
      <c r="E168" s="25">
        <v>0</v>
      </c>
      <c r="F168" s="25"/>
    </row>
    <row r="169" spans="1:6" x14ac:dyDescent="0.25">
      <c r="A169" s="25"/>
      <c r="B169" s="25" t="s">
        <v>1556</v>
      </c>
      <c r="C169" s="25">
        <v>11</v>
      </c>
      <c r="D169" s="25">
        <v>0</v>
      </c>
      <c r="E169" s="25">
        <v>11</v>
      </c>
      <c r="F169" s="25"/>
    </row>
    <row r="170" spans="1:6" x14ac:dyDescent="0.25">
      <c r="A170" s="25"/>
      <c r="B170" s="25" t="s">
        <v>1611</v>
      </c>
      <c r="C170" s="25">
        <v>2</v>
      </c>
      <c r="D170" s="25">
        <v>2</v>
      </c>
      <c r="E170" s="25">
        <v>0</v>
      </c>
      <c r="F170" s="25"/>
    </row>
    <row r="171" spans="1:6" x14ac:dyDescent="0.25">
      <c r="A171" s="25"/>
      <c r="B171" s="25" t="s">
        <v>1612</v>
      </c>
      <c r="C171" s="25">
        <v>5</v>
      </c>
      <c r="D171" s="25">
        <v>5</v>
      </c>
      <c r="E171" s="25">
        <v>0</v>
      </c>
      <c r="F171" s="25"/>
    </row>
    <row r="172" spans="1:6" x14ac:dyDescent="0.25">
      <c r="A172" s="81" t="s">
        <v>874</v>
      </c>
      <c r="B172" s="81"/>
      <c r="C172" s="81">
        <v>19</v>
      </c>
      <c r="D172" s="81">
        <v>8</v>
      </c>
      <c r="E172" s="81">
        <v>11</v>
      </c>
      <c r="F172" s="81"/>
    </row>
    <row r="173" spans="1:6" ht="24.75" x14ac:dyDescent="0.25">
      <c r="A173" s="25" t="s">
        <v>1613</v>
      </c>
      <c r="B173" s="25" t="s">
        <v>1532</v>
      </c>
      <c r="C173" s="25">
        <v>1</v>
      </c>
      <c r="D173" s="25" t="s">
        <v>960</v>
      </c>
      <c r="E173" s="25">
        <v>1</v>
      </c>
      <c r="F173" s="25"/>
    </row>
    <row r="174" spans="1:6" x14ac:dyDescent="0.25">
      <c r="A174" s="25"/>
      <c r="B174" s="25" t="s">
        <v>1520</v>
      </c>
      <c r="C174" s="25">
        <v>1</v>
      </c>
      <c r="D174" s="25">
        <v>1</v>
      </c>
      <c r="E174" s="25">
        <v>0</v>
      </c>
      <c r="F174" s="25"/>
    </row>
    <row r="175" spans="1:6" x14ac:dyDescent="0.25">
      <c r="A175" s="25"/>
      <c r="B175" s="25" t="s">
        <v>1556</v>
      </c>
      <c r="C175" s="25">
        <v>3</v>
      </c>
      <c r="D175" s="25">
        <v>0</v>
      </c>
      <c r="E175" s="25">
        <v>3</v>
      </c>
      <c r="F175" s="25"/>
    </row>
    <row r="176" spans="1:6" x14ac:dyDescent="0.25">
      <c r="A176" s="25"/>
      <c r="B176" s="25" t="s">
        <v>1614</v>
      </c>
      <c r="C176" s="25">
        <v>28</v>
      </c>
      <c r="D176" s="25">
        <v>0</v>
      </c>
      <c r="E176" s="25">
        <v>28</v>
      </c>
      <c r="F176" s="25"/>
    </row>
    <row r="177" spans="1:6" x14ac:dyDescent="0.25">
      <c r="A177" s="25"/>
      <c r="B177" s="25" t="s">
        <v>1615</v>
      </c>
      <c r="C177" s="25">
        <v>16</v>
      </c>
      <c r="D177" s="25">
        <v>0</v>
      </c>
      <c r="E177" s="25">
        <v>16</v>
      </c>
      <c r="F177" s="25"/>
    </row>
    <row r="178" spans="1:6" x14ac:dyDescent="0.25">
      <c r="A178" s="25"/>
      <c r="B178" s="25" t="s">
        <v>1616</v>
      </c>
      <c r="C178" s="25">
        <v>1</v>
      </c>
      <c r="D178" s="25">
        <v>1</v>
      </c>
      <c r="E178" s="25">
        <v>0</v>
      </c>
      <c r="F178" s="25"/>
    </row>
    <row r="179" spans="1:6" x14ac:dyDescent="0.25">
      <c r="A179" s="25"/>
      <c r="B179" s="25" t="s">
        <v>1617</v>
      </c>
      <c r="C179" s="25">
        <v>2</v>
      </c>
      <c r="D179" s="25">
        <v>2</v>
      </c>
      <c r="E179" s="25">
        <v>0</v>
      </c>
      <c r="F179" s="25"/>
    </row>
    <row r="180" spans="1:6" x14ac:dyDescent="0.25">
      <c r="A180" s="25"/>
      <c r="B180" s="25" t="s">
        <v>1618</v>
      </c>
      <c r="C180" s="25">
        <v>1</v>
      </c>
      <c r="D180" s="25">
        <v>1</v>
      </c>
      <c r="E180" s="25">
        <v>0</v>
      </c>
      <c r="F180" s="25"/>
    </row>
    <row r="181" spans="1:6" x14ac:dyDescent="0.25">
      <c r="A181" s="81" t="s">
        <v>874</v>
      </c>
      <c r="B181" s="81"/>
      <c r="C181" s="81">
        <v>53</v>
      </c>
      <c r="D181" s="81">
        <v>5</v>
      </c>
      <c r="E181" s="81">
        <v>48</v>
      </c>
      <c r="F181" s="81"/>
    </row>
    <row r="182" spans="1:6" x14ac:dyDescent="0.25">
      <c r="A182" s="25" t="s">
        <v>1619</v>
      </c>
      <c r="B182" s="25" t="s">
        <v>1620</v>
      </c>
      <c r="C182" s="25">
        <v>1</v>
      </c>
      <c r="D182" s="25">
        <v>1</v>
      </c>
      <c r="E182" s="25">
        <v>0</v>
      </c>
      <c r="F182" s="25"/>
    </row>
    <row r="183" spans="1:6" x14ac:dyDescent="0.25">
      <c r="A183" s="25"/>
      <c r="B183" s="25" t="s">
        <v>1520</v>
      </c>
      <c r="C183" s="25">
        <v>1</v>
      </c>
      <c r="D183" s="25">
        <v>1</v>
      </c>
      <c r="E183" s="25">
        <v>0</v>
      </c>
      <c r="F183" s="25"/>
    </row>
    <row r="184" spans="1:6" x14ac:dyDescent="0.25">
      <c r="A184" s="25"/>
      <c r="B184" s="25" t="s">
        <v>1621</v>
      </c>
      <c r="C184" s="25">
        <v>1</v>
      </c>
      <c r="D184" s="25">
        <v>1</v>
      </c>
      <c r="E184" s="25">
        <v>0</v>
      </c>
      <c r="F184" s="25"/>
    </row>
    <row r="185" spans="1:6" x14ac:dyDescent="0.25">
      <c r="A185" s="25"/>
      <c r="B185" s="25" t="s">
        <v>1533</v>
      </c>
      <c r="C185" s="25">
        <v>3</v>
      </c>
      <c r="D185" s="25">
        <v>0</v>
      </c>
      <c r="E185" s="25">
        <v>3</v>
      </c>
      <c r="F185" s="25"/>
    </row>
    <row r="186" spans="1:6" ht="24.75" x14ac:dyDescent="0.25">
      <c r="A186" s="25"/>
      <c r="B186" s="25" t="s">
        <v>1622</v>
      </c>
      <c r="C186" s="25">
        <v>1</v>
      </c>
      <c r="D186" s="25">
        <v>1</v>
      </c>
      <c r="E186" s="25">
        <v>0</v>
      </c>
      <c r="F186" s="25"/>
    </row>
    <row r="187" spans="1:6" x14ac:dyDescent="0.25">
      <c r="A187" s="25"/>
      <c r="B187" s="25" t="s">
        <v>1623</v>
      </c>
      <c r="C187" s="25">
        <v>7</v>
      </c>
      <c r="D187" s="25">
        <v>7</v>
      </c>
      <c r="E187" s="25">
        <v>0</v>
      </c>
      <c r="F187" s="25"/>
    </row>
    <row r="188" spans="1:6" x14ac:dyDescent="0.25">
      <c r="A188" s="81" t="s">
        <v>874</v>
      </c>
      <c r="B188" s="81"/>
      <c r="C188" s="81">
        <v>14</v>
      </c>
      <c r="D188" s="81">
        <v>11</v>
      </c>
      <c r="E188" s="81">
        <v>3</v>
      </c>
      <c r="F188" s="81"/>
    </row>
    <row r="189" spans="1:6" x14ac:dyDescent="0.25">
      <c r="A189" s="25" t="s">
        <v>1624</v>
      </c>
      <c r="B189" s="25" t="s">
        <v>1520</v>
      </c>
      <c r="C189" s="25">
        <v>1</v>
      </c>
      <c r="D189" s="25">
        <v>1</v>
      </c>
      <c r="E189" s="25">
        <v>0</v>
      </c>
      <c r="F189" s="25"/>
    </row>
    <row r="190" spans="1:6" x14ac:dyDescent="0.25">
      <c r="A190" s="25"/>
      <c r="B190" s="25" t="s">
        <v>1574</v>
      </c>
      <c r="C190" s="25">
        <v>3</v>
      </c>
      <c r="D190" s="25">
        <v>3</v>
      </c>
      <c r="E190" s="25">
        <v>0</v>
      </c>
      <c r="F190" s="25"/>
    </row>
    <row r="191" spans="1:6" x14ac:dyDescent="0.25">
      <c r="A191" s="25"/>
      <c r="B191" s="25" t="s">
        <v>1625</v>
      </c>
      <c r="C191" s="25">
        <v>5</v>
      </c>
      <c r="D191" s="25">
        <v>5</v>
      </c>
      <c r="E191" s="25">
        <v>0</v>
      </c>
      <c r="F191" s="25"/>
    </row>
    <row r="192" spans="1:6" x14ac:dyDescent="0.25">
      <c r="A192" s="81" t="s">
        <v>874</v>
      </c>
      <c r="B192" s="81"/>
      <c r="C192" s="81">
        <v>9</v>
      </c>
      <c r="D192" s="81">
        <v>9</v>
      </c>
      <c r="E192" s="81">
        <v>0</v>
      </c>
      <c r="F192" s="81"/>
    </row>
    <row r="193" spans="1:6" ht="24.75" x14ac:dyDescent="0.25">
      <c r="A193" s="25" t="s">
        <v>1626</v>
      </c>
      <c r="B193" s="25" t="s">
        <v>1520</v>
      </c>
      <c r="C193" s="25">
        <v>1</v>
      </c>
      <c r="D193" s="25">
        <v>1</v>
      </c>
      <c r="E193" s="25">
        <v>0</v>
      </c>
      <c r="F193" s="25"/>
    </row>
    <row r="194" spans="1:6" ht="24.75" x14ac:dyDescent="0.25">
      <c r="A194" s="25"/>
      <c r="B194" s="25" t="s">
        <v>1627</v>
      </c>
      <c r="C194" s="25">
        <v>1</v>
      </c>
      <c r="D194" s="25">
        <v>1</v>
      </c>
      <c r="E194" s="25">
        <v>0</v>
      </c>
      <c r="F194" s="25"/>
    </row>
    <row r="195" spans="1:6" x14ac:dyDescent="0.25">
      <c r="A195" s="81" t="s">
        <v>874</v>
      </c>
      <c r="B195" s="81"/>
      <c r="C195" s="81">
        <v>2</v>
      </c>
      <c r="D195" s="81">
        <v>2</v>
      </c>
      <c r="E195" s="81">
        <v>0</v>
      </c>
      <c r="F195" s="81"/>
    </row>
    <row r="196" spans="1:6" x14ac:dyDescent="0.25">
      <c r="A196" s="25" t="s">
        <v>1628</v>
      </c>
      <c r="B196" s="25" t="s">
        <v>1544</v>
      </c>
      <c r="C196" s="25">
        <v>3</v>
      </c>
      <c r="D196" s="25">
        <v>3</v>
      </c>
      <c r="E196" s="25">
        <v>0</v>
      </c>
      <c r="F196" s="25"/>
    </row>
    <row r="197" spans="1:6" x14ac:dyDescent="0.25">
      <c r="A197" s="81" t="s">
        <v>874</v>
      </c>
      <c r="B197" s="81"/>
      <c r="C197" s="81">
        <v>3</v>
      </c>
      <c r="D197" s="81">
        <v>3</v>
      </c>
      <c r="E197" s="81">
        <v>0</v>
      </c>
      <c r="F197" s="81"/>
    </row>
    <row r="198" spans="1:6" x14ac:dyDescent="0.25">
      <c r="A198" s="81" t="s">
        <v>874</v>
      </c>
      <c r="B198" s="81"/>
      <c r="C198" s="81">
        <v>519</v>
      </c>
      <c r="D198" s="81">
        <v>279</v>
      </c>
      <c r="E198" s="81">
        <v>240</v>
      </c>
      <c r="F198" s="81"/>
    </row>
    <row r="199" spans="1:6" ht="36.75" customHeight="1" x14ac:dyDescent="0.25">
      <c r="A199" s="200"/>
      <c r="B199" s="200"/>
      <c r="C199" s="200"/>
      <c r="D199" s="200"/>
      <c r="E199" s="200"/>
      <c r="F199" s="200"/>
    </row>
  </sheetData>
  <mergeCells count="4">
    <mergeCell ref="A2:F2"/>
    <mergeCell ref="A3:F3"/>
    <mergeCell ref="A199:F199"/>
    <mergeCell ref="A1:F1"/>
  </mergeCells>
  <printOptions horizontalCentered="1"/>
  <pageMargins left="0.70866141732283472" right="0.70866141732283472" top="0.55118110236220474" bottom="0.55118110236220474" header="0.31496062992125984" footer="0.31496062992125984"/>
  <pageSetup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H29"/>
  <sheetViews>
    <sheetView topLeftCell="BQ1" workbookViewId="0">
      <selection activeCell="A30" sqref="A1:CH30"/>
    </sheetView>
  </sheetViews>
  <sheetFormatPr baseColWidth="10" defaultRowHeight="15" x14ac:dyDescent="0.25"/>
  <cols>
    <col min="1" max="1" width="10.140625" customWidth="1"/>
    <col min="2" max="4" width="11.5703125" bestFit="1" customWidth="1"/>
    <col min="5" max="5" width="13.28515625" customWidth="1"/>
    <col min="6" max="15" width="11.5703125" bestFit="1" customWidth="1"/>
    <col min="16" max="16" width="12" customWidth="1"/>
  </cols>
  <sheetData>
    <row r="1" spans="1:86" ht="24" customHeight="1" x14ac:dyDescent="0.25">
      <c r="A1" s="131" t="s">
        <v>1630</v>
      </c>
      <c r="B1" s="131"/>
      <c r="C1" s="131"/>
      <c r="D1" s="131"/>
      <c r="E1" s="131"/>
      <c r="F1" s="131"/>
      <c r="G1" s="131"/>
      <c r="H1" s="131"/>
      <c r="I1" s="131"/>
      <c r="J1" s="131"/>
      <c r="K1" s="131"/>
      <c r="L1" s="131"/>
      <c r="M1" s="131"/>
      <c r="N1" s="131"/>
      <c r="O1" s="131"/>
      <c r="P1" s="131"/>
    </row>
    <row r="2" spans="1:86" ht="9.75" customHeight="1" x14ac:dyDescent="0.25"/>
    <row r="3" spans="1:86" ht="44.25" customHeight="1" x14ac:dyDescent="0.25">
      <c r="A3" s="134" t="s">
        <v>948</v>
      </c>
      <c r="B3" s="134"/>
      <c r="C3" s="134"/>
      <c r="D3" s="134"/>
      <c r="E3" s="134"/>
      <c r="F3" s="134"/>
      <c r="G3" s="134"/>
      <c r="H3" s="134"/>
      <c r="I3" s="134"/>
      <c r="J3" s="134"/>
      <c r="K3" s="134"/>
      <c r="L3" s="134"/>
      <c r="M3" s="134"/>
      <c r="N3" s="134"/>
      <c r="O3" s="134"/>
      <c r="P3" s="134"/>
    </row>
    <row r="4" spans="1:86" ht="36.75" customHeight="1" x14ac:dyDescent="0.25">
      <c r="A4" s="207" t="s">
        <v>875</v>
      </c>
      <c r="B4" s="211" t="s">
        <v>876</v>
      </c>
      <c r="C4" s="212"/>
      <c r="D4" s="213"/>
      <c r="E4" s="118" t="s">
        <v>960</v>
      </c>
      <c r="F4" s="119" t="s">
        <v>0</v>
      </c>
      <c r="G4" s="119" t="s">
        <v>0</v>
      </c>
      <c r="H4" s="119" t="s">
        <v>0</v>
      </c>
      <c r="I4" s="119" t="s">
        <v>0</v>
      </c>
      <c r="J4" s="119" t="s">
        <v>0</v>
      </c>
      <c r="K4" s="119" t="s">
        <v>0</v>
      </c>
      <c r="L4" s="119" t="s">
        <v>0</v>
      </c>
      <c r="M4" s="119" t="s">
        <v>0</v>
      </c>
      <c r="N4" s="119" t="s">
        <v>0</v>
      </c>
      <c r="O4" s="119" t="s">
        <v>0</v>
      </c>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row>
    <row r="5" spans="1:86" x14ac:dyDescent="0.25">
      <c r="A5" s="207"/>
      <c r="B5" s="214"/>
      <c r="C5" s="215"/>
      <c r="D5" s="216"/>
      <c r="E5" s="121">
        <v>1251098.18201827</v>
      </c>
      <c r="F5" s="121">
        <v>901377.26212030812</v>
      </c>
      <c r="G5" s="121">
        <v>607170.00907037151</v>
      </c>
      <c r="H5" s="121">
        <v>555390.71426923957</v>
      </c>
      <c r="I5" s="121">
        <v>556373.96147704509</v>
      </c>
      <c r="J5" s="121">
        <v>510647.36072864436</v>
      </c>
      <c r="K5" s="121">
        <v>496963.02070129808</v>
      </c>
      <c r="L5" s="121">
        <v>440743.72387349041</v>
      </c>
      <c r="M5" s="121">
        <v>401411.52630337805</v>
      </c>
      <c r="N5" s="121">
        <v>386030.753284242</v>
      </c>
      <c r="O5" s="121">
        <v>359958.44932240719</v>
      </c>
      <c r="P5" s="121">
        <v>366404.9407464948</v>
      </c>
      <c r="Q5" s="121">
        <v>350827.87059140479</v>
      </c>
      <c r="R5" s="121">
        <v>328244.04577876121</v>
      </c>
      <c r="S5" s="121">
        <v>316336.67340790282</v>
      </c>
      <c r="T5" s="121">
        <v>318595.46294190327</v>
      </c>
      <c r="U5" s="121">
        <v>320029.308314592</v>
      </c>
      <c r="V5" s="121">
        <v>300745.25587137858</v>
      </c>
      <c r="W5" s="121">
        <v>309603.47760472272</v>
      </c>
      <c r="X5" s="121">
        <v>309603.47760472272</v>
      </c>
      <c r="Y5" s="121">
        <v>306653.34175012307</v>
      </c>
      <c r="Z5" s="121">
        <v>300002.78606434842</v>
      </c>
      <c r="AA5" s="121">
        <v>298155.59195459</v>
      </c>
      <c r="AB5" s="121">
        <v>287574.92515387683</v>
      </c>
      <c r="AC5" s="121">
        <v>288059.2028747584</v>
      </c>
      <c r="AD5" s="121">
        <v>266450.02636515995</v>
      </c>
      <c r="AE5" s="121">
        <v>258946.77022911879</v>
      </c>
      <c r="AF5" s="121">
        <v>256617.69939507564</v>
      </c>
      <c r="AG5" s="121">
        <v>256038.57523617079</v>
      </c>
      <c r="AH5" s="121">
        <v>258710.55539184081</v>
      </c>
      <c r="AI5" s="121">
        <v>259316.26620836282</v>
      </c>
      <c r="AJ5" s="121">
        <v>258043.2513710848</v>
      </c>
      <c r="AK5" s="121">
        <v>257104.10990574482</v>
      </c>
      <c r="AL5" s="121">
        <v>257063.85864281442</v>
      </c>
      <c r="AM5" s="121">
        <v>255185.57571213442</v>
      </c>
      <c r="AN5" s="121">
        <v>258424.21591969443</v>
      </c>
      <c r="AO5" s="121">
        <v>259316.26620836282</v>
      </c>
      <c r="AP5" s="121">
        <v>267029.21598496556</v>
      </c>
      <c r="AQ5" s="121">
        <v>260701.47205220163</v>
      </c>
      <c r="AR5" s="121">
        <v>259095.7374960348</v>
      </c>
      <c r="AS5" s="121">
        <v>255822.24885725798</v>
      </c>
      <c r="AT5" s="121">
        <v>256423.29939507562</v>
      </c>
      <c r="AU5" s="121">
        <v>244602.80047025922</v>
      </c>
      <c r="AV5" s="121">
        <v>245944.34329475241</v>
      </c>
      <c r="AW5" s="121">
        <v>245426.1962793924</v>
      </c>
      <c r="AX5" s="121">
        <v>229029.46066890043</v>
      </c>
      <c r="AY5" s="121">
        <v>229043.06202805365</v>
      </c>
      <c r="AZ5" s="121">
        <v>229211.23844648551</v>
      </c>
      <c r="BA5" s="121">
        <v>227347.48916644801</v>
      </c>
      <c r="BB5" s="121">
        <v>229421.30934926643</v>
      </c>
      <c r="BC5" s="121">
        <v>229258.61423087723</v>
      </c>
      <c r="BD5" s="121">
        <v>231078.65364632005</v>
      </c>
      <c r="BE5" s="121">
        <v>229693.98421609963</v>
      </c>
      <c r="BF5" s="121">
        <v>231185.78967504724</v>
      </c>
      <c r="BG5" s="121">
        <v>229219.75320472525</v>
      </c>
      <c r="BH5" s="121">
        <v>227771.43742755405</v>
      </c>
      <c r="BI5" s="121">
        <v>195032.59249712204</v>
      </c>
      <c r="BJ5" s="121">
        <v>190192.35682065043</v>
      </c>
      <c r="BK5" s="121">
        <v>182364.16116309361</v>
      </c>
      <c r="BL5" s="121">
        <v>182342.78759871001</v>
      </c>
      <c r="BM5" s="121">
        <v>181044.60796367322</v>
      </c>
      <c r="BN5" s="121">
        <v>180922.8434150636</v>
      </c>
      <c r="BO5" s="121">
        <v>179440.2952673648</v>
      </c>
      <c r="BP5" s="121">
        <v>180125.54469517843</v>
      </c>
      <c r="BQ5" s="121">
        <v>160691.234933912</v>
      </c>
      <c r="BR5" s="121">
        <v>162346.43944333919</v>
      </c>
      <c r="BS5" s="121">
        <v>162220.26760066522</v>
      </c>
      <c r="BT5" s="121">
        <v>153624.41138974958</v>
      </c>
      <c r="BU5" s="121">
        <v>152188.21186571318</v>
      </c>
      <c r="BV5" s="121">
        <v>144131.33389298923</v>
      </c>
      <c r="BW5" s="121">
        <v>145652.19025231086</v>
      </c>
      <c r="BX5" s="121">
        <v>136376.08078302958</v>
      </c>
      <c r="BY5" s="121">
        <v>119377.54642214559</v>
      </c>
      <c r="BZ5" s="121">
        <v>137060.34568859678</v>
      </c>
      <c r="CA5" s="121">
        <v>137960.33056399721</v>
      </c>
      <c r="CB5" s="121">
        <v>139731.67816049754</v>
      </c>
      <c r="CC5" s="121">
        <v>133847.86108182921</v>
      </c>
      <c r="CD5" s="121">
        <v>201345.5753152332</v>
      </c>
      <c r="CE5" s="121">
        <v>135996.73411354551</v>
      </c>
      <c r="CF5" s="121">
        <v>152773.1541049768</v>
      </c>
      <c r="CG5" s="121">
        <v>164183.0610189664</v>
      </c>
      <c r="CH5" s="121">
        <v>199458.8724955536</v>
      </c>
    </row>
    <row r="6" spans="1:86" ht="15" customHeight="1" x14ac:dyDescent="0.25">
      <c r="A6" s="207"/>
      <c r="B6" s="204" t="s">
        <v>877</v>
      </c>
      <c r="C6" s="205"/>
      <c r="D6" s="206"/>
      <c r="E6" s="118">
        <v>90899.386834855832</v>
      </c>
      <c r="F6" s="118">
        <v>65836.02684335901</v>
      </c>
      <c r="G6" s="118">
        <v>44380.060755864295</v>
      </c>
      <c r="H6" s="118">
        <v>40616.514522436635</v>
      </c>
      <c r="I6" s="118">
        <v>40698.451789753766</v>
      </c>
      <c r="J6" s="118">
        <v>37338.221727387034</v>
      </c>
      <c r="K6" s="118">
        <v>36389.675058441506</v>
      </c>
      <c r="L6" s="118">
        <v>32226.163656124201</v>
      </c>
      <c r="M6" s="118">
        <v>29348.360525281503</v>
      </c>
      <c r="N6" s="118">
        <v>28262.1494403535</v>
      </c>
      <c r="O6" s="118">
        <v>26300.577443533937</v>
      </c>
      <c r="P6" s="118">
        <v>26837.785062207902</v>
      </c>
      <c r="Q6" s="118">
        <v>25675.155882617066</v>
      </c>
      <c r="R6" s="118">
        <v>24009.620481563434</v>
      </c>
      <c r="S6" s="118">
        <v>23139.799450658567</v>
      </c>
      <c r="T6" s="118">
        <v>23328.03191182527</v>
      </c>
      <c r="U6" s="118">
        <v>23447.519026215999</v>
      </c>
      <c r="V6" s="118">
        <v>21907.919655948219</v>
      </c>
      <c r="W6" s="118">
        <v>22646.104800393565</v>
      </c>
      <c r="X6" s="118">
        <v>22646.104800393565</v>
      </c>
      <c r="Y6" s="118">
        <v>22455.315145843597</v>
      </c>
      <c r="Z6" s="118">
        <v>21981.637172029034</v>
      </c>
      <c r="AA6" s="118">
        <v>21827.704329549164</v>
      </c>
      <c r="AB6" s="118">
        <v>21080.207096156402</v>
      </c>
      <c r="AC6" s="118">
        <v>21120.563572896535</v>
      </c>
      <c r="AD6" s="118">
        <v>19516.423863763332</v>
      </c>
      <c r="AE6" s="118">
        <v>18966.877519093232</v>
      </c>
      <c r="AF6" s="118">
        <v>18772.788282922967</v>
      </c>
      <c r="AG6" s="118">
        <v>18724.527936347564</v>
      </c>
      <c r="AH6" s="118">
        <v>18947.192949320066</v>
      </c>
      <c r="AI6" s="118">
        <v>18997.6688506969</v>
      </c>
      <c r="AJ6" s="118">
        <v>18891.584280923733</v>
      </c>
      <c r="AK6" s="118">
        <v>18813.322492145398</v>
      </c>
      <c r="AL6" s="118">
        <v>18809.968220234532</v>
      </c>
      <c r="AM6" s="118">
        <v>18653.444642677867</v>
      </c>
      <c r="AN6" s="118">
        <v>18923.331326641201</v>
      </c>
      <c r="AO6" s="118">
        <v>18997.6688506969</v>
      </c>
      <c r="AP6" s="118">
        <v>19640.414665413799</v>
      </c>
      <c r="AQ6" s="118">
        <v>19113.102671016801</v>
      </c>
      <c r="AR6" s="118">
        <v>18979.291458002899</v>
      </c>
      <c r="AS6" s="118">
        <v>18706.500738104831</v>
      </c>
      <c r="AT6" s="118">
        <v>18756.588282922967</v>
      </c>
      <c r="AU6" s="118">
        <v>17907.071705854934</v>
      </c>
      <c r="AV6" s="118">
        <v>18018.866941229368</v>
      </c>
      <c r="AW6" s="118">
        <v>17975.688023282699</v>
      </c>
      <c r="AX6" s="118">
        <v>16771.988389075035</v>
      </c>
      <c r="AY6" s="118">
        <v>16773.121835671136</v>
      </c>
      <c r="AZ6" s="118">
        <v>16787.136537207127</v>
      </c>
      <c r="BA6" s="118">
        <v>16631.824097204</v>
      </c>
      <c r="BB6" s="118">
        <v>16804.642445772202</v>
      </c>
      <c r="BC6" s="118">
        <v>16791.084519239768</v>
      </c>
      <c r="BD6" s="118">
        <v>16942.75447052667</v>
      </c>
      <c r="BE6" s="118">
        <v>16827.365351341636</v>
      </c>
      <c r="BF6" s="118">
        <v>16951.682472920602</v>
      </c>
      <c r="BG6" s="118">
        <v>16787.84610039377</v>
      </c>
      <c r="BH6" s="118">
        <v>16667.153118962837</v>
      </c>
      <c r="BI6" s="118">
        <v>14323.456041426834</v>
      </c>
      <c r="BJ6" s="118">
        <v>13920.103068387532</v>
      </c>
      <c r="BK6" s="118">
        <v>13370.908430257801</v>
      </c>
      <c r="BL6" s="118">
        <v>13369.127299892501</v>
      </c>
      <c r="BM6" s="118">
        <v>13260.945663639435</v>
      </c>
      <c r="BN6" s="118">
        <v>13250.79861792197</v>
      </c>
      <c r="BO6" s="118">
        <v>13127.252938947069</v>
      </c>
      <c r="BP6" s="118">
        <v>13184.357057931536</v>
      </c>
      <c r="BQ6" s="118">
        <v>11781.606244492667</v>
      </c>
      <c r="BR6" s="118">
        <v>11919.5399536116</v>
      </c>
      <c r="BS6" s="118">
        <v>11909.025633388766</v>
      </c>
      <c r="BT6" s="118">
        <v>11270.769282479132</v>
      </c>
      <c r="BU6" s="118">
        <v>11151.085988809433</v>
      </c>
      <c r="BV6" s="118">
        <v>10564.244491082434</v>
      </c>
      <c r="BW6" s="118">
        <v>10690.982521025902</v>
      </c>
      <c r="BX6" s="118">
        <v>10026.3283985858</v>
      </c>
      <c r="BY6" s="118">
        <v>8812.648868512133</v>
      </c>
      <c r="BZ6" s="118">
        <v>10100.185474049733</v>
      </c>
      <c r="CA6" s="118">
        <v>10190.849213666434</v>
      </c>
      <c r="CB6" s="118">
        <v>10322.796513374798</v>
      </c>
      <c r="CC6" s="118">
        <v>9886.8184234857672</v>
      </c>
      <c r="CD6" s="118">
        <v>14849.537942936098</v>
      </c>
      <c r="CE6" s="118">
        <v>10065.891176128791</v>
      </c>
      <c r="CF6" s="118">
        <v>11282.381175414732</v>
      </c>
      <c r="CG6" s="118">
        <v>12134.471751580533</v>
      </c>
      <c r="CH6" s="118">
        <v>14692.312707962799</v>
      </c>
    </row>
    <row r="7" spans="1:86" ht="15" customHeight="1" x14ac:dyDescent="0.25">
      <c r="A7" s="207"/>
      <c r="B7" s="201" t="s">
        <v>878</v>
      </c>
      <c r="C7" s="204"/>
      <c r="D7" s="206"/>
      <c r="E7" s="118"/>
      <c r="F7" s="118" t="s">
        <v>0</v>
      </c>
      <c r="G7" s="118" t="s">
        <v>0</v>
      </c>
      <c r="H7" s="118" t="s">
        <v>0</v>
      </c>
      <c r="I7" s="118" t="s">
        <v>0</v>
      </c>
      <c r="J7" s="118" t="s">
        <v>0</v>
      </c>
      <c r="K7" s="118" t="s">
        <v>0</v>
      </c>
      <c r="L7" s="118" t="s">
        <v>0</v>
      </c>
      <c r="M7" s="118" t="s">
        <v>0</v>
      </c>
      <c r="N7" s="118" t="s">
        <v>0</v>
      </c>
      <c r="O7" s="118" t="s">
        <v>0</v>
      </c>
      <c r="P7" s="121"/>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row>
    <row r="8" spans="1:86" ht="15" customHeight="1" x14ac:dyDescent="0.25">
      <c r="A8" s="207"/>
      <c r="B8" s="202"/>
      <c r="C8" s="204" t="s">
        <v>879</v>
      </c>
      <c r="D8" s="206"/>
      <c r="E8" s="118">
        <v>1300.158392</v>
      </c>
      <c r="F8" s="118">
        <v>901.94551200000001</v>
      </c>
      <c r="G8" s="118">
        <v>603.16214400000001</v>
      </c>
      <c r="H8" s="118">
        <v>549.34599200000002</v>
      </c>
      <c r="I8" s="118">
        <v>549.34599200000002</v>
      </c>
      <c r="J8" s="118">
        <v>505.39475999999996</v>
      </c>
      <c r="K8" s="118">
        <v>486.67361600000004</v>
      </c>
      <c r="L8" s="118">
        <v>435.78204800000003</v>
      </c>
      <c r="M8" s="118">
        <v>396.75376000000006</v>
      </c>
      <c r="N8" s="118">
        <v>377.67100800000003</v>
      </c>
      <c r="O8" s="118">
        <v>357.06569600000006</v>
      </c>
      <c r="P8" s="118">
        <v>357.06569600000006</v>
      </c>
      <c r="Q8" s="118">
        <v>343.84479999999996</v>
      </c>
      <c r="R8" s="118">
        <v>322.71928000000003</v>
      </c>
      <c r="S8" s="118">
        <v>310.76718400000004</v>
      </c>
      <c r="T8" s="118">
        <v>310.76718400000004</v>
      </c>
      <c r="U8" s="118">
        <v>310.76718400000004</v>
      </c>
      <c r="V8" s="118">
        <v>304.18845600000003</v>
      </c>
      <c r="W8" s="118">
        <v>304.18845600000003</v>
      </c>
      <c r="X8" s="118">
        <v>304.18845600000003</v>
      </c>
      <c r="Y8" s="118">
        <v>298.815088</v>
      </c>
      <c r="Z8" s="118">
        <v>290.95487200000002</v>
      </c>
      <c r="AA8" s="118">
        <v>290.95487200000002</v>
      </c>
      <c r="AB8" s="118">
        <v>277.854512</v>
      </c>
      <c r="AC8" s="118">
        <v>277.854512</v>
      </c>
      <c r="AD8" s="118">
        <v>258.66391199999998</v>
      </c>
      <c r="AE8" s="118">
        <v>251.27315200000001</v>
      </c>
      <c r="AF8" s="118">
        <v>251.27315200000001</v>
      </c>
      <c r="AG8" s="118">
        <v>251.27315200000001</v>
      </c>
      <c r="AH8" s="118">
        <v>251.27315200000001</v>
      </c>
      <c r="AI8" s="118">
        <v>251.27315200000001</v>
      </c>
      <c r="AJ8" s="118">
        <v>251.27315200000001</v>
      </c>
      <c r="AK8" s="118">
        <v>251.27315200000001</v>
      </c>
      <c r="AL8" s="118">
        <v>251.27315200000001</v>
      </c>
      <c r="AM8" s="118">
        <v>251.27315200000001</v>
      </c>
      <c r="AN8" s="118">
        <v>251.27315200000001</v>
      </c>
      <c r="AO8" s="118">
        <v>251.27315200000001</v>
      </c>
      <c r="AP8" s="118">
        <v>251.27315200000001</v>
      </c>
      <c r="AQ8" s="118">
        <v>251.27315200000001</v>
      </c>
      <c r="AR8" s="118">
        <v>251.27315200000001</v>
      </c>
      <c r="AS8" s="118">
        <v>251.27315200000001</v>
      </c>
      <c r="AT8" s="118">
        <v>251.27315200000001</v>
      </c>
      <c r="AU8" s="118">
        <v>238.04591199999999</v>
      </c>
      <c r="AV8" s="118">
        <v>238.04591199999999</v>
      </c>
      <c r="AW8" s="118">
        <v>238.04591199999999</v>
      </c>
      <c r="AX8" s="118">
        <v>222.16688000000002</v>
      </c>
      <c r="AY8" s="118">
        <v>222.16688000000002</v>
      </c>
      <c r="AZ8" s="118">
        <v>222.16688000000002</v>
      </c>
      <c r="BA8" s="118">
        <v>222.16688000000002</v>
      </c>
      <c r="BB8" s="118">
        <v>222.16688000000002</v>
      </c>
      <c r="BC8" s="118">
        <v>222.16688000000002</v>
      </c>
      <c r="BD8" s="118">
        <v>222.16688000000002</v>
      </c>
      <c r="BE8" s="118">
        <v>222.16688000000002</v>
      </c>
      <c r="BF8" s="118">
        <v>222.16688000000002</v>
      </c>
      <c r="BG8" s="118">
        <v>222.16688000000002</v>
      </c>
      <c r="BH8" s="118">
        <v>222.16688000000002</v>
      </c>
      <c r="BI8" s="118">
        <v>184.63577600000002</v>
      </c>
      <c r="BJ8" s="118">
        <v>184.63577600000002</v>
      </c>
      <c r="BK8" s="118">
        <v>174.56784800000003</v>
      </c>
      <c r="BL8" s="118">
        <v>174.56784800000003</v>
      </c>
      <c r="BM8" s="118">
        <v>174.56784800000003</v>
      </c>
      <c r="BN8" s="118">
        <v>174.56784800000003</v>
      </c>
      <c r="BO8" s="118">
        <v>174.56784800000003</v>
      </c>
      <c r="BP8" s="118">
        <v>174.56784800000003</v>
      </c>
      <c r="BQ8" s="118">
        <v>153.410608</v>
      </c>
      <c r="BR8" s="118">
        <v>153.410608</v>
      </c>
      <c r="BS8" s="118">
        <v>153.410608</v>
      </c>
      <c r="BT8" s="118">
        <v>145.79146399999999</v>
      </c>
      <c r="BU8" s="118">
        <v>145.79146399999999</v>
      </c>
      <c r="BV8" s="118">
        <v>137.53792000000001</v>
      </c>
      <c r="BW8" s="118">
        <v>137.53792000000001</v>
      </c>
      <c r="BX8" s="118">
        <v>126.96247200000001</v>
      </c>
      <c r="BY8" s="118">
        <v>116.1223648</v>
      </c>
      <c r="BZ8" s="118">
        <v>135.79689759999999</v>
      </c>
      <c r="CA8" s="118">
        <v>134.14016720000001</v>
      </c>
      <c r="CB8" s="118">
        <v>135.79689759999999</v>
      </c>
      <c r="CC8" s="118">
        <v>130.0498992</v>
      </c>
      <c r="CD8" s="118">
        <v>200.0725376</v>
      </c>
      <c r="CE8" s="118">
        <v>130.0498992</v>
      </c>
      <c r="CF8" s="118">
        <v>149.25009839999998</v>
      </c>
      <c r="CG8" s="118">
        <v>159.69231200000002</v>
      </c>
      <c r="CH8" s="118">
        <v>200.0725376</v>
      </c>
    </row>
    <row r="9" spans="1:86" ht="15" customHeight="1" x14ac:dyDescent="0.25">
      <c r="A9" s="207"/>
      <c r="B9" s="203"/>
      <c r="C9" s="204" t="s">
        <v>880</v>
      </c>
      <c r="D9" s="206"/>
      <c r="E9" s="123">
        <v>10598.427686855834</v>
      </c>
      <c r="F9" s="118">
        <v>9992.7354153590004</v>
      </c>
      <c r="G9" s="118">
        <v>6911.9196198643003</v>
      </c>
      <c r="H9" s="118">
        <v>6468.7959744366335</v>
      </c>
      <c r="I9" s="118">
        <v>6539.9332417537662</v>
      </c>
      <c r="J9" s="118">
        <v>5893.6527873870327</v>
      </c>
      <c r="K9" s="118">
        <v>6096.4857544414999</v>
      </c>
      <c r="L9" s="118">
        <v>5084.3179441242</v>
      </c>
      <c r="M9" s="118">
        <v>4606.8130852815002</v>
      </c>
      <c r="N9" s="118">
        <v>4710.4424883535003</v>
      </c>
      <c r="O9" s="118">
        <v>4015.8556195339333</v>
      </c>
      <c r="P9" s="118">
        <v>4536.8632382079004</v>
      </c>
      <c r="Q9" s="118">
        <v>4154.9996826170673</v>
      </c>
      <c r="R9" s="118">
        <v>3799.6911615634331</v>
      </c>
      <c r="S9" s="118">
        <v>3686.2385546585665</v>
      </c>
      <c r="T9" s="118">
        <v>3820.4710158252669</v>
      </c>
      <c r="U9" s="118">
        <v>3961.5581302160003</v>
      </c>
      <c r="V9" s="118">
        <v>2875.1968919482169</v>
      </c>
      <c r="W9" s="118">
        <v>3597.1820363935662</v>
      </c>
      <c r="X9" s="118">
        <v>3597.1820363935662</v>
      </c>
      <c r="Y9" s="118">
        <v>3704.4276738436001</v>
      </c>
      <c r="Z9" s="118">
        <v>3714.1969040290332</v>
      </c>
      <c r="AA9" s="118">
        <v>3560.2640615491669</v>
      </c>
      <c r="AB9" s="118">
        <v>3596.9121681563997</v>
      </c>
      <c r="AC9" s="118">
        <v>3669.6686448965334</v>
      </c>
      <c r="AD9" s="118">
        <v>3235.0728357633329</v>
      </c>
      <c r="AE9" s="118">
        <v>3172.4094310932337</v>
      </c>
      <c r="AF9" s="118">
        <v>2978.3201949229665</v>
      </c>
      <c r="AG9" s="118">
        <v>2946.2598483475667</v>
      </c>
      <c r="AH9" s="118">
        <v>3120.3248613200667</v>
      </c>
      <c r="AI9" s="118">
        <v>3149.2007626969003</v>
      </c>
      <c r="AJ9" s="118">
        <v>3097.1161929237333</v>
      </c>
      <c r="AK9" s="118">
        <v>3018.8544041454002</v>
      </c>
      <c r="AL9" s="118">
        <v>3031.7001322345332</v>
      </c>
      <c r="AM9" s="118">
        <v>2875.1765546778665</v>
      </c>
      <c r="AN9" s="118">
        <v>3107.2632386412001</v>
      </c>
      <c r="AO9" s="118">
        <v>3149.2007626969003</v>
      </c>
      <c r="AP9" s="118">
        <v>3845.9465774138002</v>
      </c>
      <c r="AQ9" s="118">
        <v>3297.0345830168003</v>
      </c>
      <c r="AR9" s="118">
        <v>3184.8233700029</v>
      </c>
      <c r="AS9" s="118">
        <v>2928.2326501048333</v>
      </c>
      <c r="AT9" s="118">
        <v>2978.3201949229665</v>
      </c>
      <c r="AU9" s="118">
        <v>2926.1276778549332</v>
      </c>
      <c r="AV9" s="118">
        <v>3005.5229132293666</v>
      </c>
      <c r="AW9" s="118">
        <v>2962.3439952826998</v>
      </c>
      <c r="AX9" s="118">
        <v>2745.9096690750334</v>
      </c>
      <c r="AY9" s="118">
        <v>2747.0431156711334</v>
      </c>
      <c r="AZ9" s="118">
        <v>2798.8578172071248</v>
      </c>
      <c r="BA9" s="118">
        <v>2594.9453772040001</v>
      </c>
      <c r="BB9" s="118">
        <v>2778.5637257721996</v>
      </c>
      <c r="BC9" s="118">
        <v>2786.6057992397668</v>
      </c>
      <c r="BD9" s="118">
        <v>2819.4757505266666</v>
      </c>
      <c r="BE9" s="118">
        <v>2801.286631341633</v>
      </c>
      <c r="BF9" s="118">
        <v>2893.2037529206004</v>
      </c>
      <c r="BG9" s="118">
        <v>2783.3673803937668</v>
      </c>
      <c r="BH9" s="118">
        <v>2678.8743989628333</v>
      </c>
      <c r="BI9" s="118">
        <v>2627.0596974268333</v>
      </c>
      <c r="BJ9" s="118">
        <v>2239.9067243875334</v>
      </c>
      <c r="BK9" s="118">
        <v>2272.0750182577999</v>
      </c>
      <c r="BL9" s="118">
        <v>2270.2938878925002</v>
      </c>
      <c r="BM9" s="118">
        <v>2199.9122516394332</v>
      </c>
      <c r="BN9" s="118">
        <v>2189.7652059219668</v>
      </c>
      <c r="BO9" s="118">
        <v>2066.2195269470667</v>
      </c>
      <c r="BP9" s="118">
        <v>2123.3236459315335</v>
      </c>
      <c r="BQ9" s="118">
        <v>1915.9568924926668</v>
      </c>
      <c r="BR9" s="118">
        <v>2111.1256016115999</v>
      </c>
      <c r="BS9" s="118">
        <v>2079.0112813887667</v>
      </c>
      <c r="BT9" s="118">
        <v>1930.9615664791334</v>
      </c>
      <c r="BU9" s="118">
        <v>1859.8782728094332</v>
      </c>
      <c r="BV9" s="118">
        <v>1780.5370110824333</v>
      </c>
      <c r="BW9" s="118">
        <v>1891.0750410259</v>
      </c>
      <c r="BX9" s="118">
        <v>1844.6037305857999</v>
      </c>
      <c r="BY9" s="118">
        <v>1616.2082637121332</v>
      </c>
      <c r="BZ9" s="118">
        <v>1740.2186964497332</v>
      </c>
      <c r="CA9" s="118">
        <v>1793.4906864664333</v>
      </c>
      <c r="CB9" s="118">
        <v>1914.2297357748</v>
      </c>
      <c r="CC9" s="118">
        <v>1818.3185642857668</v>
      </c>
      <c r="CD9" s="118">
        <v>2647.8935253361001</v>
      </c>
      <c r="CE9" s="118">
        <v>1910.9913169287918</v>
      </c>
      <c r="CF9" s="118">
        <v>1991.1961570147332</v>
      </c>
      <c r="CG9" s="118">
        <v>2225.3338395805335</v>
      </c>
      <c r="CH9" s="118">
        <v>2490.6682903628002</v>
      </c>
    </row>
    <row r="10" spans="1:86" ht="15" customHeight="1" x14ac:dyDescent="0.25">
      <c r="A10" s="207"/>
      <c r="B10" s="204" t="s">
        <v>1949</v>
      </c>
      <c r="C10" s="205"/>
      <c r="D10" s="206"/>
      <c r="E10" s="118">
        <v>211366.72945445764</v>
      </c>
      <c r="F10" s="118">
        <v>145806.78797505639</v>
      </c>
      <c r="G10" s="118">
        <v>97649.997446454276</v>
      </c>
      <c r="H10" s="118">
        <v>88923.882399425347</v>
      </c>
      <c r="I10" s="118">
        <v>88902.987492498491</v>
      </c>
      <c r="J10" s="118">
        <v>81888.660811045193</v>
      </c>
      <c r="K10" s="118">
        <v>78712.886679823394</v>
      </c>
      <c r="L10" s="118">
        <v>70690.277387150316</v>
      </c>
      <c r="M10" s="118">
        <v>64429.830341887406</v>
      </c>
      <c r="N10" s="118">
        <v>61222.608165458601</v>
      </c>
      <c r="O10" s="118">
        <v>58094.537041786432</v>
      </c>
      <c r="P10" s="118">
        <v>57897.473994316846</v>
      </c>
      <c r="Q10" s="118">
        <v>55887.418106953177</v>
      </c>
      <c r="R10" s="118">
        <v>52529.770563374623</v>
      </c>
      <c r="S10" s="118">
        <v>50584.540176536582</v>
      </c>
      <c r="T10" s="118">
        <v>50568.647192069897</v>
      </c>
      <c r="U10" s="118">
        <v>50497.092346313599</v>
      </c>
      <c r="V10" s="118">
        <v>49810.115258820711</v>
      </c>
      <c r="W10" s="118">
        <v>49532.661201042567</v>
      </c>
      <c r="X10" s="118">
        <v>49532.661201042567</v>
      </c>
      <c r="Y10" s="118">
        <v>48624.239599262568</v>
      </c>
      <c r="Z10" s="118">
        <v>47321.001015588394</v>
      </c>
      <c r="AA10" s="118">
        <v>47382.574152580339</v>
      </c>
      <c r="AB10" s="118">
        <v>45217.48342393744</v>
      </c>
      <c r="AC10" s="118">
        <v>45165.70083324139</v>
      </c>
      <c r="AD10" s="118">
        <v>42174.791846894674</v>
      </c>
      <c r="AE10" s="118">
        <v>40955.51268276271</v>
      </c>
      <c r="AF10" s="118">
        <v>41033.148377230813</v>
      </c>
      <c r="AG10" s="118">
        <v>41034.632515860976</v>
      </c>
      <c r="AH10" s="118">
        <v>40999.026510671974</v>
      </c>
      <c r="AI10" s="118">
        <v>41002.596150121237</v>
      </c>
      <c r="AJ10" s="118">
        <v>40985.629978030505</v>
      </c>
      <c r="AK10" s="118">
        <v>41016.934693541843</v>
      </c>
      <c r="AL10" s="118">
        <v>41000.45640230619</v>
      </c>
      <c r="AM10" s="118">
        <v>41063.065833328852</v>
      </c>
      <c r="AN10" s="118">
        <v>40996.691159743517</v>
      </c>
      <c r="AO10" s="118">
        <v>41002.596150121237</v>
      </c>
      <c r="AP10" s="118">
        <v>40686.097824234479</v>
      </c>
      <c r="AQ10" s="118">
        <v>40920.782621993283</v>
      </c>
      <c r="AR10" s="118">
        <v>40950.547107198843</v>
      </c>
      <c r="AS10" s="118">
        <v>41041.843395158066</v>
      </c>
      <c r="AT10" s="118">
        <v>41021.808377230816</v>
      </c>
      <c r="AU10" s="118">
        <v>38867.517610058028</v>
      </c>
      <c r="AV10" s="118">
        <v>38858.439515908256</v>
      </c>
      <c r="AW10" s="118">
        <v>38875.711083086928</v>
      </c>
      <c r="AX10" s="118">
        <v>36329.974420369988</v>
      </c>
      <c r="AY10" s="118">
        <v>36329.521041731554</v>
      </c>
      <c r="AZ10" s="118">
        <v>36282.335161117153</v>
      </c>
      <c r="BA10" s="118">
        <v>36397.920137118403</v>
      </c>
      <c r="BB10" s="118">
        <v>36316.912797691126</v>
      </c>
      <c r="BC10" s="118">
        <v>36298.575968304096</v>
      </c>
      <c r="BD10" s="118">
        <v>36368.587987789331</v>
      </c>
      <c r="BE10" s="118">
        <v>36307.823635463348</v>
      </c>
      <c r="BF10" s="118">
        <v>36293.736786831767</v>
      </c>
      <c r="BG10" s="118">
        <v>36299.871335842501</v>
      </c>
      <c r="BH10" s="118">
        <v>36330.328528414873</v>
      </c>
      <c r="BI10" s="118">
        <v>30158.528518629271</v>
      </c>
      <c r="BJ10" s="118">
        <v>30302.049707844995</v>
      </c>
      <c r="BK10" s="118">
        <v>28651.415887496882</v>
      </c>
      <c r="BL10" s="118">
        <v>28652.128339643004</v>
      </c>
      <c r="BM10" s="118">
        <v>28653.820994144229</v>
      </c>
      <c r="BN10" s="118">
        <v>28657.879812431216</v>
      </c>
      <c r="BO10" s="118">
        <v>28707.298084021179</v>
      </c>
      <c r="BP10" s="118">
        <v>28684.45643642739</v>
      </c>
      <c r="BQ10" s="118">
        <v>25344.14436380293</v>
      </c>
      <c r="BR10" s="118">
        <v>25226.01238015536</v>
      </c>
      <c r="BS10" s="118">
        <v>25253.978108244493</v>
      </c>
      <c r="BT10" s="118">
        <v>24038.606749808343</v>
      </c>
      <c r="BU10" s="118">
        <v>24033.020067276226</v>
      </c>
      <c r="BV10" s="118">
        <v>22700.503887567025</v>
      </c>
      <c r="BW10" s="118">
        <v>22667.62867558964</v>
      </c>
      <c r="BX10" s="118">
        <v>20960.632044965681</v>
      </c>
      <c r="BY10" s="118">
        <v>17935.499462515145</v>
      </c>
      <c r="BZ10" s="118">
        <v>20918.951437420103</v>
      </c>
      <c r="CA10" s="118">
        <v>20736.996577413425</v>
      </c>
      <c r="CB10" s="118">
        <v>20883.367021690079</v>
      </c>
      <c r="CC10" s="118">
        <v>20035.627546285694</v>
      </c>
      <c r="CD10" s="118">
        <v>30493.062905865565</v>
      </c>
      <c r="CE10" s="118">
        <v>20059.038445228485</v>
      </c>
      <c r="CF10" s="118">
        <v>22987.455981194107</v>
      </c>
      <c r="CG10" s="118">
        <v>24503.878384167787</v>
      </c>
      <c r="CH10" s="118">
        <v>30555.952999854886</v>
      </c>
    </row>
    <row r="11" spans="1:86" ht="15" customHeight="1" x14ac:dyDescent="0.25">
      <c r="A11" s="207"/>
      <c r="B11" s="204" t="s">
        <v>881</v>
      </c>
      <c r="C11" s="205"/>
      <c r="D11" s="206"/>
      <c r="E11" s="123">
        <v>51061.189454457664</v>
      </c>
      <c r="F11" s="123">
        <v>34461.8479750564</v>
      </c>
      <c r="G11" s="123">
        <v>23040.717446454277</v>
      </c>
      <c r="H11" s="123">
        <v>20931.342399425346</v>
      </c>
      <c r="I11" s="123">
        <v>20910.447492498493</v>
      </c>
      <c r="J11" s="123">
        <v>19299.960811045188</v>
      </c>
      <c r="K11" s="123">
        <v>18425.966679823403</v>
      </c>
      <c r="L11" s="123">
        <v>16660.517387150321</v>
      </c>
      <c r="M11" s="123">
        <v>15198.630341887401</v>
      </c>
      <c r="N11" s="123">
        <v>14337.6481654586</v>
      </c>
      <c r="O11" s="123">
        <v>13743.017041786428</v>
      </c>
      <c r="P11" s="123">
        <v>13545.95399431684</v>
      </c>
      <c r="Q11" s="123">
        <v>13161.418106953173</v>
      </c>
      <c r="R11" s="123">
        <v>12401.170563374626</v>
      </c>
      <c r="S11" s="123">
        <v>11925.460176536573</v>
      </c>
      <c r="T11" s="123">
        <v>11909.567192069895</v>
      </c>
      <c r="U11" s="123">
        <v>11838.012346313601</v>
      </c>
      <c r="V11" s="123">
        <v>11959.895258820714</v>
      </c>
      <c r="W11" s="123">
        <v>11682.441201042573</v>
      </c>
      <c r="X11" s="123">
        <v>11682.441201042573</v>
      </c>
      <c r="Y11" s="123">
        <v>11434.679599262559</v>
      </c>
      <c r="Z11" s="123">
        <v>11097.861015588387</v>
      </c>
      <c r="AA11" s="123">
        <v>11159.434152580334</v>
      </c>
      <c r="AB11" s="123">
        <v>10605.043423937441</v>
      </c>
      <c r="AC11" s="123">
        <v>10553.260833241387</v>
      </c>
      <c r="AD11" s="123">
        <v>9921.8518468946677</v>
      </c>
      <c r="AE11" s="123">
        <v>9611.2726827627066</v>
      </c>
      <c r="AF11" s="123">
        <v>9688.9083772308131</v>
      </c>
      <c r="AG11" s="123">
        <v>9690.3925158609727</v>
      </c>
      <c r="AH11" s="123">
        <v>9654.7865106719746</v>
      </c>
      <c r="AI11" s="123">
        <v>9658.3561501212389</v>
      </c>
      <c r="AJ11" s="123">
        <v>9641.3899780305073</v>
      </c>
      <c r="AK11" s="123">
        <v>9672.69469354184</v>
      </c>
      <c r="AL11" s="123">
        <v>9656.2164023061869</v>
      </c>
      <c r="AM11" s="123">
        <v>9718.8258333288541</v>
      </c>
      <c r="AN11" s="123">
        <v>9652.4511597435194</v>
      </c>
      <c r="AO11" s="123">
        <v>9658.3561501212389</v>
      </c>
      <c r="AP11" s="123">
        <v>9341.8578242344793</v>
      </c>
      <c r="AQ11" s="123">
        <v>9576.5426219932815</v>
      </c>
      <c r="AR11" s="123">
        <v>9606.3071071988397</v>
      </c>
      <c r="AS11" s="123">
        <v>9697.6033951580666</v>
      </c>
      <c r="AT11" s="123">
        <v>9677.568377230813</v>
      </c>
      <c r="AU11" s="123">
        <v>9149.577610058026</v>
      </c>
      <c r="AV11" s="123">
        <v>9140.4995159082537</v>
      </c>
      <c r="AW11" s="123">
        <v>9157.77108308692</v>
      </c>
      <c r="AX11" s="123">
        <v>8564.3744203699862</v>
      </c>
      <c r="AY11" s="123">
        <v>8563.921041731548</v>
      </c>
      <c r="AZ11" s="123">
        <v>8516.7351611171507</v>
      </c>
      <c r="BA11" s="123">
        <v>8632.3201371184005</v>
      </c>
      <c r="BB11" s="123">
        <v>8551.3127976911201</v>
      </c>
      <c r="BC11" s="123">
        <v>8532.9759683040938</v>
      </c>
      <c r="BD11" s="123">
        <v>8602.9879877893345</v>
      </c>
      <c r="BE11" s="123">
        <v>8542.223635463346</v>
      </c>
      <c r="BF11" s="123">
        <v>8528.1367868317611</v>
      </c>
      <c r="BG11" s="123">
        <v>8534.2713358424953</v>
      </c>
      <c r="BH11" s="123">
        <v>8564.7285284148675</v>
      </c>
      <c r="BI11" s="123">
        <v>7007.4085186292677</v>
      </c>
      <c r="BJ11" s="123">
        <v>7150.9297078449872</v>
      </c>
      <c r="BK11" s="123">
        <v>6738.1558874968814</v>
      </c>
      <c r="BL11" s="123">
        <v>6738.8683396430006</v>
      </c>
      <c r="BM11" s="123">
        <v>6740.5609941442281</v>
      </c>
      <c r="BN11" s="123">
        <v>6744.619812431215</v>
      </c>
      <c r="BO11" s="123">
        <v>6794.0380840211747</v>
      </c>
      <c r="BP11" s="123">
        <v>6771.1964364273881</v>
      </c>
      <c r="BQ11" s="123">
        <v>6032.1843638029331</v>
      </c>
      <c r="BR11" s="123">
        <v>5914.05238015536</v>
      </c>
      <c r="BS11" s="123">
        <v>5942.0181082444933</v>
      </c>
      <c r="BT11" s="123">
        <v>5663.4267498083464</v>
      </c>
      <c r="BU11" s="123">
        <v>5657.8400672762264</v>
      </c>
      <c r="BV11" s="123">
        <v>5340.1038875670274</v>
      </c>
      <c r="BW11" s="123">
        <v>5307.2286755896403</v>
      </c>
      <c r="BX11" s="123">
        <v>4900.4920449656802</v>
      </c>
      <c r="BY11" s="123">
        <v>4309.7394625151464</v>
      </c>
      <c r="BZ11" s="123">
        <v>5060.8314374201063</v>
      </c>
      <c r="CA11" s="123">
        <v>5066.8565774134277</v>
      </c>
      <c r="CB11" s="123">
        <v>5025.2470216900801</v>
      </c>
      <c r="CC11" s="123">
        <v>4829.587546285693</v>
      </c>
      <c r="CD11" s="123">
        <v>7341.9429058655596</v>
      </c>
      <c r="CE11" s="123">
        <v>4852.9984452284825</v>
      </c>
      <c r="CF11" s="123">
        <v>5602.8759811941072</v>
      </c>
      <c r="CG11" s="123">
        <v>5934.4783841677872</v>
      </c>
      <c r="CH11" s="123">
        <v>7404.8329998548797</v>
      </c>
    </row>
    <row r="12" spans="1:86" ht="15" customHeight="1" x14ac:dyDescent="0.25">
      <c r="A12" s="207"/>
      <c r="B12" s="201" t="s">
        <v>882</v>
      </c>
      <c r="C12" s="205" t="s">
        <v>883</v>
      </c>
      <c r="D12" s="206"/>
      <c r="E12" s="123">
        <v>27939.611301542333</v>
      </c>
      <c r="F12" s="123">
        <v>20479.497940943602</v>
      </c>
      <c r="G12" s="123">
        <v>13824.26154554572</v>
      </c>
      <c r="H12" s="123">
        <v>12667.030156574654</v>
      </c>
      <c r="I12" s="123">
        <v>12698.725063501504</v>
      </c>
      <c r="J12" s="123">
        <v>11639.213368954812</v>
      </c>
      <c r="K12" s="123">
        <v>11380.5490081766</v>
      </c>
      <c r="L12" s="123">
        <v>10045.54627684968</v>
      </c>
      <c r="M12" s="123">
        <v>9146.1633381126012</v>
      </c>
      <c r="N12" s="123">
        <v>8836.3877785413988</v>
      </c>
      <c r="O12" s="123">
        <v>8184.639086213574</v>
      </c>
      <c r="P12" s="123">
        <v>8397.9021336831593</v>
      </c>
      <c r="Q12" s="123">
        <v>8014.8932930468263</v>
      </c>
      <c r="R12" s="123">
        <v>7486.0394766253721</v>
      </c>
      <c r="S12" s="123">
        <v>7217.3335354634264</v>
      </c>
      <c r="T12" s="123">
        <v>7287.2265199301073</v>
      </c>
      <c r="U12" s="123">
        <v>7337.1813656864006</v>
      </c>
      <c r="V12" s="123">
        <v>6768.6390491792872</v>
      </c>
      <c r="W12" s="123">
        <v>7062.2931069574261</v>
      </c>
      <c r="X12" s="123">
        <v>7062.2931069574261</v>
      </c>
      <c r="Y12" s="123">
        <v>7017.3927847374398</v>
      </c>
      <c r="Z12" s="123">
        <v>6878.6243804116129</v>
      </c>
      <c r="AA12" s="123">
        <v>6817.0512434196662</v>
      </c>
      <c r="AB12" s="123">
        <v>6600.3969920625605</v>
      </c>
      <c r="AC12" s="123">
        <v>6619.7795827586133</v>
      </c>
      <c r="AD12" s="123">
        <v>6100.8352691053324</v>
      </c>
      <c r="AE12" s="123">
        <v>5931.9222532372933</v>
      </c>
      <c r="AF12" s="123">
        <v>5854.2865587691867</v>
      </c>
      <c r="AG12" s="123">
        <v>5836.6024201390264</v>
      </c>
      <c r="AH12" s="123">
        <v>5920.8084253280267</v>
      </c>
      <c r="AI12" s="123">
        <v>5938.8387858787601</v>
      </c>
      <c r="AJ12" s="123">
        <v>5901.8049579694934</v>
      </c>
      <c r="AK12" s="123">
        <v>5870.5002424581598</v>
      </c>
      <c r="AL12" s="123">
        <v>5870.7785336938123</v>
      </c>
      <c r="AM12" s="123">
        <v>5808.169102671146</v>
      </c>
      <c r="AN12" s="123">
        <v>5912.3437762564799</v>
      </c>
      <c r="AO12" s="123">
        <v>5938.8387858787601</v>
      </c>
      <c r="AP12" s="123">
        <v>6201.3371117655206</v>
      </c>
      <c r="AQ12" s="123">
        <v>5988.2523140067196</v>
      </c>
      <c r="AR12" s="123">
        <v>5936.8878288011601</v>
      </c>
      <c r="AS12" s="123">
        <v>5829.3915408419325</v>
      </c>
      <c r="AT12" s="123">
        <v>5849.4265587691862</v>
      </c>
      <c r="AU12" s="123">
        <v>5593.3205059419734</v>
      </c>
      <c r="AV12" s="123">
        <v>5634.7986000917472</v>
      </c>
      <c r="AW12" s="123">
        <v>5617.5270329130799</v>
      </c>
      <c r="AX12" s="123">
        <v>5239.5374196300136</v>
      </c>
      <c r="AY12" s="123">
        <v>5239.9907982684535</v>
      </c>
      <c r="AZ12" s="123">
        <v>5249.3766788828498</v>
      </c>
      <c r="BA12" s="123">
        <v>5182.3917028816004</v>
      </c>
      <c r="BB12" s="123">
        <v>5252.5990423088806</v>
      </c>
      <c r="BC12" s="123">
        <v>5249.3358716959074</v>
      </c>
      <c r="BD12" s="123">
        <v>5298.1238522106669</v>
      </c>
      <c r="BE12" s="123">
        <v>5261.6882045366538</v>
      </c>
      <c r="BF12" s="123">
        <v>5308.175053168241</v>
      </c>
      <c r="BG12" s="123">
        <v>5248.0405041575077</v>
      </c>
      <c r="BH12" s="123">
        <v>5201.3833115851339</v>
      </c>
      <c r="BI12" s="123">
        <v>4504.3520493707338</v>
      </c>
      <c r="BJ12" s="123">
        <v>4344.6308601550136</v>
      </c>
      <c r="BK12" s="123">
        <v>4186.1096765031198</v>
      </c>
      <c r="BL12" s="123">
        <v>4185.3972243570006</v>
      </c>
      <c r="BM12" s="123">
        <v>4145.9045698557738</v>
      </c>
      <c r="BN12" s="123">
        <v>4141.8457515687869</v>
      </c>
      <c r="BO12" s="123">
        <v>4092.4274799788273</v>
      </c>
      <c r="BP12" s="123">
        <v>4115.2691275726138</v>
      </c>
      <c r="BQ12" s="123">
        <v>3680.0543801970666</v>
      </c>
      <c r="BR12" s="123">
        <v>3740.9513638446397</v>
      </c>
      <c r="BS12" s="123">
        <v>3734.5856357555067</v>
      </c>
      <c r="BT12" s="123">
        <v>3530.5895021916531</v>
      </c>
      <c r="BU12" s="123">
        <v>3487.5761847237727</v>
      </c>
      <c r="BV12" s="123">
        <v>3306.0656724329733</v>
      </c>
      <c r="BW12" s="123">
        <v>3355.1408844103603</v>
      </c>
      <c r="BX12" s="123">
        <v>3154.27015103432</v>
      </c>
      <c r="BY12" s="123">
        <v>2770.5787774848532</v>
      </c>
      <c r="BZ12" s="123">
        <v>3163.3384425798931</v>
      </c>
      <c r="CA12" s="123">
        <v>3196.3617825865736</v>
      </c>
      <c r="CB12" s="123">
        <v>3247.5228583099197</v>
      </c>
      <c r="CC12" s="123">
        <v>3108.8624137143065</v>
      </c>
      <c r="CD12" s="123">
        <v>4659.6289741344399</v>
      </c>
      <c r="CE12" s="123">
        <v>3171.8515147715166</v>
      </c>
      <c r="CF12" s="123">
        <v>3539.0589388058929</v>
      </c>
      <c r="CG12" s="123">
        <v>3814.9672158322137</v>
      </c>
      <c r="CH12" s="123">
        <v>4596.7388801451198</v>
      </c>
    </row>
    <row r="13" spans="1:86" ht="15" customHeight="1" x14ac:dyDescent="0.25">
      <c r="A13" s="207"/>
      <c r="B13" s="202"/>
      <c r="C13" s="205" t="s">
        <v>880</v>
      </c>
      <c r="D13" s="206"/>
      <c r="E13" s="118">
        <v>4239.3710747423338</v>
      </c>
      <c r="F13" s="123">
        <v>3997.0941661436004</v>
      </c>
      <c r="G13" s="123">
        <v>2764.7678479457204</v>
      </c>
      <c r="H13" s="123">
        <v>2587.5183897746538</v>
      </c>
      <c r="I13" s="123">
        <v>2615.9732967015066</v>
      </c>
      <c r="J13" s="123">
        <v>2357.4611149548132</v>
      </c>
      <c r="K13" s="123">
        <v>2438.5943017765999</v>
      </c>
      <c r="L13" s="123">
        <v>2033.72717764968</v>
      </c>
      <c r="M13" s="123">
        <v>1842.7252341126002</v>
      </c>
      <c r="N13" s="123">
        <v>1884.1769953414002</v>
      </c>
      <c r="O13" s="123">
        <v>1606.3422478135735</v>
      </c>
      <c r="P13" s="123">
        <v>1814.7452952831602</v>
      </c>
      <c r="Q13" s="123">
        <v>1661.9998730468269</v>
      </c>
      <c r="R13" s="123">
        <v>1519.8764646253733</v>
      </c>
      <c r="S13" s="123">
        <v>1474.4954218634266</v>
      </c>
      <c r="T13" s="123">
        <v>1528.1884063301068</v>
      </c>
      <c r="U13" s="123">
        <v>1584.6232520864003</v>
      </c>
      <c r="V13" s="123">
        <v>1150.0787567792868</v>
      </c>
      <c r="W13" s="123">
        <v>1438.8728145574266</v>
      </c>
      <c r="X13" s="123">
        <v>1438.8728145574266</v>
      </c>
      <c r="Y13" s="123">
        <v>1481.7710695374401</v>
      </c>
      <c r="Z13" s="123">
        <v>1485.6787616116135</v>
      </c>
      <c r="AA13" s="123">
        <v>1424.1056246196667</v>
      </c>
      <c r="AB13" s="123">
        <v>1438.7648672625601</v>
      </c>
      <c r="AC13" s="123">
        <v>1467.8674579586134</v>
      </c>
      <c r="AD13" s="123">
        <v>1294.0291343053332</v>
      </c>
      <c r="AE13" s="123">
        <v>1268.9637724372935</v>
      </c>
      <c r="AF13" s="123">
        <v>1191.3280779691866</v>
      </c>
      <c r="AG13" s="123">
        <v>1178.5039393390268</v>
      </c>
      <c r="AH13" s="123">
        <v>1248.1299445280267</v>
      </c>
      <c r="AI13" s="123">
        <v>1259.6803050787603</v>
      </c>
      <c r="AJ13" s="123">
        <v>1238.8464771694935</v>
      </c>
      <c r="AK13" s="123">
        <v>1207.5417616581601</v>
      </c>
      <c r="AL13" s="123">
        <v>1212.6800528938134</v>
      </c>
      <c r="AM13" s="123">
        <v>1150.0706218711466</v>
      </c>
      <c r="AN13" s="123">
        <v>1242.9052954564802</v>
      </c>
      <c r="AO13" s="123">
        <v>1259.6803050787603</v>
      </c>
      <c r="AP13" s="123">
        <v>1538.3786309655202</v>
      </c>
      <c r="AQ13" s="123">
        <v>1318.8138332067201</v>
      </c>
      <c r="AR13" s="123">
        <v>1273.9293480011602</v>
      </c>
      <c r="AS13" s="123">
        <v>1171.2930600419334</v>
      </c>
      <c r="AT13" s="123">
        <v>1191.3280779691866</v>
      </c>
      <c r="AU13" s="123">
        <v>1170.4510711419732</v>
      </c>
      <c r="AV13" s="123">
        <v>1202.2091652917468</v>
      </c>
      <c r="AW13" s="123">
        <v>1184.93759811308</v>
      </c>
      <c r="AX13" s="123">
        <v>1098.3638676300134</v>
      </c>
      <c r="AY13" s="123">
        <v>1098.8172462684533</v>
      </c>
      <c r="AZ13" s="123">
        <v>1119.5431268828499</v>
      </c>
      <c r="BA13" s="123">
        <v>1037.9781508816002</v>
      </c>
      <c r="BB13" s="123">
        <v>1111.4254903088799</v>
      </c>
      <c r="BC13" s="123">
        <v>1114.6423196959067</v>
      </c>
      <c r="BD13" s="123">
        <v>1127.7903002106666</v>
      </c>
      <c r="BE13" s="123">
        <v>1120.5146525366533</v>
      </c>
      <c r="BF13" s="123">
        <v>1157.2815011682403</v>
      </c>
      <c r="BG13" s="123">
        <v>1113.3469521575068</v>
      </c>
      <c r="BH13" s="123">
        <v>1071.5497595851334</v>
      </c>
      <c r="BI13" s="123">
        <v>1050.8238789707334</v>
      </c>
      <c r="BJ13" s="123">
        <v>895.96268975501334</v>
      </c>
      <c r="BK13" s="123">
        <v>908.83000730312006</v>
      </c>
      <c r="BL13" s="123">
        <v>908.11755515700008</v>
      </c>
      <c r="BM13" s="123">
        <v>879.96490065577336</v>
      </c>
      <c r="BN13" s="123">
        <v>875.90608236878677</v>
      </c>
      <c r="BO13" s="123">
        <v>826.48781077882677</v>
      </c>
      <c r="BP13" s="123">
        <v>849.32945837261343</v>
      </c>
      <c r="BQ13" s="123">
        <v>766.38275699706674</v>
      </c>
      <c r="BR13" s="123">
        <v>844.45024064463996</v>
      </c>
      <c r="BS13" s="123">
        <v>831.60451255550674</v>
      </c>
      <c r="BT13" s="123">
        <v>772.38462659165339</v>
      </c>
      <c r="BU13" s="123">
        <v>743.95130912377329</v>
      </c>
      <c r="BV13" s="123">
        <v>712.21480443297332</v>
      </c>
      <c r="BW13" s="123">
        <v>756.43001641036005</v>
      </c>
      <c r="BX13" s="123">
        <v>737.84149223431996</v>
      </c>
      <c r="BY13" s="123">
        <v>646.4833054848533</v>
      </c>
      <c r="BZ13" s="123">
        <v>696.08747857989329</v>
      </c>
      <c r="CA13" s="123">
        <v>717.39627458657333</v>
      </c>
      <c r="CB13" s="123">
        <v>765.69189430992003</v>
      </c>
      <c r="CC13" s="123">
        <v>727.32742571430674</v>
      </c>
      <c r="CD13" s="123">
        <v>1059.1574101344402</v>
      </c>
      <c r="CE13" s="123">
        <v>764.39652677151673</v>
      </c>
      <c r="CF13" s="123">
        <v>796.47846280589329</v>
      </c>
      <c r="CG13" s="123">
        <v>890.13353583221351</v>
      </c>
      <c r="CH13" s="123">
        <v>996.26731614512016</v>
      </c>
    </row>
    <row r="14" spans="1:86" x14ac:dyDescent="0.25">
      <c r="A14" s="207"/>
      <c r="B14" s="203"/>
      <c r="C14" s="205" t="s">
        <v>884</v>
      </c>
      <c r="D14" s="206"/>
      <c r="E14" s="123">
        <v>23700.240226799997</v>
      </c>
      <c r="F14" s="123">
        <v>16482.403774800001</v>
      </c>
      <c r="G14" s="123">
        <v>11059.493697599999</v>
      </c>
      <c r="H14" s="123">
        <v>10079.5117668</v>
      </c>
      <c r="I14" s="123">
        <v>10082.751766799998</v>
      </c>
      <c r="J14" s="123">
        <v>9281.7522539999991</v>
      </c>
      <c r="K14" s="123">
        <v>8941.9547063999998</v>
      </c>
      <c r="L14" s="123">
        <v>8011.8190992</v>
      </c>
      <c r="M14" s="123">
        <v>7303.4381040000007</v>
      </c>
      <c r="N14" s="123">
        <v>6952.2107831999992</v>
      </c>
      <c r="O14" s="123">
        <v>6578.2968384000005</v>
      </c>
      <c r="P14" s="123">
        <v>6583.1568383999993</v>
      </c>
      <c r="Q14" s="123">
        <v>6352.8934199999994</v>
      </c>
      <c r="R14" s="123">
        <v>5966.1630119999991</v>
      </c>
      <c r="S14" s="123">
        <v>5742.8381135999998</v>
      </c>
      <c r="T14" s="123">
        <v>5759.0381136000005</v>
      </c>
      <c r="U14" s="123">
        <v>5752.5581136000001</v>
      </c>
      <c r="V14" s="123">
        <v>5618.5602924000004</v>
      </c>
      <c r="W14" s="123">
        <v>5623.4202923999992</v>
      </c>
      <c r="X14" s="123">
        <v>5623.4202923999992</v>
      </c>
      <c r="Y14" s="123">
        <v>5535.6217151999999</v>
      </c>
      <c r="Z14" s="123">
        <v>5392.9456187999995</v>
      </c>
      <c r="AA14" s="123">
        <v>5392.9456187999995</v>
      </c>
      <c r="AB14" s="123">
        <v>5161.6321248000004</v>
      </c>
      <c r="AC14" s="123">
        <v>5151.9121248000001</v>
      </c>
      <c r="AD14" s="123">
        <v>4806.8061347999992</v>
      </c>
      <c r="AE14" s="123">
        <v>4662.9584808</v>
      </c>
      <c r="AF14" s="123">
        <v>4662.9584808</v>
      </c>
      <c r="AG14" s="123">
        <v>4658.0984807999994</v>
      </c>
      <c r="AH14" s="123">
        <v>4672.6784808000002</v>
      </c>
      <c r="AI14" s="123">
        <v>4679.1584807999998</v>
      </c>
      <c r="AJ14" s="123">
        <v>4662.9584808</v>
      </c>
      <c r="AK14" s="123">
        <v>4662.9584808</v>
      </c>
      <c r="AL14" s="123">
        <v>4658.0984807999994</v>
      </c>
      <c r="AM14" s="123">
        <v>4658.0984807999994</v>
      </c>
      <c r="AN14" s="123">
        <v>4669.4384807999995</v>
      </c>
      <c r="AO14" s="123">
        <v>4679.1584807999998</v>
      </c>
      <c r="AP14" s="123">
        <v>4662.9584808</v>
      </c>
      <c r="AQ14" s="123">
        <v>4669.4384807999995</v>
      </c>
      <c r="AR14" s="123">
        <v>4662.9584808</v>
      </c>
      <c r="AS14" s="123">
        <v>4658.0984807999994</v>
      </c>
      <c r="AT14" s="123">
        <v>4658.0984807999994</v>
      </c>
      <c r="AU14" s="123">
        <v>4422.8694347999999</v>
      </c>
      <c r="AV14" s="123">
        <v>4432.5894348000002</v>
      </c>
      <c r="AW14" s="123">
        <v>4432.5894348000002</v>
      </c>
      <c r="AX14" s="123">
        <v>4141.1735520000002</v>
      </c>
      <c r="AY14" s="123">
        <v>4141.1735520000002</v>
      </c>
      <c r="AZ14" s="123">
        <v>4129.8335520000001</v>
      </c>
      <c r="BA14" s="123">
        <v>4144.413552</v>
      </c>
      <c r="BB14" s="123">
        <v>4141.1735520000002</v>
      </c>
      <c r="BC14" s="123">
        <v>4134.6935520000006</v>
      </c>
      <c r="BD14" s="123">
        <v>4170.3335520000001</v>
      </c>
      <c r="BE14" s="123">
        <v>4141.1735520000002</v>
      </c>
      <c r="BF14" s="123">
        <v>4150.8935520000005</v>
      </c>
      <c r="BG14" s="123">
        <v>4134.6935520000006</v>
      </c>
      <c r="BH14" s="123">
        <v>4129.8335520000001</v>
      </c>
      <c r="BI14" s="123">
        <v>3453.5281704000004</v>
      </c>
      <c r="BJ14" s="123">
        <v>3448.6681704000002</v>
      </c>
      <c r="BK14" s="123">
        <v>3277.2796692000002</v>
      </c>
      <c r="BL14" s="123">
        <v>3277.2796692000002</v>
      </c>
      <c r="BM14" s="123">
        <v>3265.9396692000005</v>
      </c>
      <c r="BN14" s="123">
        <v>3265.9396692000005</v>
      </c>
      <c r="BO14" s="123">
        <v>3265.9396692000005</v>
      </c>
      <c r="BP14" s="123">
        <v>3265.9396692000005</v>
      </c>
      <c r="BQ14" s="123">
        <v>2913.6716231999999</v>
      </c>
      <c r="BR14" s="123">
        <v>2896.5011231999997</v>
      </c>
      <c r="BS14" s="123">
        <v>2902.9811231999997</v>
      </c>
      <c r="BT14" s="123">
        <v>2758.2048755999999</v>
      </c>
      <c r="BU14" s="123">
        <v>2743.6248755999995</v>
      </c>
      <c r="BV14" s="123">
        <v>2593.850868</v>
      </c>
      <c r="BW14" s="123">
        <v>2598.7108680000001</v>
      </c>
      <c r="BX14" s="123">
        <v>2416.4286588</v>
      </c>
      <c r="BY14" s="123">
        <v>2124.095472</v>
      </c>
      <c r="BZ14" s="123">
        <v>2467.2509639999998</v>
      </c>
      <c r="CA14" s="123">
        <v>2478.9655080000002</v>
      </c>
      <c r="CB14" s="123">
        <v>2481.8309639999998</v>
      </c>
      <c r="CC14" s="123">
        <v>2381.5349879999999</v>
      </c>
      <c r="CD14" s="123">
        <v>3600.4715639999999</v>
      </c>
      <c r="CE14" s="123">
        <v>2407.454988</v>
      </c>
      <c r="CF14" s="123">
        <v>2742.5804759999996</v>
      </c>
      <c r="CG14" s="123">
        <v>2924.8336800000002</v>
      </c>
      <c r="CH14" s="123">
        <v>3600.4715639999999</v>
      </c>
    </row>
    <row r="15" spans="1:86" ht="15" customHeight="1" x14ac:dyDescent="0.25">
      <c r="A15" s="207"/>
      <c r="B15" s="201" t="s">
        <v>885</v>
      </c>
      <c r="C15" s="205" t="s">
        <v>886</v>
      </c>
      <c r="D15" s="206"/>
      <c r="E15" s="123">
        <v>79000.800755999997</v>
      </c>
      <c r="F15" s="123">
        <v>54941.345916000006</v>
      </c>
      <c r="G15" s="123">
        <v>36864.978991999997</v>
      </c>
      <c r="H15" s="123">
        <v>33598.372556000002</v>
      </c>
      <c r="I15" s="123">
        <v>33609.172555999998</v>
      </c>
      <c r="J15" s="123">
        <v>30939.174179999998</v>
      </c>
      <c r="K15" s="123">
        <v>29806.515688000003</v>
      </c>
      <c r="L15" s="123">
        <v>26706.063664000001</v>
      </c>
      <c r="M15" s="123">
        <v>24344.793680000002</v>
      </c>
      <c r="N15" s="123">
        <v>23174.035943999999</v>
      </c>
      <c r="O15" s="123">
        <v>21927.656128000002</v>
      </c>
      <c r="P15" s="123">
        <v>21943.856127999999</v>
      </c>
      <c r="Q15" s="123">
        <v>21176.311399999999</v>
      </c>
      <c r="R15" s="123">
        <v>19887.210039999998</v>
      </c>
      <c r="S15" s="123">
        <v>19142.793711999999</v>
      </c>
      <c r="T15" s="123">
        <v>19196.793712000002</v>
      </c>
      <c r="U15" s="123">
        <v>19175.193712</v>
      </c>
      <c r="V15" s="123">
        <v>18728.534308000002</v>
      </c>
      <c r="W15" s="123">
        <v>18744.734307999999</v>
      </c>
      <c r="X15" s="123">
        <v>18744.734307999999</v>
      </c>
      <c r="Y15" s="123">
        <v>18452.072383999999</v>
      </c>
      <c r="Z15" s="123">
        <v>17976.485396</v>
      </c>
      <c r="AA15" s="123">
        <v>17976.485396</v>
      </c>
      <c r="AB15" s="123">
        <v>17205.440416000001</v>
      </c>
      <c r="AC15" s="123">
        <v>17173.040416</v>
      </c>
      <c r="AD15" s="123">
        <v>16022.687115999999</v>
      </c>
      <c r="AE15" s="123">
        <v>15543.194936</v>
      </c>
      <c r="AF15" s="123">
        <v>15543.194936</v>
      </c>
      <c r="AG15" s="123">
        <v>15526.994935999999</v>
      </c>
      <c r="AH15" s="123">
        <v>15575.594936000001</v>
      </c>
      <c r="AI15" s="123">
        <v>15597.194936</v>
      </c>
      <c r="AJ15" s="123">
        <v>15543.194936</v>
      </c>
      <c r="AK15" s="123">
        <v>15543.194936</v>
      </c>
      <c r="AL15" s="123">
        <v>15526.994935999999</v>
      </c>
      <c r="AM15" s="123">
        <v>15526.994935999999</v>
      </c>
      <c r="AN15" s="123">
        <v>15564.794936</v>
      </c>
      <c r="AO15" s="123">
        <v>15597.194936</v>
      </c>
      <c r="AP15" s="123">
        <v>15543.194936</v>
      </c>
      <c r="AQ15" s="123">
        <v>15564.794936</v>
      </c>
      <c r="AR15" s="123">
        <v>15543.194936</v>
      </c>
      <c r="AS15" s="123">
        <v>15526.994935999999</v>
      </c>
      <c r="AT15" s="123">
        <v>15526.994935999999</v>
      </c>
      <c r="AU15" s="123">
        <v>14742.898116</v>
      </c>
      <c r="AV15" s="123">
        <v>14775.298116</v>
      </c>
      <c r="AW15" s="123">
        <v>14775.298116</v>
      </c>
      <c r="AX15" s="123">
        <v>13803.911840000001</v>
      </c>
      <c r="AY15" s="123">
        <v>13803.911840000001</v>
      </c>
      <c r="AZ15" s="123">
        <v>13766.111840000001</v>
      </c>
      <c r="BA15" s="123">
        <v>13814.71184</v>
      </c>
      <c r="BB15" s="123">
        <v>13803.911840000001</v>
      </c>
      <c r="BC15" s="123">
        <v>13782.311840000002</v>
      </c>
      <c r="BD15" s="123">
        <v>13901.111840000001</v>
      </c>
      <c r="BE15" s="123">
        <v>13803.911840000001</v>
      </c>
      <c r="BF15" s="123">
        <v>13836.311840000002</v>
      </c>
      <c r="BG15" s="123">
        <v>13782.311840000002</v>
      </c>
      <c r="BH15" s="123">
        <v>13766.111840000001</v>
      </c>
      <c r="BI15" s="123">
        <v>11511.760568000002</v>
      </c>
      <c r="BJ15" s="123">
        <v>11495.560568000001</v>
      </c>
      <c r="BK15" s="123">
        <v>10924.265564000001</v>
      </c>
      <c r="BL15" s="123">
        <v>10924.265564000001</v>
      </c>
      <c r="BM15" s="123">
        <v>10886.465564000002</v>
      </c>
      <c r="BN15" s="123">
        <v>10886.465564000002</v>
      </c>
      <c r="BO15" s="123">
        <v>10886.465564000002</v>
      </c>
      <c r="BP15" s="123">
        <v>10886.465564000002</v>
      </c>
      <c r="BQ15" s="123">
        <v>9712.2387440000002</v>
      </c>
      <c r="BR15" s="123">
        <v>9655.0037439999996</v>
      </c>
      <c r="BS15" s="123">
        <v>9676.603744</v>
      </c>
      <c r="BT15" s="123">
        <v>9194.0162519999994</v>
      </c>
      <c r="BU15" s="123">
        <v>9145.4162519999991</v>
      </c>
      <c r="BV15" s="123">
        <v>8646.1695600000003</v>
      </c>
      <c r="BW15" s="123">
        <v>8662.369560000001</v>
      </c>
      <c r="BX15" s="123">
        <v>8054.7621959999997</v>
      </c>
      <c r="BY15" s="123">
        <v>7080.3182399999996</v>
      </c>
      <c r="BZ15" s="123">
        <v>8224.1698799999995</v>
      </c>
      <c r="CA15" s="123">
        <v>8263.2183600000008</v>
      </c>
      <c r="CB15" s="123">
        <v>8272.7698799999998</v>
      </c>
      <c r="CC15" s="123">
        <v>7938.4499599999999</v>
      </c>
      <c r="CD15" s="123">
        <v>12001.57188</v>
      </c>
      <c r="CE15" s="123">
        <v>8024.8499599999996</v>
      </c>
      <c r="CF15" s="123">
        <v>9141.9349199999997</v>
      </c>
      <c r="CG15" s="123">
        <v>9749.4456000000009</v>
      </c>
      <c r="CH15" s="123">
        <v>12001.57188</v>
      </c>
    </row>
    <row r="16" spans="1:86" ht="15" customHeight="1" x14ac:dyDescent="0.25">
      <c r="A16" s="207"/>
      <c r="B16" s="202"/>
      <c r="C16" s="208" t="s">
        <v>887</v>
      </c>
      <c r="D16" s="117" t="s">
        <v>1950</v>
      </c>
      <c r="E16" s="123">
        <v>0</v>
      </c>
      <c r="F16" s="123">
        <v>0</v>
      </c>
      <c r="G16" s="123">
        <v>0</v>
      </c>
      <c r="H16" s="123">
        <v>0</v>
      </c>
      <c r="I16" s="123">
        <v>0</v>
      </c>
      <c r="J16" s="123">
        <v>0</v>
      </c>
      <c r="K16" s="123">
        <v>0</v>
      </c>
      <c r="L16" s="123">
        <v>0</v>
      </c>
      <c r="M16" s="123">
        <v>0</v>
      </c>
      <c r="N16" s="123">
        <v>0</v>
      </c>
      <c r="O16" s="123">
        <v>0</v>
      </c>
      <c r="P16" s="123">
        <v>0</v>
      </c>
      <c r="Q16" s="123">
        <v>0</v>
      </c>
      <c r="R16" s="123">
        <v>0</v>
      </c>
      <c r="S16" s="123">
        <v>0</v>
      </c>
      <c r="T16" s="123">
        <v>0</v>
      </c>
      <c r="U16" s="123">
        <v>0</v>
      </c>
      <c r="V16" s="123">
        <v>0</v>
      </c>
      <c r="W16" s="123">
        <v>0</v>
      </c>
      <c r="X16" s="123">
        <v>0</v>
      </c>
      <c r="Y16" s="123">
        <v>0</v>
      </c>
      <c r="Z16" s="123">
        <v>0</v>
      </c>
      <c r="AA16" s="123">
        <v>0</v>
      </c>
      <c r="AB16" s="123">
        <v>0</v>
      </c>
      <c r="AC16" s="123">
        <v>0</v>
      </c>
      <c r="AD16" s="123">
        <v>0</v>
      </c>
      <c r="AE16" s="123">
        <v>0</v>
      </c>
      <c r="AF16" s="123">
        <v>0</v>
      </c>
      <c r="AG16" s="123">
        <v>0</v>
      </c>
      <c r="AH16" s="123">
        <v>0</v>
      </c>
      <c r="AI16" s="123">
        <v>0</v>
      </c>
      <c r="AJ16" s="123">
        <v>0</v>
      </c>
      <c r="AK16" s="123">
        <v>0</v>
      </c>
      <c r="AL16" s="123">
        <v>0</v>
      </c>
      <c r="AM16" s="123">
        <v>0</v>
      </c>
      <c r="AN16" s="123">
        <v>0</v>
      </c>
      <c r="AO16" s="123">
        <v>0</v>
      </c>
      <c r="AP16" s="123">
        <v>0</v>
      </c>
      <c r="AQ16" s="123">
        <v>0</v>
      </c>
      <c r="AR16" s="123">
        <v>0</v>
      </c>
      <c r="AS16" s="123">
        <v>0</v>
      </c>
      <c r="AT16" s="123">
        <v>0</v>
      </c>
      <c r="AU16" s="123">
        <v>0</v>
      </c>
      <c r="AV16" s="123">
        <v>0</v>
      </c>
      <c r="AW16" s="123">
        <v>0</v>
      </c>
      <c r="AX16" s="123">
        <v>0</v>
      </c>
      <c r="AY16" s="123">
        <v>0</v>
      </c>
      <c r="AZ16" s="123">
        <v>0</v>
      </c>
      <c r="BA16" s="123">
        <v>0</v>
      </c>
      <c r="BB16" s="123">
        <v>0</v>
      </c>
      <c r="BC16" s="123">
        <v>0</v>
      </c>
      <c r="BD16" s="123">
        <v>0</v>
      </c>
      <c r="BE16" s="123">
        <v>0</v>
      </c>
      <c r="BF16" s="123">
        <v>0</v>
      </c>
      <c r="BG16" s="123">
        <v>0</v>
      </c>
      <c r="BH16" s="123">
        <v>0</v>
      </c>
      <c r="BI16" s="123">
        <v>0</v>
      </c>
      <c r="BJ16" s="123">
        <v>0</v>
      </c>
      <c r="BK16" s="123">
        <v>0</v>
      </c>
      <c r="BL16" s="123">
        <v>0</v>
      </c>
      <c r="BM16" s="123">
        <v>0</v>
      </c>
      <c r="BN16" s="123">
        <v>0</v>
      </c>
      <c r="BO16" s="123">
        <v>0</v>
      </c>
      <c r="BP16" s="123">
        <v>0</v>
      </c>
      <c r="BQ16" s="123">
        <v>0</v>
      </c>
      <c r="BR16" s="123">
        <v>0</v>
      </c>
      <c r="BS16" s="123">
        <v>0</v>
      </c>
      <c r="BT16" s="123">
        <v>0</v>
      </c>
      <c r="BU16" s="123">
        <v>0</v>
      </c>
      <c r="BV16" s="123">
        <v>0</v>
      </c>
      <c r="BW16" s="123">
        <v>0</v>
      </c>
      <c r="BX16" s="123">
        <v>0</v>
      </c>
      <c r="BY16" s="123">
        <v>447.97584000000001</v>
      </c>
      <c r="BZ16" s="123">
        <v>523.87608</v>
      </c>
      <c r="CA16" s="123">
        <v>517.48476000000005</v>
      </c>
      <c r="CB16" s="123">
        <v>523.87608</v>
      </c>
      <c r="CC16" s="123">
        <v>501.7053600000001</v>
      </c>
      <c r="CD16" s="123">
        <v>771.83808000000022</v>
      </c>
      <c r="CE16" s="123">
        <v>501.7053600000001</v>
      </c>
      <c r="CF16" s="123">
        <v>575.77572000000009</v>
      </c>
      <c r="CG16" s="123">
        <v>616.05960000000005</v>
      </c>
      <c r="CH16" s="123">
        <v>771.83808000000022</v>
      </c>
    </row>
    <row r="17" spans="1:86" ht="27" x14ac:dyDescent="0.25">
      <c r="A17" s="207"/>
      <c r="B17" s="202"/>
      <c r="C17" s="209"/>
      <c r="D17" s="117" t="s">
        <v>1951</v>
      </c>
      <c r="E17" s="123">
        <v>220</v>
      </c>
      <c r="F17" s="123">
        <v>220</v>
      </c>
      <c r="G17" s="123">
        <v>220</v>
      </c>
      <c r="H17" s="123">
        <v>220</v>
      </c>
      <c r="I17" s="123">
        <v>220</v>
      </c>
      <c r="J17" s="123">
        <v>220</v>
      </c>
      <c r="K17" s="123">
        <v>220</v>
      </c>
      <c r="L17" s="123">
        <v>220</v>
      </c>
      <c r="M17" s="123">
        <v>220</v>
      </c>
      <c r="N17" s="123">
        <v>220</v>
      </c>
      <c r="O17" s="123">
        <v>220</v>
      </c>
      <c r="P17" s="123">
        <v>220</v>
      </c>
      <c r="Q17" s="123">
        <v>220</v>
      </c>
      <c r="R17" s="123">
        <v>220</v>
      </c>
      <c r="S17" s="123">
        <v>220</v>
      </c>
      <c r="T17" s="123">
        <v>220</v>
      </c>
      <c r="U17" s="123">
        <v>220</v>
      </c>
      <c r="V17" s="123">
        <v>220</v>
      </c>
      <c r="W17" s="123">
        <v>220</v>
      </c>
      <c r="X17" s="123">
        <v>220</v>
      </c>
      <c r="Y17" s="123">
        <v>220</v>
      </c>
      <c r="Z17" s="123">
        <v>220</v>
      </c>
      <c r="AA17" s="123">
        <v>220</v>
      </c>
      <c r="AB17" s="123">
        <v>220</v>
      </c>
      <c r="AC17" s="123">
        <v>220</v>
      </c>
      <c r="AD17" s="123">
        <v>220</v>
      </c>
      <c r="AE17" s="123">
        <v>220</v>
      </c>
      <c r="AF17" s="123">
        <v>220</v>
      </c>
      <c r="AG17" s="123">
        <v>220</v>
      </c>
      <c r="AH17" s="123">
        <v>220</v>
      </c>
      <c r="AI17" s="123">
        <v>220</v>
      </c>
      <c r="AJ17" s="123">
        <v>220</v>
      </c>
      <c r="AK17" s="123">
        <v>220</v>
      </c>
      <c r="AL17" s="123">
        <v>220</v>
      </c>
      <c r="AM17" s="123">
        <v>220</v>
      </c>
      <c r="AN17" s="123">
        <v>220</v>
      </c>
      <c r="AO17" s="123">
        <v>220</v>
      </c>
      <c r="AP17" s="123">
        <v>220</v>
      </c>
      <c r="AQ17" s="123">
        <v>220</v>
      </c>
      <c r="AR17" s="123">
        <v>220</v>
      </c>
      <c r="AS17" s="123">
        <v>220</v>
      </c>
      <c r="AT17" s="123">
        <v>220</v>
      </c>
      <c r="AU17" s="123">
        <v>220</v>
      </c>
      <c r="AV17" s="123">
        <v>220</v>
      </c>
      <c r="AW17" s="123">
        <v>220</v>
      </c>
      <c r="AX17" s="123">
        <v>220</v>
      </c>
      <c r="AY17" s="123">
        <v>220</v>
      </c>
      <c r="AZ17" s="123">
        <v>220</v>
      </c>
      <c r="BA17" s="123">
        <v>220</v>
      </c>
      <c r="BB17" s="123">
        <v>220</v>
      </c>
      <c r="BC17" s="123">
        <v>220</v>
      </c>
      <c r="BD17" s="123">
        <v>220</v>
      </c>
      <c r="BE17" s="123">
        <v>220</v>
      </c>
      <c r="BF17" s="123">
        <v>220</v>
      </c>
      <c r="BG17" s="123">
        <v>220</v>
      </c>
      <c r="BH17" s="123">
        <v>220</v>
      </c>
      <c r="BI17" s="123">
        <v>220</v>
      </c>
      <c r="BJ17" s="123">
        <v>220</v>
      </c>
      <c r="BK17" s="123">
        <v>220</v>
      </c>
      <c r="BL17" s="123">
        <v>220</v>
      </c>
      <c r="BM17" s="123">
        <v>220</v>
      </c>
      <c r="BN17" s="123">
        <v>220</v>
      </c>
      <c r="BO17" s="123">
        <v>220</v>
      </c>
      <c r="BP17" s="123">
        <v>220</v>
      </c>
      <c r="BQ17" s="123">
        <v>220</v>
      </c>
      <c r="BR17" s="123">
        <v>220</v>
      </c>
      <c r="BS17" s="123">
        <v>220</v>
      </c>
      <c r="BT17" s="123">
        <v>220</v>
      </c>
      <c r="BU17" s="123">
        <v>220</v>
      </c>
      <c r="BV17" s="123">
        <v>220</v>
      </c>
      <c r="BW17" s="123">
        <v>220</v>
      </c>
      <c r="BX17" s="123">
        <v>220</v>
      </c>
      <c r="BY17" s="123">
        <v>220</v>
      </c>
      <c r="BZ17" s="123">
        <v>220</v>
      </c>
      <c r="CA17" s="123">
        <v>220</v>
      </c>
      <c r="CB17" s="123">
        <v>220</v>
      </c>
      <c r="CC17" s="123">
        <v>220</v>
      </c>
      <c r="CD17" s="123">
        <v>220</v>
      </c>
      <c r="CE17" s="123">
        <v>220</v>
      </c>
      <c r="CF17" s="123">
        <v>220</v>
      </c>
      <c r="CG17" s="123">
        <v>220</v>
      </c>
      <c r="CH17" s="123">
        <v>220</v>
      </c>
    </row>
    <row r="18" spans="1:86" ht="31.5" x14ac:dyDescent="0.25">
      <c r="A18" s="207"/>
      <c r="B18" s="202"/>
      <c r="C18" s="209"/>
      <c r="D18" s="117" t="s">
        <v>1952</v>
      </c>
      <c r="E18" s="123">
        <v>0</v>
      </c>
      <c r="F18" s="123">
        <v>0</v>
      </c>
      <c r="G18" s="123">
        <v>0</v>
      </c>
      <c r="H18" s="123">
        <v>0</v>
      </c>
      <c r="I18" s="123">
        <v>0</v>
      </c>
      <c r="J18" s="123">
        <v>0</v>
      </c>
      <c r="K18" s="123">
        <v>0</v>
      </c>
      <c r="L18" s="123">
        <v>0</v>
      </c>
      <c r="M18" s="123">
        <v>0</v>
      </c>
      <c r="N18" s="123">
        <v>0</v>
      </c>
      <c r="O18" s="123">
        <v>0</v>
      </c>
      <c r="P18" s="123">
        <v>0</v>
      </c>
      <c r="Q18" s="123">
        <v>0</v>
      </c>
      <c r="R18" s="123">
        <v>0</v>
      </c>
      <c r="S18" s="123">
        <v>0</v>
      </c>
      <c r="T18" s="123">
        <v>0</v>
      </c>
      <c r="U18" s="123">
        <v>0</v>
      </c>
      <c r="V18" s="123">
        <v>0</v>
      </c>
      <c r="W18" s="123">
        <v>0</v>
      </c>
      <c r="X18" s="123">
        <v>0</v>
      </c>
      <c r="Y18" s="123">
        <v>0</v>
      </c>
      <c r="Z18" s="123">
        <v>0</v>
      </c>
      <c r="AA18" s="123">
        <v>0</v>
      </c>
      <c r="AB18" s="123">
        <v>0</v>
      </c>
      <c r="AC18" s="123">
        <v>0</v>
      </c>
      <c r="AD18" s="123">
        <v>0</v>
      </c>
      <c r="AE18" s="123">
        <v>0</v>
      </c>
      <c r="AF18" s="123">
        <v>0</v>
      </c>
      <c r="AG18" s="123">
        <v>0</v>
      </c>
      <c r="AH18" s="123">
        <v>0</v>
      </c>
      <c r="AI18" s="123">
        <v>0</v>
      </c>
      <c r="AJ18" s="123">
        <v>0</v>
      </c>
      <c r="AK18" s="123">
        <v>0</v>
      </c>
      <c r="AL18" s="123">
        <v>0</v>
      </c>
      <c r="AM18" s="123">
        <v>0</v>
      </c>
      <c r="AN18" s="123">
        <v>0</v>
      </c>
      <c r="AO18" s="123">
        <v>0</v>
      </c>
      <c r="AP18" s="123">
        <v>0</v>
      </c>
      <c r="AQ18" s="123">
        <v>0</v>
      </c>
      <c r="AR18" s="123">
        <v>0</v>
      </c>
      <c r="AS18" s="123">
        <v>0</v>
      </c>
      <c r="AT18" s="123">
        <v>0</v>
      </c>
      <c r="AU18" s="123">
        <v>0</v>
      </c>
      <c r="AV18" s="123">
        <v>0</v>
      </c>
      <c r="AW18" s="123">
        <v>0</v>
      </c>
      <c r="AX18" s="123">
        <v>0</v>
      </c>
      <c r="AY18" s="123">
        <v>0</v>
      </c>
      <c r="AZ18" s="123">
        <v>0</v>
      </c>
      <c r="BA18" s="123">
        <v>0</v>
      </c>
      <c r="BB18" s="123">
        <v>0</v>
      </c>
      <c r="BC18" s="123">
        <v>0</v>
      </c>
      <c r="BD18" s="123">
        <v>0</v>
      </c>
      <c r="BE18" s="123">
        <v>0</v>
      </c>
      <c r="BF18" s="123">
        <v>0</v>
      </c>
      <c r="BG18" s="123">
        <v>0</v>
      </c>
      <c r="BH18" s="123">
        <v>0</v>
      </c>
      <c r="BI18" s="123">
        <v>0</v>
      </c>
      <c r="BJ18" s="123">
        <v>0</v>
      </c>
      <c r="BK18" s="123">
        <v>0</v>
      </c>
      <c r="BL18" s="123">
        <v>0</v>
      </c>
      <c r="BM18" s="123">
        <v>0</v>
      </c>
      <c r="BN18" s="123">
        <v>0</v>
      </c>
      <c r="BO18" s="123">
        <v>0</v>
      </c>
      <c r="BP18" s="123">
        <v>0</v>
      </c>
      <c r="BQ18" s="123">
        <v>0</v>
      </c>
      <c r="BR18" s="123">
        <v>0</v>
      </c>
      <c r="BS18" s="123">
        <v>0</v>
      </c>
      <c r="BT18" s="123">
        <v>0</v>
      </c>
      <c r="BU18" s="123">
        <v>0</v>
      </c>
      <c r="BV18" s="123">
        <v>0</v>
      </c>
      <c r="BW18" s="123">
        <v>0</v>
      </c>
      <c r="BX18" s="123">
        <v>0</v>
      </c>
      <c r="BY18" s="123">
        <v>0</v>
      </c>
      <c r="BZ18" s="123">
        <v>0</v>
      </c>
      <c r="CA18" s="123">
        <v>0</v>
      </c>
      <c r="CB18" s="123">
        <v>0</v>
      </c>
      <c r="CC18" s="123">
        <v>0</v>
      </c>
      <c r="CD18" s="123">
        <v>0</v>
      </c>
      <c r="CE18" s="123">
        <v>0</v>
      </c>
      <c r="CF18" s="123">
        <v>0</v>
      </c>
      <c r="CG18" s="123">
        <v>0</v>
      </c>
      <c r="CH18" s="123">
        <v>0</v>
      </c>
    </row>
    <row r="19" spans="1:86" ht="39" x14ac:dyDescent="0.25">
      <c r="A19" s="207"/>
      <c r="B19" s="202"/>
      <c r="C19" s="209"/>
      <c r="D19" s="117" t="s">
        <v>1953</v>
      </c>
      <c r="E19" s="123">
        <v>7150.8711560000011</v>
      </c>
      <c r="F19" s="123">
        <v>4960.7003160000004</v>
      </c>
      <c r="G19" s="123">
        <v>3317.3917919999999</v>
      </c>
      <c r="H19" s="123">
        <v>3021.4029559999999</v>
      </c>
      <c r="I19" s="123">
        <v>3021.4029559999999</v>
      </c>
      <c r="J19" s="123">
        <v>2779.6711799999998</v>
      </c>
      <c r="K19" s="123">
        <v>2676.7048880000002</v>
      </c>
      <c r="L19" s="123">
        <v>2396.8012639999997</v>
      </c>
      <c r="M19" s="123">
        <v>2182.1456800000001</v>
      </c>
      <c r="N19" s="123">
        <v>2077.1905440000005</v>
      </c>
      <c r="O19" s="123">
        <v>1963.8613280000002</v>
      </c>
      <c r="P19" s="123">
        <v>1963.8613280000002</v>
      </c>
      <c r="Q19" s="123">
        <v>1891.1464000000003</v>
      </c>
      <c r="R19" s="123">
        <v>1774.95604</v>
      </c>
      <c r="S19" s="123">
        <v>1709.2195120000001</v>
      </c>
      <c r="T19" s="123">
        <v>1709.2195120000001</v>
      </c>
      <c r="U19" s="123">
        <v>1709.2195120000001</v>
      </c>
      <c r="V19" s="123">
        <v>1673.0365080000001</v>
      </c>
      <c r="W19" s="123">
        <v>1673.0365080000001</v>
      </c>
      <c r="X19" s="123">
        <v>1673.0365080000001</v>
      </c>
      <c r="Y19" s="123">
        <v>1643.482984</v>
      </c>
      <c r="Z19" s="123">
        <v>1600.251796</v>
      </c>
      <c r="AA19" s="123">
        <v>1600.251796</v>
      </c>
      <c r="AB19" s="123">
        <v>1528.1998160000003</v>
      </c>
      <c r="AC19" s="123">
        <v>1528.1998160000003</v>
      </c>
      <c r="AD19" s="123">
        <v>1422.6515160000001</v>
      </c>
      <c r="AE19" s="123">
        <v>1382.002336</v>
      </c>
      <c r="AF19" s="123">
        <v>1382.002336</v>
      </c>
      <c r="AG19" s="123">
        <v>1382.002336</v>
      </c>
      <c r="AH19" s="123">
        <v>1382.002336</v>
      </c>
      <c r="AI19" s="123">
        <v>1382.002336</v>
      </c>
      <c r="AJ19" s="123">
        <v>1382.002336</v>
      </c>
      <c r="AK19" s="123">
        <v>1382.002336</v>
      </c>
      <c r="AL19" s="123">
        <v>1382.002336</v>
      </c>
      <c r="AM19" s="123">
        <v>1382.002336</v>
      </c>
      <c r="AN19" s="123">
        <v>1382.002336</v>
      </c>
      <c r="AO19" s="123">
        <v>1382.002336</v>
      </c>
      <c r="AP19" s="123">
        <v>1382.002336</v>
      </c>
      <c r="AQ19" s="123">
        <v>1382.002336</v>
      </c>
      <c r="AR19" s="123">
        <v>1382.002336</v>
      </c>
      <c r="AS19" s="123">
        <v>1382.002336</v>
      </c>
      <c r="AT19" s="123">
        <v>1382.002336</v>
      </c>
      <c r="AU19" s="123">
        <v>1309.252516</v>
      </c>
      <c r="AV19" s="123">
        <v>1309.252516</v>
      </c>
      <c r="AW19" s="123">
        <v>1309.252516</v>
      </c>
      <c r="AX19" s="123">
        <v>1221.9178400000001</v>
      </c>
      <c r="AY19" s="123">
        <v>1221.9178400000001</v>
      </c>
      <c r="AZ19" s="123">
        <v>1221.9178400000001</v>
      </c>
      <c r="BA19" s="123">
        <v>1221.9178400000001</v>
      </c>
      <c r="BB19" s="123">
        <v>1221.9178400000001</v>
      </c>
      <c r="BC19" s="123">
        <v>1221.9178400000001</v>
      </c>
      <c r="BD19" s="123">
        <v>1221.9178400000001</v>
      </c>
      <c r="BE19" s="123">
        <v>1221.9178400000001</v>
      </c>
      <c r="BF19" s="123">
        <v>1221.9178400000001</v>
      </c>
      <c r="BG19" s="123">
        <v>1221.9178400000001</v>
      </c>
      <c r="BH19" s="123">
        <v>1221.9178400000001</v>
      </c>
      <c r="BI19" s="123">
        <v>1015.4967680000002</v>
      </c>
      <c r="BJ19" s="123">
        <v>1015.4967680000002</v>
      </c>
      <c r="BK19" s="123">
        <v>960.12316400000009</v>
      </c>
      <c r="BL19" s="123">
        <v>960.12316400000009</v>
      </c>
      <c r="BM19" s="123">
        <v>960.12316400000009</v>
      </c>
      <c r="BN19" s="123">
        <v>960.12316400000009</v>
      </c>
      <c r="BO19" s="123">
        <v>960.12316400000009</v>
      </c>
      <c r="BP19" s="123">
        <v>960.12316400000009</v>
      </c>
      <c r="BQ19" s="123">
        <v>843.75834399999997</v>
      </c>
      <c r="BR19" s="123">
        <v>843.75834399999997</v>
      </c>
      <c r="BS19" s="123">
        <v>843.75834399999997</v>
      </c>
      <c r="BT19" s="123">
        <v>801.85305200000016</v>
      </c>
      <c r="BU19" s="123">
        <v>801.85305200000016</v>
      </c>
      <c r="BV19" s="123">
        <v>756.45856000000003</v>
      </c>
      <c r="BW19" s="123">
        <v>756.45856000000003</v>
      </c>
      <c r="BX19" s="123">
        <v>698.29359599999998</v>
      </c>
      <c r="BY19" s="123">
        <v>357.15500000000003</v>
      </c>
      <c r="BZ19" s="123">
        <v>417.24</v>
      </c>
      <c r="CA19" s="123">
        <v>412.36</v>
      </c>
      <c r="CB19" s="123">
        <v>417.24</v>
      </c>
      <c r="CC19" s="123">
        <v>399.55</v>
      </c>
      <c r="CD19" s="123">
        <v>615.18500000000006</v>
      </c>
      <c r="CE19" s="123">
        <v>399.55</v>
      </c>
      <c r="CF19" s="123">
        <v>458.71999999999997</v>
      </c>
      <c r="CG19" s="123">
        <v>490.745</v>
      </c>
      <c r="CH19" s="123">
        <v>615.18500000000006</v>
      </c>
    </row>
    <row r="20" spans="1:86" ht="15" customHeight="1" x14ac:dyDescent="0.25">
      <c r="A20" s="207"/>
      <c r="B20" s="202"/>
      <c r="C20" s="209"/>
      <c r="D20" s="117" t="s">
        <v>1954</v>
      </c>
      <c r="E20" s="123">
        <v>121.24</v>
      </c>
      <c r="F20" s="123">
        <v>153.63999999999999</v>
      </c>
      <c r="G20" s="123">
        <v>153.63999999999999</v>
      </c>
      <c r="H20" s="123">
        <v>142.84</v>
      </c>
      <c r="I20" s="123">
        <v>153.63999999999999</v>
      </c>
      <c r="J20" s="123">
        <v>142.84</v>
      </c>
      <c r="K20" s="123">
        <v>142.84</v>
      </c>
      <c r="L20" s="123">
        <v>121.24</v>
      </c>
      <c r="M20" s="123">
        <v>121.24</v>
      </c>
      <c r="N20" s="123">
        <v>105.04</v>
      </c>
      <c r="O20" s="123">
        <v>105.04</v>
      </c>
      <c r="P20" s="124">
        <v>121.24</v>
      </c>
      <c r="Q20" s="125">
        <v>153.63999999999999</v>
      </c>
      <c r="R20" s="125">
        <v>142.84</v>
      </c>
      <c r="S20" s="125">
        <v>121.24</v>
      </c>
      <c r="T20" s="125">
        <v>175.24</v>
      </c>
      <c r="U20" s="125">
        <v>153.63999999999999</v>
      </c>
      <c r="V20" s="125">
        <v>105.04</v>
      </c>
      <c r="W20" s="125">
        <v>121.24</v>
      </c>
      <c r="X20" s="125">
        <v>121.24</v>
      </c>
      <c r="Y20" s="125">
        <v>153.63999999999999</v>
      </c>
      <c r="Z20" s="125">
        <v>153.63999999999999</v>
      </c>
      <c r="AA20" s="125">
        <v>153.63999999999999</v>
      </c>
      <c r="AB20" s="125">
        <v>175.24</v>
      </c>
      <c r="AC20" s="125">
        <v>142.84</v>
      </c>
      <c r="AD20" s="125">
        <v>153.63999999999999</v>
      </c>
      <c r="AE20" s="125">
        <v>121.24</v>
      </c>
      <c r="AF20" s="125">
        <v>121.24</v>
      </c>
      <c r="AG20" s="125">
        <v>105.04</v>
      </c>
      <c r="AH20" s="125">
        <v>153.63999999999999</v>
      </c>
      <c r="AI20" s="125">
        <v>175.24</v>
      </c>
      <c r="AJ20" s="125">
        <v>121.24</v>
      </c>
      <c r="AK20" s="125">
        <v>121.24</v>
      </c>
      <c r="AL20" s="125">
        <v>105.04</v>
      </c>
      <c r="AM20" s="125">
        <v>105.04</v>
      </c>
      <c r="AN20" s="125">
        <v>142.84</v>
      </c>
      <c r="AO20" s="125">
        <v>175.24</v>
      </c>
      <c r="AP20" s="125">
        <v>121.24</v>
      </c>
      <c r="AQ20" s="125">
        <v>142.84</v>
      </c>
      <c r="AR20" s="125">
        <v>121.24</v>
      </c>
      <c r="AS20" s="125">
        <v>105.04</v>
      </c>
      <c r="AT20" s="125">
        <v>105.04</v>
      </c>
      <c r="AU20" s="125">
        <v>121.24</v>
      </c>
      <c r="AV20" s="125">
        <v>153.63999999999999</v>
      </c>
      <c r="AW20" s="125">
        <v>153.63999999999999</v>
      </c>
      <c r="AX20" s="125">
        <v>142.84</v>
      </c>
      <c r="AY20" s="125">
        <v>142.84</v>
      </c>
      <c r="AZ20" s="125">
        <v>105.04</v>
      </c>
      <c r="BA20" s="125">
        <v>153.63999999999999</v>
      </c>
      <c r="BB20" s="125">
        <v>142.84</v>
      </c>
      <c r="BC20" s="125">
        <v>121.24</v>
      </c>
      <c r="BD20" s="125">
        <v>240.04</v>
      </c>
      <c r="BE20" s="125">
        <v>142.84</v>
      </c>
      <c r="BF20" s="125">
        <v>175.24</v>
      </c>
      <c r="BG20" s="125">
        <v>121.24</v>
      </c>
      <c r="BH20" s="125">
        <v>105.04</v>
      </c>
      <c r="BI20" s="125">
        <v>121.24</v>
      </c>
      <c r="BJ20" s="125">
        <v>105.04</v>
      </c>
      <c r="BK20" s="125">
        <v>142.84</v>
      </c>
      <c r="BL20" s="125">
        <v>142.84</v>
      </c>
      <c r="BM20" s="125">
        <v>105.04</v>
      </c>
      <c r="BN20" s="125">
        <v>105.04</v>
      </c>
      <c r="BO20" s="125">
        <v>105.04</v>
      </c>
      <c r="BP20" s="125">
        <v>105.04</v>
      </c>
      <c r="BQ20" s="125">
        <v>105.04</v>
      </c>
      <c r="BR20" s="125">
        <v>153.63999999999999</v>
      </c>
      <c r="BS20" s="125">
        <v>175.24</v>
      </c>
      <c r="BT20" s="125">
        <v>153.63999999999999</v>
      </c>
      <c r="BU20" s="125">
        <v>105.04</v>
      </c>
      <c r="BV20" s="125">
        <v>105.04</v>
      </c>
      <c r="BW20" s="125">
        <v>121.24</v>
      </c>
      <c r="BX20" s="125">
        <v>153.63999999999999</v>
      </c>
      <c r="BY20" s="125">
        <v>105.04</v>
      </c>
      <c r="BZ20" s="125">
        <v>105.04</v>
      </c>
      <c r="CA20" s="125">
        <v>240.04</v>
      </c>
      <c r="CB20" s="125">
        <v>153.63999999999999</v>
      </c>
      <c r="CC20" s="125">
        <v>153.63999999999999</v>
      </c>
      <c r="CD20" s="125">
        <v>142.84</v>
      </c>
      <c r="CE20" s="125">
        <v>240.04</v>
      </c>
      <c r="CF20" s="125">
        <v>240.04</v>
      </c>
      <c r="CG20" s="125">
        <v>240.04</v>
      </c>
      <c r="CH20" s="125">
        <v>142.84</v>
      </c>
    </row>
    <row r="21" spans="1:86" ht="42" x14ac:dyDescent="0.25">
      <c r="A21" s="207"/>
      <c r="B21" s="202"/>
      <c r="C21" s="210"/>
      <c r="D21" s="117" t="s">
        <v>888</v>
      </c>
      <c r="E21" s="123">
        <v>6500.7699999999995</v>
      </c>
      <c r="F21" s="123">
        <v>4509.7300000000005</v>
      </c>
      <c r="G21" s="123">
        <v>3015.8399999999997</v>
      </c>
      <c r="H21" s="123">
        <v>2746.83</v>
      </c>
      <c r="I21" s="123">
        <v>2746.83</v>
      </c>
      <c r="J21" s="123">
        <v>2526.9249999999997</v>
      </c>
      <c r="K21" s="123">
        <v>2433.29</v>
      </c>
      <c r="L21" s="123">
        <v>2178.92</v>
      </c>
      <c r="M21" s="123">
        <v>1983.7200000000003</v>
      </c>
      <c r="N21" s="123">
        <v>1888.2549999999999</v>
      </c>
      <c r="O21" s="123">
        <v>1785.47</v>
      </c>
      <c r="P21" s="124">
        <v>1785.47</v>
      </c>
      <c r="Q21" s="125">
        <v>1719.2849999999999</v>
      </c>
      <c r="R21" s="125">
        <v>1613.45</v>
      </c>
      <c r="S21" s="125">
        <v>1553.9750000000001</v>
      </c>
      <c r="T21" s="125">
        <v>1553.9750000000001</v>
      </c>
      <c r="U21" s="125">
        <v>1553.9750000000001</v>
      </c>
      <c r="V21" s="125">
        <v>1521.0349999999999</v>
      </c>
      <c r="W21" s="125">
        <v>1521.0349999999999</v>
      </c>
      <c r="X21" s="125">
        <v>1521.0349999999999</v>
      </c>
      <c r="Y21" s="125">
        <v>1494.1950000000002</v>
      </c>
      <c r="Z21" s="125">
        <v>1454.8500000000001</v>
      </c>
      <c r="AA21" s="125">
        <v>1454.8500000000001</v>
      </c>
      <c r="AB21" s="125">
        <v>1389.2749999999999</v>
      </c>
      <c r="AC21" s="125">
        <v>1389.2749999999999</v>
      </c>
      <c r="AD21" s="125">
        <v>1293.2</v>
      </c>
      <c r="AE21" s="125">
        <v>1256.2949999999998</v>
      </c>
      <c r="AF21" s="125">
        <v>1256.2949999999998</v>
      </c>
      <c r="AG21" s="125">
        <v>1256.2949999999998</v>
      </c>
      <c r="AH21" s="125">
        <v>1256.2949999999998</v>
      </c>
      <c r="AI21" s="125">
        <v>1256.2949999999998</v>
      </c>
      <c r="AJ21" s="125">
        <v>1256.2949999999998</v>
      </c>
      <c r="AK21" s="125">
        <v>1256.2949999999998</v>
      </c>
      <c r="AL21" s="125">
        <v>1256.2949999999998</v>
      </c>
      <c r="AM21" s="125">
        <v>1256.2949999999998</v>
      </c>
      <c r="AN21" s="125">
        <v>1256.2949999999998</v>
      </c>
      <c r="AO21" s="125">
        <v>1256.2949999999998</v>
      </c>
      <c r="AP21" s="125">
        <v>1256.2949999999998</v>
      </c>
      <c r="AQ21" s="125">
        <v>1256.2949999999998</v>
      </c>
      <c r="AR21" s="125">
        <v>1256.2949999999998</v>
      </c>
      <c r="AS21" s="125">
        <v>1256.2949999999998</v>
      </c>
      <c r="AT21" s="125">
        <v>1256.2949999999998</v>
      </c>
      <c r="AU21" s="125">
        <v>1190.1100000000001</v>
      </c>
      <c r="AV21" s="125">
        <v>1190.1100000000001</v>
      </c>
      <c r="AW21" s="125">
        <v>1190.1100000000001</v>
      </c>
      <c r="AX21" s="125">
        <v>1110.81</v>
      </c>
      <c r="AY21" s="125">
        <v>1110.81</v>
      </c>
      <c r="AZ21" s="125">
        <v>1110.81</v>
      </c>
      <c r="BA21" s="125">
        <v>1110.81</v>
      </c>
      <c r="BB21" s="125">
        <v>1110.81</v>
      </c>
      <c r="BC21" s="125">
        <v>1110.81</v>
      </c>
      <c r="BD21" s="125">
        <v>1110.81</v>
      </c>
      <c r="BE21" s="125">
        <v>1110.81</v>
      </c>
      <c r="BF21" s="125">
        <v>1110.81</v>
      </c>
      <c r="BG21" s="125">
        <v>1110.81</v>
      </c>
      <c r="BH21" s="125">
        <v>1110.81</v>
      </c>
      <c r="BI21" s="125">
        <v>923.23500000000001</v>
      </c>
      <c r="BJ21" s="125">
        <v>923.23500000000001</v>
      </c>
      <c r="BK21" s="125">
        <v>872.91000000000008</v>
      </c>
      <c r="BL21" s="125">
        <v>872.91000000000008</v>
      </c>
      <c r="BM21" s="125">
        <v>872.91000000000008</v>
      </c>
      <c r="BN21" s="125">
        <v>872.91000000000008</v>
      </c>
      <c r="BO21" s="125">
        <v>872.91000000000008</v>
      </c>
      <c r="BP21" s="125">
        <v>872.91000000000008</v>
      </c>
      <c r="BQ21" s="125">
        <v>872.91000000000008</v>
      </c>
      <c r="BR21" s="125">
        <v>767.07499999999993</v>
      </c>
      <c r="BS21" s="125">
        <v>767.07499999999993</v>
      </c>
      <c r="BT21" s="125">
        <v>728.94999999999993</v>
      </c>
      <c r="BU21" s="125">
        <v>728.94999999999993</v>
      </c>
      <c r="BV21" s="125">
        <v>687.77499999999998</v>
      </c>
      <c r="BW21" s="125">
        <v>687.77499999999998</v>
      </c>
      <c r="BX21" s="125">
        <v>634.70499999999993</v>
      </c>
      <c r="BY21" s="125">
        <v>592.005</v>
      </c>
      <c r="BZ21" s="125">
        <v>692.04500000000007</v>
      </c>
      <c r="CA21" s="125">
        <v>683.81000000000006</v>
      </c>
      <c r="CB21" s="125">
        <v>692.04500000000007</v>
      </c>
      <c r="CC21" s="125">
        <v>662.76499999999999</v>
      </c>
      <c r="CD21" s="125">
        <v>1019.92</v>
      </c>
      <c r="CE21" s="125">
        <v>662.76499999999999</v>
      </c>
      <c r="CF21" s="125">
        <v>760.67000000000007</v>
      </c>
      <c r="CG21" s="125">
        <v>814.04500000000007</v>
      </c>
      <c r="CH21" s="125">
        <v>1019.92</v>
      </c>
    </row>
    <row r="22" spans="1:86" x14ac:dyDescent="0.25">
      <c r="A22" s="207"/>
      <c r="B22" s="203"/>
      <c r="C22" s="205" t="s">
        <v>889</v>
      </c>
      <c r="D22" s="206"/>
      <c r="E22" s="123">
        <v>65007.919600000001</v>
      </c>
      <c r="F22" s="123">
        <v>45097.275600000001</v>
      </c>
      <c r="G22" s="123">
        <v>30158.107199999999</v>
      </c>
      <c r="H22" s="123">
        <v>27467.299599999998</v>
      </c>
      <c r="I22" s="123">
        <v>27467.299599999998</v>
      </c>
      <c r="J22" s="123">
        <v>25269.737999999998</v>
      </c>
      <c r="K22" s="123">
        <v>24333.680800000002</v>
      </c>
      <c r="L22" s="123">
        <v>21789.1024</v>
      </c>
      <c r="M22" s="123">
        <v>19837.688000000002</v>
      </c>
      <c r="N22" s="123">
        <v>18883.5504</v>
      </c>
      <c r="O22" s="123">
        <v>17853.284800000001</v>
      </c>
      <c r="P22" s="124">
        <v>17853.284800000001</v>
      </c>
      <c r="Q22" s="125">
        <v>17192.239999999998</v>
      </c>
      <c r="R22" s="125">
        <v>16135.964</v>
      </c>
      <c r="S22" s="125">
        <v>15538.359200000001</v>
      </c>
      <c r="T22" s="125">
        <v>15538.359200000001</v>
      </c>
      <c r="U22" s="125">
        <v>15538.359200000001</v>
      </c>
      <c r="V22" s="125">
        <v>15209.4228</v>
      </c>
      <c r="W22" s="125">
        <v>15209.4228</v>
      </c>
      <c r="X22" s="125">
        <v>15209.4228</v>
      </c>
      <c r="Y22" s="125">
        <v>14940.7544</v>
      </c>
      <c r="Z22" s="125">
        <v>14547.7436</v>
      </c>
      <c r="AA22" s="125">
        <v>14547.7436</v>
      </c>
      <c r="AB22" s="125">
        <v>13892.7256</v>
      </c>
      <c r="AC22" s="125">
        <v>13892.7256</v>
      </c>
      <c r="AD22" s="125">
        <v>12933.195599999999</v>
      </c>
      <c r="AE22" s="125">
        <v>12563.6576</v>
      </c>
      <c r="AF22" s="125">
        <v>12563.6576</v>
      </c>
      <c r="AG22" s="125">
        <v>12563.6576</v>
      </c>
      <c r="AH22" s="125">
        <v>12563.6576</v>
      </c>
      <c r="AI22" s="125">
        <v>12563.6576</v>
      </c>
      <c r="AJ22" s="125">
        <v>12563.6576</v>
      </c>
      <c r="AK22" s="125">
        <v>12563.6576</v>
      </c>
      <c r="AL22" s="125">
        <v>12563.6576</v>
      </c>
      <c r="AM22" s="125">
        <v>12563.6576</v>
      </c>
      <c r="AN22" s="125">
        <v>12563.6576</v>
      </c>
      <c r="AO22" s="125">
        <v>12563.6576</v>
      </c>
      <c r="AP22" s="125">
        <v>12563.6576</v>
      </c>
      <c r="AQ22" s="125">
        <v>12563.6576</v>
      </c>
      <c r="AR22" s="125">
        <v>12563.6576</v>
      </c>
      <c r="AS22" s="125">
        <v>12563.6576</v>
      </c>
      <c r="AT22" s="125">
        <v>12563.6576</v>
      </c>
      <c r="AU22" s="125">
        <v>11902.295599999999</v>
      </c>
      <c r="AV22" s="125">
        <v>11902.295599999999</v>
      </c>
      <c r="AW22" s="125">
        <v>11902.295599999999</v>
      </c>
      <c r="AX22" s="125">
        <v>11108.344000000001</v>
      </c>
      <c r="AY22" s="125">
        <v>11108.344000000001</v>
      </c>
      <c r="AZ22" s="125">
        <v>11108.344000000001</v>
      </c>
      <c r="BA22" s="125">
        <v>11108.344000000001</v>
      </c>
      <c r="BB22" s="125">
        <v>11108.344000000001</v>
      </c>
      <c r="BC22" s="125">
        <v>11108.344000000001</v>
      </c>
      <c r="BD22" s="125">
        <v>11108.344000000001</v>
      </c>
      <c r="BE22" s="125">
        <v>11108.344000000001</v>
      </c>
      <c r="BF22" s="125">
        <v>11108.344000000001</v>
      </c>
      <c r="BG22" s="125">
        <v>11108.344000000001</v>
      </c>
      <c r="BH22" s="125">
        <v>11108.344000000001</v>
      </c>
      <c r="BI22" s="125">
        <v>9231.7888000000003</v>
      </c>
      <c r="BJ22" s="125">
        <v>9231.7888000000003</v>
      </c>
      <c r="BK22" s="125">
        <v>8728.3924000000006</v>
      </c>
      <c r="BL22" s="125">
        <v>8728.3924000000006</v>
      </c>
      <c r="BM22" s="125">
        <v>8728.3924000000006</v>
      </c>
      <c r="BN22" s="125">
        <v>8728.3924000000006</v>
      </c>
      <c r="BO22" s="125">
        <v>8728.3924000000006</v>
      </c>
      <c r="BP22" s="125">
        <v>8728.3924000000006</v>
      </c>
      <c r="BQ22" s="125">
        <v>7670.5303999999996</v>
      </c>
      <c r="BR22" s="125">
        <v>7670.5303999999996</v>
      </c>
      <c r="BS22" s="125">
        <v>7670.5303999999996</v>
      </c>
      <c r="BT22" s="125">
        <v>7289.5731999999998</v>
      </c>
      <c r="BU22" s="125">
        <v>7289.5731999999998</v>
      </c>
      <c r="BV22" s="125">
        <v>6876.8960000000006</v>
      </c>
      <c r="BW22" s="125">
        <v>6876.8960000000006</v>
      </c>
      <c r="BX22" s="125">
        <v>6348.1235999999999</v>
      </c>
      <c r="BY22" s="125">
        <v>5358.1423999999997</v>
      </c>
      <c r="BZ22" s="125">
        <v>6265.9687999999996</v>
      </c>
      <c r="CA22" s="125">
        <v>6189.5236000000004</v>
      </c>
      <c r="CB22" s="125">
        <v>6265.9687999999996</v>
      </c>
      <c r="CC22" s="125">
        <v>6000.7896000000001</v>
      </c>
      <c r="CD22" s="125">
        <v>9231.7888000000003</v>
      </c>
      <c r="CE22" s="125">
        <v>6000.7896000000001</v>
      </c>
      <c r="CF22" s="125">
        <v>6886.7291999999998</v>
      </c>
      <c r="CG22" s="125">
        <v>7368.5560000000005</v>
      </c>
      <c r="CH22" s="125">
        <v>9231.7888000000003</v>
      </c>
    </row>
    <row r="23" spans="1:86" ht="54" x14ac:dyDescent="0.25">
      <c r="A23" s="207"/>
      <c r="B23" s="204" t="s">
        <v>870</v>
      </c>
      <c r="C23" s="205"/>
      <c r="D23" s="206"/>
      <c r="E23" s="126" t="s">
        <v>982</v>
      </c>
      <c r="F23" s="126" t="s">
        <v>1540</v>
      </c>
      <c r="G23" s="126" t="s">
        <v>1560</v>
      </c>
      <c r="H23" s="126" t="s">
        <v>1520</v>
      </c>
      <c r="I23" s="126" t="s">
        <v>1523</v>
      </c>
      <c r="J23" s="126" t="s">
        <v>1513</v>
      </c>
      <c r="K23" s="126" t="s">
        <v>1588</v>
      </c>
      <c r="L23" s="126" t="s">
        <v>1517</v>
      </c>
      <c r="M23" s="126" t="s">
        <v>1553</v>
      </c>
      <c r="N23" s="126" t="s">
        <v>1563</v>
      </c>
      <c r="O23" s="126" t="s">
        <v>1522</v>
      </c>
      <c r="P23" s="126" t="s">
        <v>1584</v>
      </c>
      <c r="Q23" s="126" t="s">
        <v>1519</v>
      </c>
      <c r="R23" s="126" t="s">
        <v>1566</v>
      </c>
      <c r="S23" s="126" t="s">
        <v>1573</v>
      </c>
      <c r="T23" s="126" t="s">
        <v>1589</v>
      </c>
      <c r="U23" s="126" t="s">
        <v>1622</v>
      </c>
      <c r="V23" s="126" t="s">
        <v>1955</v>
      </c>
      <c r="W23" s="126" t="s">
        <v>1585</v>
      </c>
      <c r="X23" s="126" t="s">
        <v>1550</v>
      </c>
      <c r="Y23" s="126" t="s">
        <v>1574</v>
      </c>
      <c r="Z23" s="126" t="s">
        <v>1539</v>
      </c>
      <c r="AA23" s="126" t="s">
        <v>1565</v>
      </c>
      <c r="AB23" s="126" t="s">
        <v>1535</v>
      </c>
      <c r="AC23" s="126" t="s">
        <v>1551</v>
      </c>
      <c r="AD23" s="126" t="s">
        <v>1620</v>
      </c>
      <c r="AE23" s="126" t="s">
        <v>1534</v>
      </c>
      <c r="AF23" s="126" t="s">
        <v>1549</v>
      </c>
      <c r="AG23" s="126" t="s">
        <v>1548</v>
      </c>
      <c r="AH23" s="126" t="s">
        <v>1568</v>
      </c>
      <c r="AI23" s="126" t="s">
        <v>1576</v>
      </c>
      <c r="AJ23" s="126" t="s">
        <v>1590</v>
      </c>
      <c r="AK23" s="126" t="s">
        <v>1593</v>
      </c>
      <c r="AL23" s="126" t="s">
        <v>1599</v>
      </c>
      <c r="AM23" s="126" t="s">
        <v>1595</v>
      </c>
      <c r="AN23" s="126" t="s">
        <v>1605</v>
      </c>
      <c r="AO23" s="126" t="s">
        <v>1609</v>
      </c>
      <c r="AP23" s="126" t="s">
        <v>1611</v>
      </c>
      <c r="AQ23" s="126" t="s">
        <v>1617</v>
      </c>
      <c r="AR23" s="126" t="s">
        <v>1616</v>
      </c>
      <c r="AS23" s="126" t="s">
        <v>1618</v>
      </c>
      <c r="AT23" s="126" t="s">
        <v>1625</v>
      </c>
      <c r="AU23" s="126" t="s">
        <v>1538</v>
      </c>
      <c r="AV23" s="126" t="s">
        <v>1543</v>
      </c>
      <c r="AW23" s="126" t="s">
        <v>1572</v>
      </c>
      <c r="AX23" s="126" t="s">
        <v>1514</v>
      </c>
      <c r="AY23" s="126" t="s">
        <v>1516</v>
      </c>
      <c r="AZ23" s="126" t="s">
        <v>1527</v>
      </c>
      <c r="BA23" s="126" t="s">
        <v>1544</v>
      </c>
      <c r="BB23" s="126" t="s">
        <v>1570</v>
      </c>
      <c r="BC23" s="126" t="s">
        <v>1569</v>
      </c>
      <c r="BD23" s="126" t="s">
        <v>1579</v>
      </c>
      <c r="BE23" s="126" t="s">
        <v>1580</v>
      </c>
      <c r="BF23" s="126" t="s">
        <v>1600</v>
      </c>
      <c r="BG23" s="126" t="s">
        <v>1598</v>
      </c>
      <c r="BH23" s="126" t="s">
        <v>1602</v>
      </c>
      <c r="BI23" s="126" t="s">
        <v>1612</v>
      </c>
      <c r="BJ23" s="126" t="s">
        <v>1525</v>
      </c>
      <c r="BK23" s="126" t="s">
        <v>1528</v>
      </c>
      <c r="BL23" s="126" t="s">
        <v>1558</v>
      </c>
      <c r="BM23" s="126" t="s">
        <v>1562</v>
      </c>
      <c r="BN23" s="126" t="s">
        <v>1567</v>
      </c>
      <c r="BO23" s="126" t="s">
        <v>1592</v>
      </c>
      <c r="BP23" s="126" t="s">
        <v>1512</v>
      </c>
      <c r="BQ23" s="126" t="s">
        <v>1529</v>
      </c>
      <c r="BR23" s="126" t="s">
        <v>1537</v>
      </c>
      <c r="BS23" s="126" t="s">
        <v>1581</v>
      </c>
      <c r="BT23" s="126" t="s">
        <v>1578</v>
      </c>
      <c r="BU23" s="126" t="s">
        <v>1621</v>
      </c>
      <c r="BV23" s="126" t="s">
        <v>1531</v>
      </c>
      <c r="BW23" s="126" t="s">
        <v>1577</v>
      </c>
      <c r="BX23" s="126" t="s">
        <v>1623</v>
      </c>
      <c r="BY23" s="126" t="s">
        <v>1530</v>
      </c>
      <c r="BZ23" s="126" t="s">
        <v>1607</v>
      </c>
      <c r="CA23" s="126" t="s">
        <v>1597</v>
      </c>
      <c r="CB23" s="126" t="s">
        <v>1532</v>
      </c>
      <c r="CC23" s="126" t="s">
        <v>1533</v>
      </c>
      <c r="CD23" s="126" t="s">
        <v>1556</v>
      </c>
      <c r="CE23" s="126" t="s">
        <v>1614</v>
      </c>
      <c r="CF23" s="126" t="s">
        <v>1604</v>
      </c>
      <c r="CG23" s="126" t="s">
        <v>1615</v>
      </c>
      <c r="CH23" s="126" t="s">
        <v>1608</v>
      </c>
    </row>
    <row r="29" spans="1:86" x14ac:dyDescent="0.25">
      <c r="A29" s="82" t="s">
        <v>890</v>
      </c>
    </row>
  </sheetData>
  <mergeCells count="20">
    <mergeCell ref="C15:D15"/>
    <mergeCell ref="A4:A23"/>
    <mergeCell ref="B15:B22"/>
    <mergeCell ref="C16:C21"/>
    <mergeCell ref="C22:D22"/>
    <mergeCell ref="B23:D23"/>
    <mergeCell ref="B4:D5"/>
    <mergeCell ref="B6:D6"/>
    <mergeCell ref="B7:B9"/>
    <mergeCell ref="C7:D7"/>
    <mergeCell ref="C8:D8"/>
    <mergeCell ref="C9:D9"/>
    <mergeCell ref="B11:D11"/>
    <mergeCell ref="B12:B14"/>
    <mergeCell ref="B10:D10"/>
    <mergeCell ref="C12:D12"/>
    <mergeCell ref="C13:D13"/>
    <mergeCell ref="A1:P1"/>
    <mergeCell ref="A3:P3"/>
    <mergeCell ref="C14:D14"/>
  </mergeCells>
  <hyperlinks>
    <hyperlink ref="C16" location="_ftn1" display="_ftn1"/>
  </hyperlinks>
  <pageMargins left="0.7" right="0.7" top="0.75" bottom="0.75" header="0.3" footer="0.3"/>
  <pageSetup scale="1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8"/>
  <sheetViews>
    <sheetView topLeftCell="D1" zoomScaleNormal="100" workbookViewId="0">
      <selection activeCell="A19" sqref="A1:J19"/>
    </sheetView>
  </sheetViews>
  <sheetFormatPr baseColWidth="10" defaultRowHeight="15" x14ac:dyDescent="0.25"/>
  <cols>
    <col min="1" max="1" width="45.7109375" bestFit="1" customWidth="1"/>
    <col min="2" max="2" width="26" bestFit="1" customWidth="1"/>
    <col min="3" max="3" width="28.28515625" bestFit="1" customWidth="1"/>
    <col min="4" max="4" width="24.42578125" bestFit="1" customWidth="1"/>
    <col min="5" max="5" width="19.7109375" bestFit="1" customWidth="1"/>
    <col min="6" max="6" width="17.7109375" bestFit="1" customWidth="1"/>
    <col min="7" max="7" width="21.85546875" bestFit="1" customWidth="1"/>
    <col min="8" max="8" width="14.85546875" bestFit="1" customWidth="1"/>
    <col min="9" max="9" width="15.85546875" customWidth="1"/>
    <col min="10" max="10" width="24.85546875" bestFit="1" customWidth="1"/>
  </cols>
  <sheetData>
    <row r="1" spans="1:10" ht="31.5" customHeight="1" x14ac:dyDescent="0.25">
      <c r="A1" s="131" t="s">
        <v>1630</v>
      </c>
      <c r="B1" s="131"/>
      <c r="C1" s="131"/>
      <c r="D1" s="131"/>
      <c r="E1" s="131"/>
      <c r="F1" s="131"/>
      <c r="G1" s="131"/>
      <c r="H1" s="131"/>
      <c r="I1" s="131"/>
      <c r="J1" s="131"/>
    </row>
    <row r="2" spans="1:10" ht="38.25" customHeight="1" x14ac:dyDescent="0.25">
      <c r="A2" s="186" t="s">
        <v>1640</v>
      </c>
      <c r="B2" s="186"/>
      <c r="C2" s="186"/>
      <c r="D2" s="186"/>
      <c r="E2" s="186"/>
      <c r="F2" s="186"/>
      <c r="G2" s="186"/>
      <c r="H2" s="186"/>
      <c r="I2" s="186"/>
      <c r="J2" s="186"/>
    </row>
    <row r="3" spans="1:10" x14ac:dyDescent="0.25">
      <c r="A3" s="2" t="s">
        <v>891</v>
      </c>
      <c r="B3" s="1"/>
      <c r="C3" s="1"/>
      <c r="D3" s="1"/>
      <c r="E3" s="1"/>
      <c r="F3" s="1"/>
      <c r="G3" s="1"/>
      <c r="H3" s="1"/>
      <c r="I3" s="1"/>
      <c r="J3" s="1"/>
    </row>
    <row r="4" spans="1:10" x14ac:dyDescent="0.25">
      <c r="A4" s="220" t="s">
        <v>892</v>
      </c>
      <c r="B4" s="221"/>
      <c r="C4" s="221"/>
      <c r="D4" s="221"/>
      <c r="E4" s="221"/>
      <c r="F4" s="221"/>
      <c r="G4" s="221"/>
      <c r="H4" s="221"/>
      <c r="I4" s="222"/>
      <c r="J4" s="48" t="s">
        <v>0</v>
      </c>
    </row>
    <row r="5" spans="1:10" ht="24.75" x14ac:dyDescent="0.25">
      <c r="A5" s="49" t="s">
        <v>893</v>
      </c>
      <c r="B5" s="49" t="s">
        <v>894</v>
      </c>
      <c r="C5" s="49" t="s">
        <v>895</v>
      </c>
      <c r="D5" s="49" t="s">
        <v>896</v>
      </c>
      <c r="E5" s="49" t="s">
        <v>897</v>
      </c>
      <c r="F5" s="49" t="s">
        <v>898</v>
      </c>
      <c r="G5" s="49" t="s">
        <v>899</v>
      </c>
      <c r="H5" s="49" t="s">
        <v>900</v>
      </c>
      <c r="I5" s="49" t="s">
        <v>901</v>
      </c>
      <c r="J5" s="49" t="s">
        <v>1649</v>
      </c>
    </row>
    <row r="6" spans="1:10" ht="77.25" x14ac:dyDescent="0.25">
      <c r="A6" s="36" t="s">
        <v>1641</v>
      </c>
      <c r="B6" s="36" t="s">
        <v>1642</v>
      </c>
      <c r="C6" s="36" t="s">
        <v>1643</v>
      </c>
      <c r="D6" s="36" t="s">
        <v>1644</v>
      </c>
      <c r="E6" s="36" t="s">
        <v>1645</v>
      </c>
      <c r="F6" s="109" t="s">
        <v>1646</v>
      </c>
      <c r="G6" s="110" t="s">
        <v>1647</v>
      </c>
      <c r="H6" s="269">
        <v>25353586.190000001</v>
      </c>
      <c r="I6" s="110" t="s">
        <v>1648</v>
      </c>
      <c r="J6" s="270">
        <v>0</v>
      </c>
    </row>
    <row r="7" spans="1:10" x14ac:dyDescent="0.25">
      <c r="A7" s="223" t="s">
        <v>902</v>
      </c>
      <c r="B7" s="224"/>
      <c r="C7" s="224"/>
      <c r="D7" s="224"/>
      <c r="E7" s="224"/>
      <c r="F7" s="224"/>
      <c r="G7" s="224"/>
      <c r="H7" s="224"/>
      <c r="I7" s="225"/>
      <c r="J7" s="271">
        <v>191161534.53</v>
      </c>
    </row>
    <row r="8" spans="1:10" x14ac:dyDescent="0.25">
      <c r="A8" s="223" t="s">
        <v>903</v>
      </c>
      <c r="B8" s="224"/>
      <c r="C8" s="224"/>
      <c r="D8" s="224"/>
      <c r="E8" s="224"/>
      <c r="F8" s="224"/>
      <c r="G8" s="224"/>
      <c r="H8" s="224"/>
      <c r="I8" s="225"/>
      <c r="J8" s="271">
        <v>0</v>
      </c>
    </row>
    <row r="9" spans="1:10" x14ac:dyDescent="0.25">
      <c r="A9" s="226" t="s">
        <v>1652</v>
      </c>
      <c r="B9" s="227"/>
      <c r="C9" s="227"/>
      <c r="D9" s="227"/>
      <c r="E9" s="227"/>
      <c r="F9" s="227"/>
      <c r="G9" s="227"/>
      <c r="H9" s="227"/>
      <c r="I9" s="228"/>
      <c r="J9" s="272">
        <f>SUM(J6:J8)</f>
        <v>191161534.53</v>
      </c>
    </row>
    <row r="10" spans="1:10" x14ac:dyDescent="0.25">
      <c r="A10" s="3" t="s">
        <v>0</v>
      </c>
      <c r="B10" s="1"/>
      <c r="C10" s="1"/>
      <c r="D10" s="1"/>
      <c r="E10" s="1"/>
      <c r="F10" s="1"/>
      <c r="G10" s="1"/>
      <c r="H10" s="1"/>
      <c r="I10" s="1"/>
      <c r="J10" s="1"/>
    </row>
    <row r="11" spans="1:10" x14ac:dyDescent="0.25">
      <c r="A11" s="2" t="s">
        <v>0</v>
      </c>
      <c r="B11" s="1"/>
      <c r="C11" s="1"/>
      <c r="D11" s="1"/>
      <c r="E11" s="1"/>
      <c r="F11" s="1"/>
      <c r="G11" s="1"/>
      <c r="H11" s="1"/>
      <c r="I11" s="1"/>
      <c r="J11" s="1"/>
    </row>
    <row r="12" spans="1:10" ht="64.5" x14ac:dyDescent="0.25">
      <c r="A12" s="2" t="s">
        <v>1650</v>
      </c>
      <c r="B12" s="1"/>
      <c r="C12" s="1"/>
      <c r="D12" s="1"/>
      <c r="E12" s="1"/>
      <c r="F12" s="1"/>
      <c r="G12" s="1"/>
      <c r="H12" s="1"/>
      <c r="I12" s="1"/>
      <c r="J12" s="1"/>
    </row>
    <row r="13" spans="1:10" x14ac:dyDescent="0.25">
      <c r="A13" s="3" t="s">
        <v>0</v>
      </c>
      <c r="B13" s="1"/>
      <c r="C13" s="1"/>
      <c r="D13" s="1"/>
      <c r="E13" s="1"/>
      <c r="F13" s="1"/>
      <c r="G13" s="1"/>
      <c r="H13" s="1"/>
      <c r="I13" s="1"/>
      <c r="J13" s="1"/>
    </row>
    <row r="14" spans="1:10" x14ac:dyDescent="0.25">
      <c r="A14" s="217" t="s">
        <v>904</v>
      </c>
      <c r="B14" s="218"/>
      <c r="C14" s="218"/>
      <c r="D14" s="218"/>
      <c r="E14" s="218"/>
      <c r="F14" s="218"/>
      <c r="G14" s="219"/>
      <c r="H14" s="1"/>
      <c r="I14" s="1"/>
      <c r="J14" s="1"/>
    </row>
    <row r="15" spans="1:10" x14ac:dyDescent="0.25">
      <c r="A15" s="50">
        <v>9100</v>
      </c>
      <c r="B15" s="51">
        <v>9200</v>
      </c>
      <c r="C15" s="51">
        <v>9300</v>
      </c>
      <c r="D15" s="51">
        <v>9400</v>
      </c>
      <c r="E15" s="51">
        <v>9500</v>
      </c>
      <c r="F15" s="51">
        <v>9600</v>
      </c>
      <c r="G15" s="51" t="s">
        <v>905</v>
      </c>
      <c r="H15" s="1"/>
      <c r="I15" s="1"/>
      <c r="J15" s="1"/>
    </row>
    <row r="16" spans="1:10" ht="26.25" x14ac:dyDescent="0.25">
      <c r="A16" s="52" t="s">
        <v>906</v>
      </c>
      <c r="B16" s="53" t="s">
        <v>907</v>
      </c>
      <c r="C16" s="53" t="s">
        <v>908</v>
      </c>
      <c r="D16" s="53" t="s">
        <v>909</v>
      </c>
      <c r="E16" s="53" t="s">
        <v>910</v>
      </c>
      <c r="F16" s="53" t="s">
        <v>911</v>
      </c>
      <c r="G16" s="54"/>
      <c r="H16" s="1"/>
      <c r="I16" s="1"/>
      <c r="J16" s="1"/>
    </row>
    <row r="17" spans="1:10" x14ac:dyDescent="0.25">
      <c r="A17" s="44" t="s">
        <v>1651</v>
      </c>
      <c r="B17" s="45" t="s">
        <v>0</v>
      </c>
      <c r="C17" s="45" t="s">
        <v>0</v>
      </c>
      <c r="D17" s="45" t="s">
        <v>0</v>
      </c>
      <c r="E17" s="45" t="s">
        <v>0</v>
      </c>
      <c r="F17" s="45" t="s">
        <v>0</v>
      </c>
      <c r="G17" s="45" t="s">
        <v>0</v>
      </c>
      <c r="H17" s="1"/>
      <c r="I17" s="1"/>
      <c r="J17" s="1"/>
    </row>
    <row r="18" spans="1:10" x14ac:dyDescent="0.25">
      <c r="A18" s="46" t="s">
        <v>0</v>
      </c>
      <c r="B18" s="47" t="s">
        <v>0</v>
      </c>
      <c r="C18" s="47" t="s">
        <v>0</v>
      </c>
      <c r="D18" s="47" t="s">
        <v>0</v>
      </c>
      <c r="E18" s="47" t="s">
        <v>0</v>
      </c>
      <c r="F18" s="47" t="s">
        <v>0</v>
      </c>
      <c r="G18" s="47" t="s">
        <v>0</v>
      </c>
      <c r="H18" s="1"/>
      <c r="I18" s="1"/>
      <c r="J18" s="1"/>
    </row>
  </sheetData>
  <mergeCells count="7">
    <mergeCell ref="A1:J1"/>
    <mergeCell ref="A14:G14"/>
    <mergeCell ref="A2:J2"/>
    <mergeCell ref="A4:I4"/>
    <mergeCell ref="A7:I7"/>
    <mergeCell ref="A8:I8"/>
    <mergeCell ref="A9:I9"/>
  </mergeCells>
  <pageMargins left="0.70866141732283472" right="0.70866141732283472" top="0.74803149606299213" bottom="0.74803149606299213" header="0.31496062992125984" footer="0.31496062992125984"/>
  <pageSetup scale="4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6"/>
  <sheetViews>
    <sheetView workbookViewId="0">
      <selection activeCell="A4" sqref="A1:A4"/>
    </sheetView>
  </sheetViews>
  <sheetFormatPr baseColWidth="10" defaultRowHeight="15" x14ac:dyDescent="0.25"/>
  <cols>
    <col min="1" max="1" width="99.5703125" customWidth="1"/>
  </cols>
  <sheetData>
    <row r="1" spans="1:10" ht="31.5" customHeight="1" x14ac:dyDescent="0.25">
      <c r="A1" s="108" t="s">
        <v>1630</v>
      </c>
      <c r="B1" s="111"/>
      <c r="C1" s="111"/>
      <c r="D1" s="111"/>
      <c r="E1" s="111"/>
      <c r="F1" s="111"/>
      <c r="G1" s="111"/>
      <c r="H1" s="111"/>
      <c r="I1" s="111"/>
      <c r="J1" s="111"/>
    </row>
    <row r="3" spans="1:10" ht="56.25" customHeight="1" x14ac:dyDescent="0.25">
      <c r="A3" s="55" t="s">
        <v>1653</v>
      </c>
    </row>
    <row r="4" spans="1:10" x14ac:dyDescent="0.25">
      <c r="A4" s="2" t="s">
        <v>0</v>
      </c>
    </row>
    <row r="5" spans="1:10" x14ac:dyDescent="0.25">
      <c r="A5" s="2"/>
    </row>
    <row r="6" spans="1:10" x14ac:dyDescent="0.25">
      <c r="A6" s="56"/>
    </row>
  </sheetData>
  <pageMargins left="0.70866141732283472" right="0.70866141732283472" top="0.74803149606299213" bottom="0.74803149606299213" header="0.31496062992125984" footer="0.31496062992125984"/>
  <pageSetup scale="9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8"/>
  <sheetViews>
    <sheetView workbookViewId="0">
      <selection activeCell="C19" sqref="A1:C19"/>
    </sheetView>
  </sheetViews>
  <sheetFormatPr baseColWidth="10" defaultRowHeight="15" x14ac:dyDescent="0.25"/>
  <cols>
    <col min="1" max="1" width="11" customWidth="1"/>
    <col min="2" max="2" width="55" customWidth="1"/>
    <col min="3" max="3" width="19.7109375" style="66" bestFit="1" customWidth="1"/>
  </cols>
  <sheetData>
    <row r="1" spans="1:3" ht="29.25" customHeight="1" x14ac:dyDescent="0.25">
      <c r="A1" s="131" t="s">
        <v>1630</v>
      </c>
      <c r="B1" s="131"/>
      <c r="C1" s="131"/>
    </row>
    <row r="2" spans="1:3" ht="75" customHeight="1" x14ac:dyDescent="0.25">
      <c r="A2" s="134" t="s">
        <v>949</v>
      </c>
      <c r="B2" s="134"/>
      <c r="C2" s="134"/>
    </row>
    <row r="3" spans="1:3" ht="10.5" customHeight="1" x14ac:dyDescent="0.25">
      <c r="A3" s="2" t="s">
        <v>0</v>
      </c>
      <c r="B3" s="1"/>
      <c r="C3" s="97"/>
    </row>
    <row r="4" spans="1:3" ht="60" customHeight="1" x14ac:dyDescent="0.25">
      <c r="A4" s="134" t="s">
        <v>950</v>
      </c>
      <c r="B4" s="134"/>
      <c r="C4" s="134"/>
    </row>
    <row r="5" spans="1:3" x14ac:dyDescent="0.25">
      <c r="A5" s="2" t="s">
        <v>0</v>
      </c>
      <c r="B5" s="1"/>
      <c r="C5" s="97"/>
    </row>
    <row r="6" spans="1:3" ht="26.25" x14ac:dyDescent="0.25">
      <c r="A6" s="229" t="s">
        <v>15</v>
      </c>
      <c r="B6" s="230"/>
      <c r="C6" s="273" t="s">
        <v>2</v>
      </c>
    </row>
    <row r="7" spans="1:3" x14ac:dyDescent="0.25">
      <c r="A7" s="83">
        <v>3000</v>
      </c>
      <c r="B7" s="83" t="s">
        <v>118</v>
      </c>
      <c r="C7" s="274"/>
    </row>
    <row r="8" spans="1:3" x14ac:dyDescent="0.25">
      <c r="A8" s="84">
        <v>3700</v>
      </c>
      <c r="B8" s="84" t="s">
        <v>177</v>
      </c>
      <c r="C8" s="275"/>
    </row>
    <row r="9" spans="1:3" x14ac:dyDescent="0.25">
      <c r="A9" s="4">
        <v>371</v>
      </c>
      <c r="B9" s="4" t="s">
        <v>178</v>
      </c>
      <c r="C9" s="121">
        <v>0</v>
      </c>
    </row>
    <row r="10" spans="1:3" x14ac:dyDescent="0.25">
      <c r="A10" s="4">
        <v>372</v>
      </c>
      <c r="B10" s="4" t="s">
        <v>179</v>
      </c>
      <c r="C10" s="121">
        <v>7900</v>
      </c>
    </row>
    <row r="11" spans="1:3" x14ac:dyDescent="0.25">
      <c r="A11" s="4">
        <v>373</v>
      </c>
      <c r="B11" s="4" t="s">
        <v>180</v>
      </c>
      <c r="C11" s="121">
        <v>0</v>
      </c>
    </row>
    <row r="12" spans="1:3" x14ac:dyDescent="0.25">
      <c r="A12" s="4">
        <v>374</v>
      </c>
      <c r="B12" s="4" t="s">
        <v>181</v>
      </c>
      <c r="C12" s="121">
        <v>0</v>
      </c>
    </row>
    <row r="13" spans="1:3" x14ac:dyDescent="0.25">
      <c r="A13" s="4">
        <v>375</v>
      </c>
      <c r="B13" s="4" t="s">
        <v>182</v>
      </c>
      <c r="C13" s="118">
        <v>464475</v>
      </c>
    </row>
    <row r="14" spans="1:3" x14ac:dyDescent="0.25">
      <c r="A14" s="4">
        <v>376</v>
      </c>
      <c r="B14" s="4" t="s">
        <v>183</v>
      </c>
      <c r="C14" s="118">
        <v>0</v>
      </c>
    </row>
    <row r="15" spans="1:3" x14ac:dyDescent="0.25">
      <c r="A15" s="4">
        <v>377</v>
      </c>
      <c r="B15" s="4" t="s">
        <v>184</v>
      </c>
      <c r="C15" s="118">
        <v>0</v>
      </c>
    </row>
    <row r="16" spans="1:3" x14ac:dyDescent="0.25">
      <c r="A16" s="4">
        <v>378</v>
      </c>
      <c r="B16" s="4" t="s">
        <v>185</v>
      </c>
      <c r="C16" s="118">
        <v>0</v>
      </c>
    </row>
    <row r="17" spans="1:3" x14ac:dyDescent="0.25">
      <c r="A17" s="4">
        <v>379</v>
      </c>
      <c r="B17" s="4" t="s">
        <v>186</v>
      </c>
      <c r="C17" s="118">
        <v>129182.04</v>
      </c>
    </row>
    <row r="18" spans="1:3" x14ac:dyDescent="0.25">
      <c r="A18" s="231" t="s">
        <v>501</v>
      </c>
      <c r="B18" s="232"/>
      <c r="C18" s="276">
        <v>601557.04</v>
      </c>
    </row>
  </sheetData>
  <mergeCells count="5">
    <mergeCell ref="A6:B6"/>
    <mergeCell ref="A18:B18"/>
    <mergeCell ref="A2:C2"/>
    <mergeCell ref="A4:C4"/>
    <mergeCell ref="A1:C1"/>
  </mergeCells>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zoomScale="190" zoomScaleNormal="190" workbookViewId="0">
      <selection activeCell="C12" sqref="A1:C12"/>
    </sheetView>
  </sheetViews>
  <sheetFormatPr baseColWidth="10" defaultRowHeight="15" x14ac:dyDescent="0.25"/>
  <cols>
    <col min="1" max="1" width="12.140625" customWidth="1"/>
    <col min="2" max="2" width="59" customWidth="1"/>
    <col min="3" max="3" width="19.7109375" style="66" bestFit="1" customWidth="1"/>
  </cols>
  <sheetData>
    <row r="1" spans="1:3" ht="30" customHeight="1" x14ac:dyDescent="0.25">
      <c r="A1" s="131" t="s">
        <v>1630</v>
      </c>
      <c r="B1" s="131"/>
      <c r="C1" s="131"/>
    </row>
    <row r="2" spans="1:3" ht="40.5" customHeight="1" x14ac:dyDescent="0.25">
      <c r="A2" s="134" t="s">
        <v>932</v>
      </c>
      <c r="B2" s="134"/>
      <c r="C2" s="134"/>
    </row>
    <row r="3" spans="1:3" x14ac:dyDescent="0.25">
      <c r="A3" s="136" t="s">
        <v>955</v>
      </c>
      <c r="B3" s="136"/>
      <c r="C3" s="136"/>
    </row>
    <row r="4" spans="1:3" x14ac:dyDescent="0.25">
      <c r="A4" s="3" t="s">
        <v>0</v>
      </c>
      <c r="B4" s="1"/>
      <c r="C4" s="97"/>
    </row>
    <row r="5" spans="1:3" ht="29.25" customHeight="1" x14ac:dyDescent="0.25">
      <c r="A5" s="132" t="s">
        <v>1</v>
      </c>
      <c r="B5" s="133"/>
      <c r="C5" s="247" t="s">
        <v>2</v>
      </c>
    </row>
    <row r="6" spans="1:3" x14ac:dyDescent="0.25">
      <c r="A6" s="6">
        <v>1</v>
      </c>
      <c r="B6" s="6" t="s">
        <v>10</v>
      </c>
      <c r="C6" s="248">
        <v>446190410</v>
      </c>
    </row>
    <row r="7" spans="1:3" x14ac:dyDescent="0.25">
      <c r="A7" s="6">
        <v>2</v>
      </c>
      <c r="B7" s="6" t="s">
        <v>11</v>
      </c>
      <c r="C7" s="248">
        <v>0</v>
      </c>
    </row>
    <row r="8" spans="1:3" x14ac:dyDescent="0.25">
      <c r="A8" s="6">
        <v>3</v>
      </c>
      <c r="B8" s="6" t="s">
        <v>12</v>
      </c>
      <c r="C8" s="248">
        <v>0</v>
      </c>
    </row>
    <row r="9" spans="1:3" x14ac:dyDescent="0.25">
      <c r="A9" s="6">
        <v>4</v>
      </c>
      <c r="B9" s="6" t="s">
        <v>13</v>
      </c>
      <c r="C9" s="248">
        <v>0</v>
      </c>
    </row>
    <row r="10" spans="1:3" x14ac:dyDescent="0.25">
      <c r="A10" s="6">
        <v>5</v>
      </c>
      <c r="B10" s="6" t="s">
        <v>14</v>
      </c>
      <c r="C10" s="249">
        <v>0</v>
      </c>
    </row>
    <row r="11" spans="1:3" x14ac:dyDescent="0.25">
      <c r="A11" s="127" t="s">
        <v>1632</v>
      </c>
      <c r="B11" s="128"/>
      <c r="C11" s="245">
        <f>SUM(C6:C10)</f>
        <v>446190410</v>
      </c>
    </row>
    <row r="12" spans="1:3" x14ac:dyDescent="0.25">
      <c r="A12" s="2" t="s">
        <v>0</v>
      </c>
      <c r="B12" s="1"/>
      <c r="C12" s="97"/>
    </row>
    <row r="13" spans="1:3" x14ac:dyDescent="0.25">
      <c r="A13" s="1"/>
      <c r="B13" s="1"/>
      <c r="C13" s="97"/>
    </row>
    <row r="14" spans="1:3" ht="51" customHeight="1" x14ac:dyDescent="0.25">
      <c r="A14" s="135"/>
      <c r="B14" s="135"/>
      <c r="C14" s="135"/>
    </row>
    <row r="15" spans="1:3" x14ac:dyDescent="0.25">
      <c r="A15" s="7" t="s">
        <v>0</v>
      </c>
      <c r="B15" s="1"/>
      <c r="C15" s="97"/>
    </row>
  </sheetData>
  <mergeCells count="6">
    <mergeCell ref="A1:C1"/>
    <mergeCell ref="A5:B5"/>
    <mergeCell ref="A11:B11"/>
    <mergeCell ref="A2:C2"/>
    <mergeCell ref="A14:C14"/>
    <mergeCell ref="A3:C3"/>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3"/>
  <sheetViews>
    <sheetView workbookViewId="0">
      <selection activeCell="A33" sqref="A1:G33"/>
    </sheetView>
  </sheetViews>
  <sheetFormatPr baseColWidth="10" defaultRowHeight="15" x14ac:dyDescent="0.25"/>
  <cols>
    <col min="1" max="1" width="45" bestFit="1" customWidth="1"/>
    <col min="2" max="2" width="28.85546875" customWidth="1"/>
    <col min="3" max="3" width="15.85546875" style="66" bestFit="1" customWidth="1"/>
    <col min="4" max="4" width="33.5703125" bestFit="1" customWidth="1"/>
    <col min="5" max="5" width="11.5703125" bestFit="1" customWidth="1"/>
    <col min="6" max="6" width="20.85546875" bestFit="1" customWidth="1"/>
    <col min="7" max="7" width="24" bestFit="1" customWidth="1"/>
  </cols>
  <sheetData>
    <row r="1" spans="1:7" ht="15" customHeight="1" x14ac:dyDescent="0.25">
      <c r="A1" s="131" t="s">
        <v>1630</v>
      </c>
      <c r="B1" s="131"/>
      <c r="C1" s="131"/>
      <c r="D1" s="131"/>
      <c r="E1" s="131"/>
      <c r="F1" s="131"/>
      <c r="G1" s="131"/>
    </row>
    <row r="2" spans="1:7" x14ac:dyDescent="0.25">
      <c r="A2" s="2" t="s">
        <v>0</v>
      </c>
      <c r="B2" s="1"/>
      <c r="C2" s="97"/>
      <c r="D2" s="1"/>
      <c r="E2" s="1"/>
      <c r="F2" s="1"/>
      <c r="G2" s="1"/>
    </row>
    <row r="3" spans="1:7" ht="27.75" customHeight="1" x14ac:dyDescent="0.25">
      <c r="A3" s="134" t="s">
        <v>1931</v>
      </c>
      <c r="B3" s="134"/>
      <c r="C3" s="134"/>
      <c r="D3" s="134"/>
      <c r="E3" s="134"/>
      <c r="F3" s="134"/>
      <c r="G3" s="134"/>
    </row>
    <row r="4" spans="1:7" ht="15.75" thickBot="1" x14ac:dyDescent="0.3">
      <c r="A4" s="2" t="s">
        <v>0</v>
      </c>
      <c r="B4" s="1"/>
      <c r="C4" s="97"/>
      <c r="D4" s="1"/>
      <c r="E4" s="1"/>
      <c r="F4" s="1"/>
      <c r="G4" s="1"/>
    </row>
    <row r="5" spans="1:7" x14ac:dyDescent="0.25">
      <c r="A5" s="234" t="s">
        <v>1930</v>
      </c>
      <c r="B5" s="236" t="s">
        <v>951</v>
      </c>
      <c r="C5" s="237"/>
      <c r="D5" s="236" t="s">
        <v>952</v>
      </c>
      <c r="E5" s="238"/>
      <c r="F5" s="238"/>
      <c r="G5" s="237"/>
    </row>
    <row r="6" spans="1:7" ht="25.5" x14ac:dyDescent="0.25">
      <c r="A6" s="235"/>
      <c r="B6" s="58" t="s">
        <v>912</v>
      </c>
      <c r="C6" s="277" t="s">
        <v>826</v>
      </c>
      <c r="D6" s="58" t="s">
        <v>913</v>
      </c>
      <c r="E6" s="57" t="s">
        <v>826</v>
      </c>
      <c r="F6" s="57" t="s">
        <v>914</v>
      </c>
      <c r="G6" s="59" t="s">
        <v>915</v>
      </c>
    </row>
    <row r="7" spans="1:7" x14ac:dyDescent="0.25">
      <c r="A7" s="65"/>
      <c r="B7" s="60" t="s">
        <v>501</v>
      </c>
      <c r="C7" s="278" t="s">
        <v>501</v>
      </c>
      <c r="D7" s="60" t="s">
        <v>916</v>
      </c>
      <c r="E7" s="36" t="s">
        <v>916</v>
      </c>
      <c r="F7" s="36" t="s">
        <v>501</v>
      </c>
      <c r="G7" s="61" t="s">
        <v>501</v>
      </c>
    </row>
    <row r="8" spans="1:7" x14ac:dyDescent="0.25">
      <c r="A8" s="65" t="s">
        <v>0</v>
      </c>
      <c r="B8" s="60" t="s">
        <v>866</v>
      </c>
      <c r="C8" s="278" t="s">
        <v>826</v>
      </c>
      <c r="D8" s="60" t="s">
        <v>917</v>
      </c>
      <c r="E8" s="36" t="s">
        <v>918</v>
      </c>
      <c r="F8" s="36" t="s">
        <v>866</v>
      </c>
      <c r="G8" s="61" t="s">
        <v>866</v>
      </c>
    </row>
    <row r="9" spans="1:7" x14ac:dyDescent="0.25">
      <c r="A9" s="65" t="s">
        <v>1932</v>
      </c>
      <c r="B9" s="60"/>
      <c r="C9" s="278">
        <v>102594227</v>
      </c>
      <c r="D9" s="60"/>
      <c r="E9" s="36"/>
      <c r="F9" s="36"/>
      <c r="G9" s="61"/>
    </row>
    <row r="10" spans="1:7" ht="39" x14ac:dyDescent="0.25">
      <c r="A10" s="65" t="s">
        <v>1933</v>
      </c>
      <c r="B10" s="60"/>
      <c r="C10" s="278">
        <v>1968959.4645999996</v>
      </c>
      <c r="D10" s="60"/>
      <c r="E10" s="36"/>
      <c r="F10" s="36"/>
      <c r="G10" s="61"/>
    </row>
    <row r="11" spans="1:7" ht="51.75" x14ac:dyDescent="0.25">
      <c r="A11" s="65" t="s">
        <v>1934</v>
      </c>
      <c r="B11" s="60"/>
      <c r="C11" s="278">
        <v>208304.27699999997</v>
      </c>
      <c r="D11" s="60"/>
      <c r="E11" s="36"/>
      <c r="F11" s="36"/>
      <c r="G11" s="61"/>
    </row>
    <row r="12" spans="1:7" ht="26.25" x14ac:dyDescent="0.25">
      <c r="A12" s="65" t="s">
        <v>1935</v>
      </c>
      <c r="B12" s="60"/>
      <c r="C12" s="278">
        <v>2865384.8662500009</v>
      </c>
      <c r="D12" s="60"/>
      <c r="E12" s="36"/>
      <c r="F12" s="36"/>
      <c r="G12" s="61"/>
    </row>
    <row r="13" spans="1:7" ht="26.25" x14ac:dyDescent="0.25">
      <c r="A13" s="65" t="s">
        <v>1936</v>
      </c>
      <c r="B13" s="60"/>
      <c r="C13" s="278">
        <v>697924.48940000008</v>
      </c>
      <c r="D13" s="60"/>
      <c r="E13" s="36"/>
      <c r="F13" s="36"/>
      <c r="G13" s="61"/>
    </row>
    <row r="14" spans="1:7" ht="39" x14ac:dyDescent="0.25">
      <c r="A14" s="65" t="s">
        <v>1937</v>
      </c>
      <c r="B14" s="60"/>
      <c r="C14" s="278">
        <v>466131.69040000002</v>
      </c>
      <c r="D14" s="60"/>
      <c r="E14" s="36"/>
      <c r="F14" s="36"/>
      <c r="G14" s="61"/>
    </row>
    <row r="15" spans="1:7" ht="26.25" x14ac:dyDescent="0.25">
      <c r="A15" s="65" t="s">
        <v>1938</v>
      </c>
      <c r="B15" s="60"/>
      <c r="C15" s="278">
        <v>4656011.6001000004</v>
      </c>
      <c r="D15" s="60"/>
      <c r="E15" s="36"/>
      <c r="F15" s="36"/>
      <c r="G15" s="61"/>
    </row>
    <row r="16" spans="1:7" ht="26.25" x14ac:dyDescent="0.25">
      <c r="A16" s="65" t="s">
        <v>1939</v>
      </c>
      <c r="B16" s="60"/>
      <c r="C16" s="278">
        <v>5327648.4074999997</v>
      </c>
      <c r="D16" s="60"/>
      <c r="E16" s="36"/>
      <c r="F16" s="36"/>
      <c r="G16" s="61"/>
    </row>
    <row r="17" spans="1:7" ht="26.25" x14ac:dyDescent="0.25">
      <c r="A17" s="65" t="s">
        <v>1940</v>
      </c>
      <c r="B17" s="60"/>
      <c r="C17" s="278">
        <v>2432639.0479000001</v>
      </c>
      <c r="D17" s="60"/>
      <c r="E17" s="36"/>
      <c r="F17" s="36"/>
      <c r="G17" s="61"/>
    </row>
    <row r="18" spans="1:7" x14ac:dyDescent="0.25">
      <c r="A18" s="65" t="s">
        <v>1941</v>
      </c>
      <c r="B18" s="60" t="s">
        <v>0</v>
      </c>
      <c r="C18" s="278">
        <v>10253616.821999999</v>
      </c>
      <c r="D18" s="60" t="s">
        <v>0</v>
      </c>
      <c r="E18" s="36" t="s">
        <v>0</v>
      </c>
      <c r="F18" s="36" t="s">
        <v>0</v>
      </c>
      <c r="G18" s="61" t="s">
        <v>0</v>
      </c>
    </row>
    <row r="19" spans="1:7" x14ac:dyDescent="0.25">
      <c r="A19" s="65" t="s">
        <v>1942</v>
      </c>
      <c r="B19" s="60"/>
      <c r="C19" s="278">
        <v>0</v>
      </c>
      <c r="D19" s="60"/>
      <c r="E19" s="36"/>
      <c r="F19" s="36"/>
      <c r="G19" s="61"/>
    </row>
    <row r="20" spans="1:7" x14ac:dyDescent="0.25">
      <c r="A20" s="65" t="s">
        <v>1943</v>
      </c>
      <c r="B20" s="60"/>
      <c r="C20" s="278">
        <v>560000.03999999992</v>
      </c>
      <c r="D20" s="60"/>
      <c r="E20" s="36"/>
      <c r="F20" s="36"/>
      <c r="G20" s="61"/>
    </row>
    <row r="21" spans="1:7" ht="26.25" x14ac:dyDescent="0.25">
      <c r="A21" s="65" t="s">
        <v>1944</v>
      </c>
      <c r="B21" s="60"/>
      <c r="C21" s="278">
        <v>4396319.0685000001</v>
      </c>
      <c r="D21" s="60"/>
      <c r="E21" s="36"/>
      <c r="F21" s="36"/>
      <c r="G21" s="61"/>
    </row>
    <row r="22" spans="1:7" x14ac:dyDescent="0.25">
      <c r="A22" s="65" t="s">
        <v>1945</v>
      </c>
      <c r="B22" s="60"/>
      <c r="C22" s="278">
        <v>50620822.239999995</v>
      </c>
      <c r="D22" s="60"/>
      <c r="E22" s="36"/>
      <c r="F22" s="36"/>
      <c r="G22" s="61"/>
    </row>
    <row r="23" spans="1:7" x14ac:dyDescent="0.25">
      <c r="A23" s="65" t="s">
        <v>1946</v>
      </c>
      <c r="B23" s="60"/>
      <c r="C23" s="278">
        <v>18400000</v>
      </c>
      <c r="D23" s="60"/>
      <c r="E23" s="36"/>
      <c r="F23" s="36"/>
      <c r="G23" s="61"/>
    </row>
    <row r="24" spans="1:7" x14ac:dyDescent="0.25">
      <c r="A24" s="65" t="s">
        <v>1947</v>
      </c>
      <c r="B24" s="60"/>
      <c r="C24" s="278">
        <v>0</v>
      </c>
      <c r="D24" s="60"/>
      <c r="E24" s="36"/>
      <c r="F24" s="36"/>
      <c r="G24" s="61"/>
    </row>
    <row r="25" spans="1:7" x14ac:dyDescent="0.25">
      <c r="A25" s="65" t="s">
        <v>1948</v>
      </c>
      <c r="B25" s="60"/>
      <c r="C25" s="278">
        <v>240742420.98520437</v>
      </c>
      <c r="D25" s="60"/>
      <c r="E25" s="36"/>
      <c r="F25" s="36"/>
      <c r="G25" s="61"/>
    </row>
    <row r="26" spans="1:7" x14ac:dyDescent="0.25">
      <c r="A26" s="65" t="s">
        <v>919</v>
      </c>
      <c r="B26" s="60" t="s">
        <v>501</v>
      </c>
      <c r="C26" s="278">
        <f>SUM(C9:C25)</f>
        <v>446190409.9988544</v>
      </c>
      <c r="D26" s="60" t="s">
        <v>916</v>
      </c>
      <c r="E26" s="36" t="s">
        <v>916</v>
      </c>
      <c r="F26" s="36" t="s">
        <v>501</v>
      </c>
      <c r="G26" s="61" t="s">
        <v>501</v>
      </c>
    </row>
    <row r="27" spans="1:7" ht="15.75" thickBot="1" x14ac:dyDescent="0.3">
      <c r="A27" s="115" t="s">
        <v>501</v>
      </c>
      <c r="B27" s="62" t="s">
        <v>501</v>
      </c>
      <c r="C27" s="279">
        <f>+C26</f>
        <v>446190409.9988544</v>
      </c>
      <c r="D27" s="62" t="s">
        <v>916</v>
      </c>
      <c r="E27" s="64" t="s">
        <v>916</v>
      </c>
      <c r="F27" s="64" t="s">
        <v>501</v>
      </c>
      <c r="G27" s="63" t="s">
        <v>501</v>
      </c>
    </row>
    <row r="28" spans="1:7" x14ac:dyDescent="0.25">
      <c r="A28" s="2" t="s">
        <v>0</v>
      </c>
      <c r="B28" s="1"/>
      <c r="C28" s="97"/>
      <c r="D28" s="1"/>
      <c r="E28" s="1"/>
      <c r="F28" s="1"/>
      <c r="G28" s="1"/>
    </row>
    <row r="29" spans="1:7" x14ac:dyDescent="0.25">
      <c r="A29" s="2" t="s">
        <v>0</v>
      </c>
      <c r="B29" s="1"/>
      <c r="C29" s="97"/>
      <c r="D29" s="1"/>
      <c r="E29" s="1"/>
      <c r="F29" s="1"/>
      <c r="G29" s="1"/>
    </row>
    <row r="30" spans="1:7" x14ac:dyDescent="0.25">
      <c r="A30" s="186" t="s">
        <v>953</v>
      </c>
      <c r="B30" s="186"/>
      <c r="C30" s="186"/>
      <c r="D30" s="186"/>
      <c r="E30" s="186"/>
      <c r="F30" s="186"/>
      <c r="G30" s="186"/>
    </row>
    <row r="31" spans="1:7" x14ac:dyDescent="0.25">
      <c r="A31" s="2" t="s">
        <v>0</v>
      </c>
      <c r="B31" s="1"/>
      <c r="C31" s="97"/>
      <c r="D31" s="1"/>
      <c r="E31" s="1"/>
      <c r="F31" s="1"/>
      <c r="G31" s="1"/>
    </row>
    <row r="33" spans="1:7" ht="26.25" customHeight="1" x14ac:dyDescent="0.25">
      <c r="A33" s="233" t="s">
        <v>1929</v>
      </c>
      <c r="B33" s="233"/>
      <c r="C33" s="233"/>
      <c r="D33" s="233"/>
      <c r="E33" s="233"/>
      <c r="F33" s="233"/>
      <c r="G33" s="233"/>
    </row>
  </sheetData>
  <mergeCells count="7">
    <mergeCell ref="A33:G33"/>
    <mergeCell ref="A1:G1"/>
    <mergeCell ref="A3:G3"/>
    <mergeCell ref="A30:G30"/>
    <mergeCell ref="A5:A6"/>
    <mergeCell ref="B5:C5"/>
    <mergeCell ref="D5:G5"/>
  </mergeCells>
  <pageMargins left="0.70866141732283472" right="0.70866141732283472" top="0.55118110236220474" bottom="0.55118110236220474" header="0.31496062992125984" footer="0.31496062992125984"/>
  <pageSetup scale="5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20"/>
  <sheetViews>
    <sheetView zoomScaleNormal="100" workbookViewId="0">
      <selection activeCell="D19" sqref="A1:D19"/>
    </sheetView>
  </sheetViews>
  <sheetFormatPr baseColWidth="10" defaultColWidth="20.85546875" defaultRowHeight="15" x14ac:dyDescent="0.25"/>
  <cols>
    <col min="2" max="2" width="37.85546875" customWidth="1"/>
    <col min="3" max="3" width="20.85546875" style="66"/>
    <col min="4" max="4" width="20.85546875" style="114"/>
  </cols>
  <sheetData>
    <row r="1" spans="1:5" x14ac:dyDescent="0.25">
      <c r="A1" s="131" t="s">
        <v>925</v>
      </c>
      <c r="B1" s="131"/>
      <c r="C1" s="131"/>
      <c r="D1" s="131"/>
    </row>
    <row r="2" spans="1:5" x14ac:dyDescent="0.25">
      <c r="A2" s="131" t="s">
        <v>1630</v>
      </c>
      <c r="B2" s="131"/>
      <c r="C2" s="131"/>
      <c r="D2" s="131"/>
    </row>
    <row r="3" spans="1:5" x14ac:dyDescent="0.25">
      <c r="A3" s="239" t="s">
        <v>920</v>
      </c>
      <c r="B3" s="239"/>
      <c r="C3" s="240"/>
      <c r="D3" s="240"/>
    </row>
    <row r="4" spans="1:5" x14ac:dyDescent="0.25">
      <c r="A4" s="67" t="s">
        <v>921</v>
      </c>
      <c r="B4" s="67" t="s">
        <v>922</v>
      </c>
      <c r="C4" s="280" t="s">
        <v>923</v>
      </c>
      <c r="D4" s="67" t="s">
        <v>924</v>
      </c>
    </row>
    <row r="5" spans="1:5" x14ac:dyDescent="0.25">
      <c r="A5" s="106">
        <v>40</v>
      </c>
      <c r="B5" s="106" t="s">
        <v>316</v>
      </c>
      <c r="C5" s="281">
        <f>SUM(C6:C7)</f>
        <v>351957818.29511201</v>
      </c>
      <c r="D5" s="113"/>
    </row>
    <row r="6" spans="1:5" ht="39" x14ac:dyDescent="0.25">
      <c r="A6" s="4">
        <v>41</v>
      </c>
      <c r="B6" s="4" t="s">
        <v>1497</v>
      </c>
      <c r="C6" s="99">
        <v>306503144.68000001</v>
      </c>
      <c r="D6" s="107">
        <v>14</v>
      </c>
    </row>
    <row r="7" spans="1:5" ht="51.75" x14ac:dyDescent="0.25">
      <c r="A7" s="4">
        <v>49</v>
      </c>
      <c r="B7" s="4" t="s">
        <v>1498</v>
      </c>
      <c r="C7" s="99">
        <v>45454673.615112007</v>
      </c>
      <c r="D7" s="107">
        <v>14</v>
      </c>
    </row>
    <row r="8" spans="1:5" x14ac:dyDescent="0.25">
      <c r="A8" s="106">
        <v>50</v>
      </c>
      <c r="B8" s="106" t="s">
        <v>1499</v>
      </c>
      <c r="C8" s="281">
        <f>+C9</f>
        <v>3009690</v>
      </c>
      <c r="D8" s="113"/>
    </row>
    <row r="9" spans="1:5" x14ac:dyDescent="0.25">
      <c r="A9" s="4">
        <v>51</v>
      </c>
      <c r="B9" s="4" t="s">
        <v>1500</v>
      </c>
      <c r="C9" s="99">
        <v>3009690</v>
      </c>
      <c r="D9" s="107">
        <v>14</v>
      </c>
    </row>
    <row r="10" spans="1:5" x14ac:dyDescent="0.25">
      <c r="A10" s="106">
        <v>60</v>
      </c>
      <c r="B10" s="106" t="s">
        <v>1501</v>
      </c>
      <c r="C10" s="281">
        <f>+C11</f>
        <v>3990301.7040640004</v>
      </c>
      <c r="D10" s="113"/>
    </row>
    <row r="11" spans="1:5" x14ac:dyDescent="0.25">
      <c r="A11" s="4">
        <v>61</v>
      </c>
      <c r="B11" s="4" t="s">
        <v>1502</v>
      </c>
      <c r="C11" s="99">
        <v>3990301.7040640004</v>
      </c>
      <c r="D11" s="107">
        <v>14</v>
      </c>
    </row>
    <row r="12" spans="1:5" x14ac:dyDescent="0.25">
      <c r="A12" s="106">
        <v>80</v>
      </c>
      <c r="B12" s="106" t="s">
        <v>1503</v>
      </c>
      <c r="C12" s="281">
        <f>+C13+C14</f>
        <v>39800000</v>
      </c>
      <c r="D12" s="113"/>
    </row>
    <row r="13" spans="1:5" x14ac:dyDescent="0.25">
      <c r="A13" s="4">
        <v>82</v>
      </c>
      <c r="B13" s="4" t="s">
        <v>1504</v>
      </c>
      <c r="C13" s="99">
        <f>17800000+2000000</f>
        <v>19800000</v>
      </c>
      <c r="D13" s="107">
        <v>15</v>
      </c>
    </row>
    <row r="14" spans="1:5" x14ac:dyDescent="0.25">
      <c r="A14" s="4">
        <v>83</v>
      </c>
      <c r="B14" s="4" t="s">
        <v>1505</v>
      </c>
      <c r="C14" s="99">
        <v>20000000</v>
      </c>
      <c r="D14" s="107">
        <v>15</v>
      </c>
    </row>
    <row r="15" spans="1:5" ht="26.25" x14ac:dyDescent="0.25">
      <c r="A15" s="106">
        <v>90</v>
      </c>
      <c r="B15" s="106" t="s">
        <v>1506</v>
      </c>
      <c r="C15" s="281">
        <f>+C16</f>
        <v>47432600</v>
      </c>
      <c r="D15" s="113"/>
    </row>
    <row r="16" spans="1:5" ht="26.25" x14ac:dyDescent="0.25">
      <c r="A16" s="4">
        <v>96</v>
      </c>
      <c r="B16" s="4" t="s">
        <v>1507</v>
      </c>
      <c r="C16" s="99">
        <f>23000000+9500000+14932600</f>
        <v>47432600</v>
      </c>
      <c r="D16" s="107" t="s">
        <v>1654</v>
      </c>
      <c r="E16" t="s">
        <v>960</v>
      </c>
    </row>
    <row r="17" spans="1:5" ht="90" x14ac:dyDescent="0.25">
      <c r="A17" s="105" t="s">
        <v>1508</v>
      </c>
      <c r="B17" s="4" t="s">
        <v>1509</v>
      </c>
      <c r="C17" s="99">
        <v>0</v>
      </c>
      <c r="D17" s="107"/>
      <c r="E17" s="112" t="s">
        <v>960</v>
      </c>
    </row>
    <row r="18" spans="1:5" x14ac:dyDescent="0.25">
      <c r="A18" s="81"/>
      <c r="B18" s="81" t="s">
        <v>1496</v>
      </c>
      <c r="C18" s="98">
        <f>+C15+C12+C10+C8+C5</f>
        <v>446190409.99917603</v>
      </c>
      <c r="D18" s="81"/>
    </row>
    <row r="19" spans="1:5" x14ac:dyDescent="0.25">
      <c r="C19" s="66" t="s">
        <v>960</v>
      </c>
    </row>
    <row r="20" spans="1:5" x14ac:dyDescent="0.25">
      <c r="C20" s="66" t="s">
        <v>960</v>
      </c>
    </row>
  </sheetData>
  <mergeCells count="3">
    <mergeCell ref="A1:D1"/>
    <mergeCell ref="A3:D3"/>
    <mergeCell ref="A2:D2"/>
  </mergeCells>
  <pageMargins left="0.70866141732283472" right="0.70866141732283472" top="0.74803149606299213" bottom="0.74803149606299213" header="0.31496062992125984" footer="0.31496062992125984"/>
  <pageSetup scale="7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740"/>
  <sheetViews>
    <sheetView tabSelected="1" zoomScaleNormal="100" workbookViewId="0">
      <pane xSplit="2" ySplit="4" topLeftCell="C5" activePane="bottomRight" state="frozen"/>
      <selection pane="topRight" activeCell="C1" sqref="C1"/>
      <selection pane="bottomLeft" activeCell="A5" sqref="A5"/>
      <selection pane="bottomRight" activeCell="F741" sqref="A1:F741"/>
    </sheetView>
  </sheetViews>
  <sheetFormatPr baseColWidth="10" defaultRowHeight="15" x14ac:dyDescent="0.25"/>
  <cols>
    <col min="1" max="1" width="21.42578125" bestFit="1" customWidth="1"/>
    <col min="2" max="2" width="63.42578125" customWidth="1"/>
    <col min="3" max="3" width="16.28515625" style="66" bestFit="1" customWidth="1"/>
    <col min="4" max="4" width="8.5703125" style="104" customWidth="1"/>
    <col min="5" max="5" width="14.28515625" customWidth="1"/>
    <col min="6" max="6" width="14.5703125" customWidth="1"/>
  </cols>
  <sheetData>
    <row r="1" spans="1:7" x14ac:dyDescent="0.25">
      <c r="A1" s="241" t="s">
        <v>925</v>
      </c>
      <c r="B1" s="241"/>
      <c r="C1" s="241"/>
      <c r="D1" s="241"/>
      <c r="E1" s="241"/>
      <c r="F1" s="241"/>
    </row>
    <row r="2" spans="1:7" x14ac:dyDescent="0.25">
      <c r="A2" s="241" t="s">
        <v>1630</v>
      </c>
      <c r="B2" s="241"/>
      <c r="C2" s="241"/>
      <c r="D2" s="241"/>
      <c r="E2" s="241"/>
      <c r="F2" s="241"/>
    </row>
    <row r="3" spans="1:7" x14ac:dyDescent="0.25">
      <c r="A3" s="241" t="s">
        <v>930</v>
      </c>
      <c r="B3" s="241"/>
      <c r="C3" s="241"/>
      <c r="D3" s="241"/>
      <c r="E3" s="241"/>
      <c r="F3" s="241"/>
    </row>
    <row r="4" spans="1:7" x14ac:dyDescent="0.25">
      <c r="A4" s="68" t="s">
        <v>926</v>
      </c>
      <c r="B4" s="69" t="s">
        <v>922</v>
      </c>
      <c r="C4" s="282" t="s">
        <v>923</v>
      </c>
      <c r="D4" s="70" t="s">
        <v>927</v>
      </c>
      <c r="E4" s="71" t="s">
        <v>928</v>
      </c>
      <c r="F4" s="72" t="s">
        <v>929</v>
      </c>
    </row>
    <row r="5" spans="1:7" x14ac:dyDescent="0.25">
      <c r="A5" t="s">
        <v>984</v>
      </c>
      <c r="B5" t="s">
        <v>25</v>
      </c>
      <c r="C5" s="66">
        <v>290340</v>
      </c>
      <c r="D5" s="104">
        <v>14</v>
      </c>
      <c r="E5" t="s">
        <v>1655</v>
      </c>
      <c r="F5" t="s">
        <v>1489</v>
      </c>
      <c r="G5" t="s">
        <v>960</v>
      </c>
    </row>
    <row r="6" spans="1:7" x14ac:dyDescent="0.25">
      <c r="A6" t="s">
        <v>985</v>
      </c>
      <c r="B6" t="s">
        <v>986</v>
      </c>
      <c r="C6" s="66">
        <v>2900004</v>
      </c>
      <c r="D6" s="104">
        <v>14</v>
      </c>
      <c r="E6" t="s">
        <v>1655</v>
      </c>
      <c r="F6" t="s">
        <v>1489</v>
      </c>
    </row>
    <row r="7" spans="1:7" x14ac:dyDescent="0.25">
      <c r="A7" t="s">
        <v>987</v>
      </c>
      <c r="B7" t="s">
        <v>988</v>
      </c>
      <c r="C7" s="66">
        <v>2200000.0199999996</v>
      </c>
      <c r="D7" s="104">
        <v>14</v>
      </c>
      <c r="E7" t="s">
        <v>1655</v>
      </c>
      <c r="F7" t="s">
        <v>1489</v>
      </c>
    </row>
    <row r="8" spans="1:7" x14ac:dyDescent="0.25">
      <c r="A8" t="s">
        <v>989</v>
      </c>
      <c r="B8" t="s">
        <v>990</v>
      </c>
      <c r="C8" s="66">
        <v>3991.357</v>
      </c>
      <c r="D8" s="104">
        <v>14</v>
      </c>
      <c r="E8" t="s">
        <v>1655</v>
      </c>
      <c r="F8" t="s">
        <v>1492</v>
      </c>
    </row>
    <row r="9" spans="1:7" x14ac:dyDescent="0.25">
      <c r="A9" t="s">
        <v>991</v>
      </c>
      <c r="B9" t="s">
        <v>990</v>
      </c>
      <c r="C9" s="66">
        <v>2261.7745999999997</v>
      </c>
      <c r="D9" s="104">
        <v>14</v>
      </c>
      <c r="E9" t="s">
        <v>1655</v>
      </c>
      <c r="F9" t="s">
        <v>1492</v>
      </c>
    </row>
    <row r="10" spans="1:7" x14ac:dyDescent="0.25">
      <c r="A10" t="s">
        <v>992</v>
      </c>
      <c r="B10" t="s">
        <v>990</v>
      </c>
      <c r="C10" s="66">
        <v>7601.8657000000003</v>
      </c>
      <c r="D10" s="104">
        <v>14</v>
      </c>
      <c r="E10" t="s">
        <v>1655</v>
      </c>
      <c r="F10" t="s">
        <v>1492</v>
      </c>
    </row>
    <row r="11" spans="1:7" x14ac:dyDescent="0.25">
      <c r="A11" t="s">
        <v>993</v>
      </c>
      <c r="B11" t="s">
        <v>990</v>
      </c>
      <c r="C11" s="66">
        <v>10008.971399999999</v>
      </c>
      <c r="D11" s="104">
        <v>14</v>
      </c>
      <c r="E11" t="s">
        <v>1655</v>
      </c>
      <c r="F11" t="s">
        <v>1492</v>
      </c>
    </row>
    <row r="12" spans="1:7" x14ac:dyDescent="0.25">
      <c r="A12" t="s">
        <v>994</v>
      </c>
      <c r="B12" t="s">
        <v>990</v>
      </c>
      <c r="C12" s="66">
        <v>10869.805499999999</v>
      </c>
      <c r="D12" s="104">
        <v>14</v>
      </c>
      <c r="E12" t="s">
        <v>1655</v>
      </c>
      <c r="F12" t="s">
        <v>1492</v>
      </c>
    </row>
    <row r="13" spans="1:7" x14ac:dyDescent="0.25">
      <c r="A13" t="s">
        <v>995</v>
      </c>
      <c r="B13" t="s">
        <v>990</v>
      </c>
      <c r="C13" s="66">
        <v>6081.9062000000013</v>
      </c>
      <c r="D13" s="104">
        <v>14</v>
      </c>
      <c r="E13" t="s">
        <v>1655</v>
      </c>
      <c r="F13" t="s">
        <v>1492</v>
      </c>
    </row>
    <row r="14" spans="1:7" x14ac:dyDescent="0.25">
      <c r="A14" t="s">
        <v>996</v>
      </c>
      <c r="B14" t="s">
        <v>990</v>
      </c>
      <c r="C14" s="66">
        <v>167490.1679</v>
      </c>
      <c r="D14" s="104">
        <v>14</v>
      </c>
      <c r="E14" t="s">
        <v>1655</v>
      </c>
      <c r="F14" t="s">
        <v>1492</v>
      </c>
    </row>
    <row r="15" spans="1:7" x14ac:dyDescent="0.25">
      <c r="A15" t="s">
        <v>997</v>
      </c>
      <c r="B15" t="s">
        <v>990</v>
      </c>
      <c r="C15" s="66">
        <v>57770.69359999997</v>
      </c>
      <c r="D15" s="104">
        <v>14</v>
      </c>
      <c r="E15" t="s">
        <v>1655</v>
      </c>
      <c r="F15" t="s">
        <v>1492</v>
      </c>
    </row>
    <row r="16" spans="1:7" x14ac:dyDescent="0.25">
      <c r="A16" t="s">
        <v>998</v>
      </c>
      <c r="B16" t="s">
        <v>990</v>
      </c>
      <c r="C16" s="66">
        <v>14731.274300000003</v>
      </c>
      <c r="D16" s="104">
        <v>14</v>
      </c>
      <c r="E16" t="s">
        <v>1655</v>
      </c>
      <c r="F16" t="s">
        <v>1492</v>
      </c>
    </row>
    <row r="17" spans="1:6" x14ac:dyDescent="0.25">
      <c r="A17" t="s">
        <v>999</v>
      </c>
      <c r="B17" t="s">
        <v>990</v>
      </c>
      <c r="C17" s="66">
        <v>23278.1515</v>
      </c>
      <c r="D17" s="104">
        <v>14</v>
      </c>
      <c r="E17" t="s">
        <v>1655</v>
      </c>
      <c r="F17" t="s">
        <v>1492</v>
      </c>
    </row>
    <row r="18" spans="1:6" x14ac:dyDescent="0.25">
      <c r="A18" t="s">
        <v>1000</v>
      </c>
      <c r="B18" t="s">
        <v>990</v>
      </c>
      <c r="C18" s="66">
        <v>27400.711700000003</v>
      </c>
      <c r="D18" s="104">
        <v>14</v>
      </c>
      <c r="E18" t="s">
        <v>1655</v>
      </c>
      <c r="F18" t="s">
        <v>1492</v>
      </c>
    </row>
    <row r="19" spans="1:6" x14ac:dyDescent="0.25">
      <c r="A19" t="s">
        <v>1001</v>
      </c>
      <c r="B19" t="s">
        <v>990</v>
      </c>
      <c r="C19" s="66">
        <v>105490.8083</v>
      </c>
      <c r="D19" s="104">
        <v>14</v>
      </c>
      <c r="E19" t="s">
        <v>1655</v>
      </c>
      <c r="F19" t="s">
        <v>1492</v>
      </c>
    </row>
    <row r="20" spans="1:6" x14ac:dyDescent="0.25">
      <c r="A20" t="s">
        <v>1002</v>
      </c>
      <c r="B20" t="s">
        <v>990</v>
      </c>
      <c r="C20" s="66">
        <v>2269.0016000000001</v>
      </c>
      <c r="D20" s="104">
        <v>14</v>
      </c>
      <c r="E20" t="s">
        <v>1655</v>
      </c>
      <c r="F20" t="s">
        <v>1492</v>
      </c>
    </row>
    <row r="21" spans="1:6" x14ac:dyDescent="0.25">
      <c r="A21" t="s">
        <v>1003</v>
      </c>
      <c r="B21" t="s">
        <v>990</v>
      </c>
      <c r="C21" s="66">
        <v>8551.9331000000002</v>
      </c>
      <c r="D21" s="104">
        <v>14</v>
      </c>
      <c r="E21" t="s">
        <v>1655</v>
      </c>
      <c r="F21" t="s">
        <v>1492</v>
      </c>
    </row>
    <row r="22" spans="1:6" x14ac:dyDescent="0.25">
      <c r="A22" t="s">
        <v>1004</v>
      </c>
      <c r="B22" t="s">
        <v>990</v>
      </c>
      <c r="C22" s="66">
        <v>10717.252199999999</v>
      </c>
      <c r="D22" s="104">
        <v>14</v>
      </c>
      <c r="E22" t="s">
        <v>1655</v>
      </c>
      <c r="F22" t="s">
        <v>1492</v>
      </c>
    </row>
    <row r="23" spans="1:6" x14ac:dyDescent="0.25">
      <c r="A23" t="s">
        <v>1005</v>
      </c>
      <c r="B23" t="s">
        <v>990</v>
      </c>
      <c r="C23" s="66">
        <v>7051.6393000000016</v>
      </c>
      <c r="D23" s="104">
        <v>14</v>
      </c>
      <c r="E23" t="s">
        <v>1655</v>
      </c>
      <c r="F23" t="s">
        <v>1492</v>
      </c>
    </row>
    <row r="24" spans="1:6" x14ac:dyDescent="0.25">
      <c r="A24" t="s">
        <v>1006</v>
      </c>
      <c r="B24" t="s">
        <v>990</v>
      </c>
      <c r="C24" s="66">
        <v>2983.8338000000003</v>
      </c>
      <c r="D24" s="104">
        <v>14</v>
      </c>
      <c r="E24" t="s">
        <v>1655</v>
      </c>
      <c r="F24" t="s">
        <v>1492</v>
      </c>
    </row>
    <row r="25" spans="1:6" x14ac:dyDescent="0.25">
      <c r="A25" t="s">
        <v>1007</v>
      </c>
      <c r="B25" t="s">
        <v>990</v>
      </c>
      <c r="C25" s="66">
        <v>10146.204100000003</v>
      </c>
      <c r="D25" s="104">
        <v>14</v>
      </c>
      <c r="E25" t="s">
        <v>1655</v>
      </c>
      <c r="F25" t="s">
        <v>1492</v>
      </c>
    </row>
    <row r="26" spans="1:6" x14ac:dyDescent="0.25">
      <c r="A26" t="s">
        <v>1008</v>
      </c>
      <c r="B26" t="s">
        <v>990</v>
      </c>
      <c r="C26" s="66">
        <v>8802.0290000000005</v>
      </c>
      <c r="D26" s="104">
        <v>14</v>
      </c>
      <c r="E26" t="s">
        <v>1655</v>
      </c>
      <c r="F26" t="s">
        <v>1492</v>
      </c>
    </row>
    <row r="27" spans="1:6" x14ac:dyDescent="0.25">
      <c r="A27" t="s">
        <v>1009</v>
      </c>
      <c r="B27" t="s">
        <v>990</v>
      </c>
      <c r="C27" s="66">
        <v>5667.3407999999999</v>
      </c>
      <c r="D27" s="104">
        <v>14</v>
      </c>
      <c r="E27" t="s">
        <v>1655</v>
      </c>
      <c r="F27" t="s">
        <v>1492</v>
      </c>
    </row>
    <row r="28" spans="1:6" x14ac:dyDescent="0.25">
      <c r="A28" t="s">
        <v>1010</v>
      </c>
      <c r="B28" t="s">
        <v>990</v>
      </c>
      <c r="C28" s="66">
        <v>10776.792199999998</v>
      </c>
      <c r="D28" s="104">
        <v>14</v>
      </c>
      <c r="E28" t="s">
        <v>1655</v>
      </c>
      <c r="F28" t="s">
        <v>1492</v>
      </c>
    </row>
    <row r="29" spans="1:6" x14ac:dyDescent="0.25">
      <c r="A29" t="s">
        <v>1011</v>
      </c>
      <c r="B29" t="s">
        <v>990</v>
      </c>
      <c r="C29" s="66">
        <v>48045.060500000007</v>
      </c>
      <c r="D29" s="104">
        <v>14</v>
      </c>
      <c r="E29" t="s">
        <v>1655</v>
      </c>
      <c r="F29" t="s">
        <v>1492</v>
      </c>
    </row>
    <row r="30" spans="1:6" x14ac:dyDescent="0.25">
      <c r="A30" t="s">
        <v>1012</v>
      </c>
      <c r="B30" t="s">
        <v>990</v>
      </c>
      <c r="C30" s="66">
        <v>7993.1954999999989</v>
      </c>
      <c r="D30" s="104">
        <v>14</v>
      </c>
      <c r="E30" t="s">
        <v>1655</v>
      </c>
      <c r="F30" t="s">
        <v>1492</v>
      </c>
    </row>
    <row r="31" spans="1:6" x14ac:dyDescent="0.25">
      <c r="A31" t="s">
        <v>1013</v>
      </c>
      <c r="B31" t="s">
        <v>990</v>
      </c>
      <c r="C31" s="66">
        <v>3623.6797999999994</v>
      </c>
      <c r="D31" s="104">
        <v>14</v>
      </c>
      <c r="E31" t="s">
        <v>1655</v>
      </c>
      <c r="F31" t="s">
        <v>1492</v>
      </c>
    </row>
    <row r="32" spans="1:6" x14ac:dyDescent="0.25">
      <c r="A32" t="s">
        <v>1014</v>
      </c>
      <c r="B32" t="s">
        <v>990</v>
      </c>
      <c r="C32" s="66">
        <v>8244.8642</v>
      </c>
      <c r="D32" s="104">
        <v>14</v>
      </c>
      <c r="E32" t="s">
        <v>1655</v>
      </c>
      <c r="F32" t="s">
        <v>1492</v>
      </c>
    </row>
    <row r="33" spans="1:6" x14ac:dyDescent="0.25">
      <c r="A33" t="s">
        <v>1015</v>
      </c>
      <c r="B33" t="s">
        <v>990</v>
      </c>
      <c r="C33" s="66">
        <v>10240.421799999998</v>
      </c>
      <c r="D33" s="104">
        <v>14</v>
      </c>
      <c r="E33" t="s">
        <v>1655</v>
      </c>
      <c r="F33" t="s">
        <v>1492</v>
      </c>
    </row>
    <row r="34" spans="1:6" x14ac:dyDescent="0.25">
      <c r="A34" t="s">
        <v>1016</v>
      </c>
      <c r="B34" t="s">
        <v>990</v>
      </c>
      <c r="C34" s="66">
        <v>7184.7022999999999</v>
      </c>
      <c r="D34" s="104">
        <v>14</v>
      </c>
      <c r="E34" t="s">
        <v>1655</v>
      </c>
      <c r="F34" t="s">
        <v>1492</v>
      </c>
    </row>
    <row r="35" spans="1:6" x14ac:dyDescent="0.25">
      <c r="A35" t="s">
        <v>1017</v>
      </c>
      <c r="B35" t="s">
        <v>990</v>
      </c>
      <c r="C35" s="66">
        <v>2228.9055999999996</v>
      </c>
      <c r="D35" s="104">
        <v>14</v>
      </c>
      <c r="E35" t="s">
        <v>1655</v>
      </c>
      <c r="F35" t="s">
        <v>1492</v>
      </c>
    </row>
    <row r="36" spans="1:6" x14ac:dyDescent="0.25">
      <c r="A36" t="s">
        <v>1018</v>
      </c>
      <c r="B36" t="s">
        <v>990</v>
      </c>
      <c r="C36" s="66">
        <v>4833.2440999999999</v>
      </c>
      <c r="D36" s="104">
        <v>14</v>
      </c>
      <c r="E36" t="s">
        <v>1655</v>
      </c>
      <c r="F36" t="s">
        <v>1492</v>
      </c>
    </row>
    <row r="37" spans="1:6" x14ac:dyDescent="0.25">
      <c r="A37" t="s">
        <v>1019</v>
      </c>
      <c r="B37" t="s">
        <v>990</v>
      </c>
      <c r="C37" s="66">
        <v>4213.6640999999991</v>
      </c>
      <c r="D37" s="104">
        <v>14</v>
      </c>
      <c r="E37" t="s">
        <v>1655</v>
      </c>
      <c r="F37" t="s">
        <v>1492</v>
      </c>
    </row>
    <row r="38" spans="1:6" x14ac:dyDescent="0.25">
      <c r="A38" t="s">
        <v>1020</v>
      </c>
      <c r="B38" t="s">
        <v>990</v>
      </c>
      <c r="C38" s="66">
        <v>9839.0853000000006</v>
      </c>
      <c r="D38" s="104">
        <v>14</v>
      </c>
      <c r="E38" t="s">
        <v>1655</v>
      </c>
      <c r="F38" t="s">
        <v>1492</v>
      </c>
    </row>
    <row r="39" spans="1:6" x14ac:dyDescent="0.25">
      <c r="A39" t="s">
        <v>1021</v>
      </c>
      <c r="B39" t="s">
        <v>990</v>
      </c>
      <c r="C39" s="66">
        <v>4180.3846000000003</v>
      </c>
      <c r="D39" s="104">
        <v>14</v>
      </c>
      <c r="E39" t="s">
        <v>1655</v>
      </c>
      <c r="F39" t="s">
        <v>1492</v>
      </c>
    </row>
    <row r="40" spans="1:6" x14ac:dyDescent="0.25">
      <c r="A40" t="s">
        <v>1022</v>
      </c>
      <c r="B40" t="s">
        <v>990</v>
      </c>
      <c r="C40" s="66">
        <v>6167.8007000000007</v>
      </c>
      <c r="D40" s="104">
        <v>14</v>
      </c>
      <c r="E40" t="s">
        <v>1655</v>
      </c>
      <c r="F40" t="s">
        <v>1492</v>
      </c>
    </row>
    <row r="41" spans="1:6" x14ac:dyDescent="0.25">
      <c r="A41" t="s">
        <v>1023</v>
      </c>
      <c r="B41" t="s">
        <v>1024</v>
      </c>
      <c r="C41" s="66">
        <v>542.4</v>
      </c>
      <c r="D41" s="104">
        <v>14</v>
      </c>
      <c r="E41" t="s">
        <v>1655</v>
      </c>
      <c r="F41" t="s">
        <v>1492</v>
      </c>
    </row>
    <row r="42" spans="1:6" x14ac:dyDescent="0.25">
      <c r="A42" t="s">
        <v>1025</v>
      </c>
      <c r="B42" t="s">
        <v>1024</v>
      </c>
      <c r="C42" s="66">
        <v>381.94920000000002</v>
      </c>
      <c r="D42" s="104">
        <v>14</v>
      </c>
      <c r="E42" t="s">
        <v>1655</v>
      </c>
      <c r="F42" t="s">
        <v>1492</v>
      </c>
    </row>
    <row r="43" spans="1:6" x14ac:dyDescent="0.25">
      <c r="A43" t="s">
        <v>1026</v>
      </c>
      <c r="B43" t="s">
        <v>1024</v>
      </c>
      <c r="C43" s="66">
        <v>1447.28</v>
      </c>
      <c r="D43" s="104">
        <v>14</v>
      </c>
      <c r="E43" t="s">
        <v>1655</v>
      </c>
      <c r="F43" t="s">
        <v>1492</v>
      </c>
    </row>
    <row r="44" spans="1:6" x14ac:dyDescent="0.25">
      <c r="A44" t="s">
        <v>1027</v>
      </c>
      <c r="B44" t="s">
        <v>1024</v>
      </c>
      <c r="C44" s="66">
        <v>13979.460800000001</v>
      </c>
      <c r="D44" s="104">
        <v>14</v>
      </c>
      <c r="E44" t="s">
        <v>1655</v>
      </c>
      <c r="F44" t="s">
        <v>1492</v>
      </c>
    </row>
    <row r="45" spans="1:6" x14ac:dyDescent="0.25">
      <c r="A45" t="s">
        <v>1028</v>
      </c>
      <c r="B45" t="s">
        <v>1024</v>
      </c>
      <c r="C45" s="66">
        <v>2101.5288</v>
      </c>
      <c r="D45" s="104">
        <v>14</v>
      </c>
      <c r="E45" t="s">
        <v>1655</v>
      </c>
      <c r="F45" t="s">
        <v>1492</v>
      </c>
    </row>
    <row r="46" spans="1:6" x14ac:dyDescent="0.25">
      <c r="A46" t="s">
        <v>1029</v>
      </c>
      <c r="B46" t="s">
        <v>1024</v>
      </c>
      <c r="C46" s="66">
        <v>3912.8999999999996</v>
      </c>
      <c r="D46" s="104">
        <v>14</v>
      </c>
      <c r="E46" t="s">
        <v>1655</v>
      </c>
      <c r="F46" t="s">
        <v>1492</v>
      </c>
    </row>
    <row r="47" spans="1:6" x14ac:dyDescent="0.25">
      <c r="A47" t="s">
        <v>1030</v>
      </c>
      <c r="B47" t="s">
        <v>1024</v>
      </c>
      <c r="C47" s="66">
        <v>2170.92</v>
      </c>
      <c r="D47" s="104">
        <v>14</v>
      </c>
      <c r="E47" t="s">
        <v>1655</v>
      </c>
      <c r="F47" t="s">
        <v>1492</v>
      </c>
    </row>
    <row r="48" spans="1:6" x14ac:dyDescent="0.25">
      <c r="A48" t="s">
        <v>1031</v>
      </c>
      <c r="B48" t="s">
        <v>1024</v>
      </c>
      <c r="C48" s="66">
        <v>1084.8</v>
      </c>
      <c r="D48" s="104">
        <v>14</v>
      </c>
      <c r="E48" t="s">
        <v>1655</v>
      </c>
      <c r="F48" t="s">
        <v>1492</v>
      </c>
    </row>
    <row r="49" spans="1:6" x14ac:dyDescent="0.25">
      <c r="A49" t="s">
        <v>1032</v>
      </c>
      <c r="B49" t="s">
        <v>1024</v>
      </c>
      <c r="C49" s="66">
        <v>1084.8</v>
      </c>
      <c r="D49" s="104">
        <v>14</v>
      </c>
      <c r="E49" t="s">
        <v>1655</v>
      </c>
      <c r="F49" t="s">
        <v>1492</v>
      </c>
    </row>
    <row r="50" spans="1:6" x14ac:dyDescent="0.25">
      <c r="A50" t="s">
        <v>1033</v>
      </c>
      <c r="B50" t="s">
        <v>1024</v>
      </c>
      <c r="C50" s="66">
        <v>180.06</v>
      </c>
      <c r="D50" s="104">
        <v>14</v>
      </c>
      <c r="E50" t="s">
        <v>1655</v>
      </c>
      <c r="F50" t="s">
        <v>1492</v>
      </c>
    </row>
    <row r="51" spans="1:6" x14ac:dyDescent="0.25">
      <c r="A51" t="s">
        <v>1034</v>
      </c>
      <c r="B51" t="s">
        <v>56</v>
      </c>
      <c r="C51" s="66">
        <v>215.49999999999997</v>
      </c>
      <c r="D51" s="104">
        <v>14</v>
      </c>
      <c r="E51" t="s">
        <v>1655</v>
      </c>
      <c r="F51" t="s">
        <v>1492</v>
      </c>
    </row>
    <row r="52" spans="1:6" x14ac:dyDescent="0.25">
      <c r="A52" t="s">
        <v>1035</v>
      </c>
      <c r="B52" t="s">
        <v>56</v>
      </c>
      <c r="C52" s="66">
        <v>500.23509999999999</v>
      </c>
      <c r="D52" s="104">
        <v>14</v>
      </c>
      <c r="E52" t="s">
        <v>1655</v>
      </c>
      <c r="F52" t="s">
        <v>1492</v>
      </c>
    </row>
    <row r="53" spans="1:6" x14ac:dyDescent="0.25">
      <c r="A53" t="s">
        <v>1036</v>
      </c>
      <c r="B53" t="s">
        <v>56</v>
      </c>
      <c r="C53" s="66">
        <v>887.49360000000001</v>
      </c>
      <c r="D53" s="104">
        <v>14</v>
      </c>
      <c r="E53" t="s">
        <v>1655</v>
      </c>
      <c r="F53" t="s">
        <v>1492</v>
      </c>
    </row>
    <row r="54" spans="1:6" x14ac:dyDescent="0.25">
      <c r="A54" t="s">
        <v>1037</v>
      </c>
      <c r="B54" t="s">
        <v>56</v>
      </c>
      <c r="C54" s="66">
        <v>2820.1061</v>
      </c>
      <c r="D54" s="104">
        <v>14</v>
      </c>
      <c r="E54" t="s">
        <v>1655</v>
      </c>
      <c r="F54" t="s">
        <v>1492</v>
      </c>
    </row>
    <row r="55" spans="1:6" x14ac:dyDescent="0.25">
      <c r="A55" t="s">
        <v>1038</v>
      </c>
      <c r="B55" t="s">
        <v>56</v>
      </c>
      <c r="C55" s="66">
        <v>3346.02</v>
      </c>
      <c r="D55" s="104">
        <v>14</v>
      </c>
      <c r="E55" t="s">
        <v>1655</v>
      </c>
      <c r="F55" t="s">
        <v>1492</v>
      </c>
    </row>
    <row r="56" spans="1:6" x14ac:dyDescent="0.25">
      <c r="A56" t="s">
        <v>1039</v>
      </c>
      <c r="B56" t="s">
        <v>56</v>
      </c>
      <c r="C56" s="66">
        <v>258.59999999999997</v>
      </c>
      <c r="D56" s="104">
        <v>14</v>
      </c>
      <c r="E56" t="s">
        <v>1655</v>
      </c>
      <c r="F56" t="s">
        <v>1492</v>
      </c>
    </row>
    <row r="57" spans="1:6" x14ac:dyDescent="0.25">
      <c r="A57" t="s">
        <v>1040</v>
      </c>
      <c r="B57" t="s">
        <v>56</v>
      </c>
      <c r="C57" s="66">
        <v>3824.6665000000003</v>
      </c>
      <c r="D57" s="104">
        <v>14</v>
      </c>
      <c r="E57" t="s">
        <v>1655</v>
      </c>
      <c r="F57" t="s">
        <v>1492</v>
      </c>
    </row>
    <row r="58" spans="1:6" x14ac:dyDescent="0.25">
      <c r="A58" t="s">
        <v>1041</v>
      </c>
      <c r="B58" t="s">
        <v>56</v>
      </c>
      <c r="C58" s="66">
        <v>1057.0605999999998</v>
      </c>
      <c r="D58" s="104">
        <v>14</v>
      </c>
      <c r="E58" t="s">
        <v>1655</v>
      </c>
      <c r="F58" t="s">
        <v>1492</v>
      </c>
    </row>
    <row r="59" spans="1:6" x14ac:dyDescent="0.25">
      <c r="A59" t="s">
        <v>1042</v>
      </c>
      <c r="B59" t="s">
        <v>56</v>
      </c>
      <c r="C59" s="66">
        <v>566787.60900000017</v>
      </c>
      <c r="D59" s="104">
        <v>14</v>
      </c>
      <c r="E59" t="s">
        <v>1655</v>
      </c>
      <c r="F59" t="s">
        <v>1492</v>
      </c>
    </row>
    <row r="60" spans="1:6" x14ac:dyDescent="0.25">
      <c r="A60" t="s">
        <v>1043</v>
      </c>
      <c r="B60" t="s">
        <v>56</v>
      </c>
      <c r="C60" s="66">
        <v>87.136099999999999</v>
      </c>
      <c r="D60" s="104">
        <v>14</v>
      </c>
      <c r="E60" t="s">
        <v>1655</v>
      </c>
      <c r="F60" t="s">
        <v>1492</v>
      </c>
    </row>
    <row r="61" spans="1:6" x14ac:dyDescent="0.25">
      <c r="A61" t="s">
        <v>1044</v>
      </c>
      <c r="B61" t="s">
        <v>56</v>
      </c>
      <c r="C61" s="66">
        <v>1104.8213999999998</v>
      </c>
      <c r="D61" s="104">
        <v>14</v>
      </c>
      <c r="E61" t="s">
        <v>1655</v>
      </c>
      <c r="F61" t="s">
        <v>1492</v>
      </c>
    </row>
    <row r="62" spans="1:6" x14ac:dyDescent="0.25">
      <c r="A62" t="s">
        <v>1045</v>
      </c>
      <c r="B62" t="s">
        <v>59</v>
      </c>
      <c r="C62" s="66">
        <v>225.99999999999997</v>
      </c>
      <c r="D62" s="104">
        <v>14</v>
      </c>
      <c r="E62" t="s">
        <v>1655</v>
      </c>
      <c r="F62" t="s">
        <v>1492</v>
      </c>
    </row>
    <row r="63" spans="1:6" x14ac:dyDescent="0.25">
      <c r="A63" t="s">
        <v>1046</v>
      </c>
      <c r="B63" t="s">
        <v>59</v>
      </c>
      <c r="C63" s="66">
        <v>60822.240000000005</v>
      </c>
      <c r="D63" s="104">
        <v>14</v>
      </c>
      <c r="E63" t="s">
        <v>1655</v>
      </c>
      <c r="F63" t="s">
        <v>1492</v>
      </c>
    </row>
    <row r="64" spans="1:6" x14ac:dyDescent="0.25">
      <c r="A64" t="s">
        <v>1047</v>
      </c>
      <c r="B64" t="s">
        <v>59</v>
      </c>
      <c r="C64" s="66">
        <v>4088.8040000000001</v>
      </c>
      <c r="D64" s="104">
        <v>14</v>
      </c>
      <c r="E64" t="s">
        <v>1655</v>
      </c>
      <c r="F64" t="s">
        <v>1492</v>
      </c>
    </row>
    <row r="65" spans="1:6" x14ac:dyDescent="0.25">
      <c r="A65" t="s">
        <v>1048</v>
      </c>
      <c r="B65" t="s">
        <v>59</v>
      </c>
      <c r="C65" s="66">
        <v>14893.400000000001</v>
      </c>
      <c r="D65" s="104">
        <v>14</v>
      </c>
      <c r="E65" t="s">
        <v>1655</v>
      </c>
      <c r="F65" t="s">
        <v>1492</v>
      </c>
    </row>
    <row r="66" spans="1:6" x14ac:dyDescent="0.25">
      <c r="A66" t="s">
        <v>1049</v>
      </c>
      <c r="B66" t="s">
        <v>59</v>
      </c>
      <c r="C66" s="66">
        <v>2857.72</v>
      </c>
      <c r="D66" s="104">
        <v>14</v>
      </c>
      <c r="E66" t="s">
        <v>1655</v>
      </c>
      <c r="F66" t="s">
        <v>1492</v>
      </c>
    </row>
    <row r="67" spans="1:6" x14ac:dyDescent="0.25">
      <c r="A67" t="s">
        <v>1050</v>
      </c>
      <c r="B67" t="s">
        <v>59</v>
      </c>
      <c r="C67" s="66">
        <v>7390.2000000000007</v>
      </c>
      <c r="D67" s="104">
        <v>14</v>
      </c>
      <c r="E67" t="s">
        <v>1655</v>
      </c>
      <c r="F67" t="s">
        <v>1492</v>
      </c>
    </row>
    <row r="68" spans="1:6" x14ac:dyDescent="0.25">
      <c r="A68" t="s">
        <v>1051</v>
      </c>
      <c r="B68" t="s">
        <v>59</v>
      </c>
      <c r="C68" s="66">
        <v>245109.42000000004</v>
      </c>
      <c r="D68" s="104">
        <v>14</v>
      </c>
      <c r="E68" t="s">
        <v>1655</v>
      </c>
      <c r="F68" t="s">
        <v>1492</v>
      </c>
    </row>
    <row r="69" spans="1:6" x14ac:dyDescent="0.25">
      <c r="A69" t="s">
        <v>1052</v>
      </c>
      <c r="B69" t="s">
        <v>59</v>
      </c>
      <c r="C69" s="66">
        <v>15406</v>
      </c>
      <c r="D69" s="104">
        <v>14</v>
      </c>
      <c r="E69" t="s">
        <v>1655</v>
      </c>
      <c r="F69" t="s">
        <v>1492</v>
      </c>
    </row>
    <row r="70" spans="1:6" x14ac:dyDescent="0.25">
      <c r="A70" t="s">
        <v>1053</v>
      </c>
      <c r="B70" t="s">
        <v>59</v>
      </c>
      <c r="C70" s="66">
        <v>14010.345000000001</v>
      </c>
      <c r="D70" s="104">
        <v>14</v>
      </c>
      <c r="E70" t="s">
        <v>1655</v>
      </c>
      <c r="F70" t="s">
        <v>1492</v>
      </c>
    </row>
    <row r="71" spans="1:6" x14ac:dyDescent="0.25">
      <c r="A71" t="s">
        <v>1054</v>
      </c>
      <c r="B71" t="s">
        <v>59</v>
      </c>
      <c r="C71" s="66">
        <v>5015.4000000000005</v>
      </c>
      <c r="D71" s="104">
        <v>14</v>
      </c>
      <c r="E71" t="s">
        <v>1655</v>
      </c>
      <c r="F71" t="s">
        <v>1492</v>
      </c>
    </row>
    <row r="72" spans="1:6" x14ac:dyDescent="0.25">
      <c r="A72" t="s">
        <v>1055</v>
      </c>
      <c r="B72" t="s">
        <v>59</v>
      </c>
      <c r="C72" s="66">
        <v>667.49099999999999</v>
      </c>
      <c r="D72" s="104">
        <v>14</v>
      </c>
      <c r="E72" t="s">
        <v>1655</v>
      </c>
      <c r="F72" t="s">
        <v>1492</v>
      </c>
    </row>
    <row r="73" spans="1:6" x14ac:dyDescent="0.25">
      <c r="A73" t="s">
        <v>1056</v>
      </c>
      <c r="B73" t="s">
        <v>59</v>
      </c>
      <c r="C73" s="66">
        <v>2300.6799999999994</v>
      </c>
      <c r="D73" s="104">
        <v>14</v>
      </c>
      <c r="E73" t="s">
        <v>1655</v>
      </c>
      <c r="F73" t="s">
        <v>1492</v>
      </c>
    </row>
    <row r="74" spans="1:6" x14ac:dyDescent="0.25">
      <c r="A74" t="s">
        <v>1057</v>
      </c>
      <c r="B74" t="s">
        <v>59</v>
      </c>
      <c r="C74" s="66">
        <v>10434.759000000002</v>
      </c>
      <c r="D74" s="104">
        <v>14</v>
      </c>
      <c r="E74" t="s">
        <v>1655</v>
      </c>
      <c r="F74" t="s">
        <v>1492</v>
      </c>
    </row>
    <row r="75" spans="1:6" x14ac:dyDescent="0.25">
      <c r="A75" t="s">
        <v>1058</v>
      </c>
      <c r="B75" t="s">
        <v>59</v>
      </c>
      <c r="C75" s="66">
        <v>87.575000000000003</v>
      </c>
      <c r="D75" s="104">
        <v>14</v>
      </c>
      <c r="E75" t="s">
        <v>1655</v>
      </c>
      <c r="F75" t="s">
        <v>1492</v>
      </c>
    </row>
    <row r="76" spans="1:6" x14ac:dyDescent="0.25">
      <c r="A76" t="s">
        <v>1059</v>
      </c>
      <c r="B76" t="s">
        <v>59</v>
      </c>
      <c r="C76" s="66">
        <v>1073.5</v>
      </c>
      <c r="D76" s="104">
        <v>14</v>
      </c>
      <c r="E76" t="s">
        <v>1655</v>
      </c>
      <c r="F76" t="s">
        <v>1492</v>
      </c>
    </row>
    <row r="77" spans="1:6" x14ac:dyDescent="0.25">
      <c r="A77" t="s">
        <v>1060</v>
      </c>
      <c r="B77" t="s">
        <v>59</v>
      </c>
      <c r="C77" s="66">
        <v>2446.25</v>
      </c>
      <c r="D77" s="104">
        <v>14</v>
      </c>
      <c r="E77" t="s">
        <v>1655</v>
      </c>
      <c r="F77" t="s">
        <v>1492</v>
      </c>
    </row>
    <row r="78" spans="1:6" x14ac:dyDescent="0.25">
      <c r="A78" t="s">
        <v>1061</v>
      </c>
      <c r="B78" t="s">
        <v>59</v>
      </c>
      <c r="C78" s="66">
        <v>2063.3799999999997</v>
      </c>
      <c r="D78" s="104">
        <v>14</v>
      </c>
      <c r="E78" t="s">
        <v>1655</v>
      </c>
      <c r="F78" t="s">
        <v>1492</v>
      </c>
    </row>
    <row r="79" spans="1:6" x14ac:dyDescent="0.25">
      <c r="A79" t="s">
        <v>1062</v>
      </c>
      <c r="B79" t="s">
        <v>59</v>
      </c>
      <c r="C79" s="66">
        <v>19221.3</v>
      </c>
      <c r="D79" s="104">
        <v>14</v>
      </c>
      <c r="E79" t="s">
        <v>1655</v>
      </c>
      <c r="F79" t="s">
        <v>1492</v>
      </c>
    </row>
    <row r="80" spans="1:6" x14ac:dyDescent="0.25">
      <c r="A80" t="s">
        <v>1063</v>
      </c>
      <c r="B80" t="s">
        <v>59</v>
      </c>
      <c r="C80" s="66">
        <v>1602.3400000000001</v>
      </c>
      <c r="D80" s="104">
        <v>14</v>
      </c>
      <c r="E80" t="s">
        <v>1655</v>
      </c>
      <c r="F80" t="s">
        <v>1492</v>
      </c>
    </row>
    <row r="81" spans="1:6" x14ac:dyDescent="0.25">
      <c r="A81" t="s">
        <v>1064</v>
      </c>
      <c r="B81" t="s">
        <v>59</v>
      </c>
      <c r="C81" s="66">
        <v>228.26</v>
      </c>
      <c r="D81" s="104">
        <v>14</v>
      </c>
      <c r="E81" t="s">
        <v>1655</v>
      </c>
      <c r="F81" t="s">
        <v>1492</v>
      </c>
    </row>
    <row r="82" spans="1:6" x14ac:dyDescent="0.25">
      <c r="A82" t="s">
        <v>1065</v>
      </c>
      <c r="B82" t="s">
        <v>59</v>
      </c>
      <c r="C82" s="66">
        <v>763.87999999999988</v>
      </c>
      <c r="D82" s="104">
        <v>14</v>
      </c>
      <c r="E82" t="s">
        <v>1655</v>
      </c>
      <c r="F82" t="s">
        <v>1492</v>
      </c>
    </row>
    <row r="83" spans="1:6" x14ac:dyDescent="0.25">
      <c r="A83" t="s">
        <v>1066</v>
      </c>
      <c r="B83" t="s">
        <v>59</v>
      </c>
      <c r="C83" s="66">
        <v>5668.08</v>
      </c>
      <c r="D83" s="104">
        <v>14</v>
      </c>
      <c r="E83" t="s">
        <v>1655</v>
      </c>
      <c r="F83" t="s">
        <v>1492</v>
      </c>
    </row>
    <row r="84" spans="1:6" x14ac:dyDescent="0.25">
      <c r="A84" t="s">
        <v>1067</v>
      </c>
      <c r="B84" t="s">
        <v>59</v>
      </c>
      <c r="C84" s="66">
        <v>3313.1599999999989</v>
      </c>
      <c r="D84" s="104">
        <v>14</v>
      </c>
      <c r="E84" t="s">
        <v>1655</v>
      </c>
      <c r="F84" t="s">
        <v>1492</v>
      </c>
    </row>
    <row r="85" spans="1:6" x14ac:dyDescent="0.25">
      <c r="A85" t="s">
        <v>1068</v>
      </c>
      <c r="B85" t="s">
        <v>59</v>
      </c>
      <c r="C85" s="66">
        <v>2440.7999999999993</v>
      </c>
      <c r="D85" s="104">
        <v>14</v>
      </c>
      <c r="E85" t="s">
        <v>1655</v>
      </c>
      <c r="F85" t="s">
        <v>1492</v>
      </c>
    </row>
    <row r="86" spans="1:6" x14ac:dyDescent="0.25">
      <c r="A86" t="s">
        <v>1069</v>
      </c>
      <c r="B86" t="s">
        <v>60</v>
      </c>
      <c r="C86" s="66">
        <v>4028.6533999999992</v>
      </c>
      <c r="D86" s="104">
        <v>14</v>
      </c>
      <c r="E86" t="s">
        <v>1655</v>
      </c>
      <c r="F86" t="s">
        <v>1492</v>
      </c>
    </row>
    <row r="87" spans="1:6" x14ac:dyDescent="0.25">
      <c r="A87" t="s">
        <v>1070</v>
      </c>
      <c r="B87" t="s">
        <v>60</v>
      </c>
      <c r="C87" s="66">
        <v>3676.4414999999999</v>
      </c>
      <c r="D87" s="104">
        <v>14</v>
      </c>
      <c r="E87" t="s">
        <v>1655</v>
      </c>
      <c r="F87" t="s">
        <v>1492</v>
      </c>
    </row>
    <row r="88" spans="1:6" x14ac:dyDescent="0.25">
      <c r="A88" t="s">
        <v>1071</v>
      </c>
      <c r="B88" t="s">
        <v>60</v>
      </c>
      <c r="C88" s="66">
        <v>104502.31309999998</v>
      </c>
      <c r="D88" s="104">
        <v>14</v>
      </c>
      <c r="E88" t="s">
        <v>1655</v>
      </c>
      <c r="F88" t="s">
        <v>1492</v>
      </c>
    </row>
    <row r="89" spans="1:6" x14ac:dyDescent="0.25">
      <c r="A89" t="s">
        <v>1072</v>
      </c>
      <c r="B89" t="s">
        <v>60</v>
      </c>
      <c r="C89" s="66">
        <v>1012.4236000000001</v>
      </c>
      <c r="D89" s="104">
        <v>14</v>
      </c>
      <c r="E89" t="s">
        <v>1655</v>
      </c>
      <c r="F89" t="s">
        <v>1492</v>
      </c>
    </row>
    <row r="90" spans="1:6" x14ac:dyDescent="0.25">
      <c r="A90" t="s">
        <v>1073</v>
      </c>
      <c r="B90" t="s">
        <v>60</v>
      </c>
      <c r="C90" s="66">
        <v>18935.9509</v>
      </c>
      <c r="D90" s="104">
        <v>14</v>
      </c>
      <c r="E90" t="s">
        <v>1655</v>
      </c>
      <c r="F90" t="s">
        <v>1492</v>
      </c>
    </row>
    <row r="91" spans="1:6" x14ac:dyDescent="0.25">
      <c r="A91" t="s">
        <v>1074</v>
      </c>
      <c r="B91" t="s">
        <v>60</v>
      </c>
      <c r="C91" s="66">
        <v>2857.5254999999997</v>
      </c>
      <c r="D91" s="104">
        <v>14</v>
      </c>
      <c r="E91" t="s">
        <v>1655</v>
      </c>
      <c r="F91" t="s">
        <v>1492</v>
      </c>
    </row>
    <row r="92" spans="1:6" x14ac:dyDescent="0.25">
      <c r="A92" t="s">
        <v>1075</v>
      </c>
      <c r="B92" t="s">
        <v>60</v>
      </c>
      <c r="C92" s="66">
        <v>2277.9895999999999</v>
      </c>
      <c r="D92" s="104">
        <v>14</v>
      </c>
      <c r="E92" t="s">
        <v>1655</v>
      </c>
      <c r="F92" t="s">
        <v>1492</v>
      </c>
    </row>
    <row r="93" spans="1:6" x14ac:dyDescent="0.25">
      <c r="A93" t="s">
        <v>1076</v>
      </c>
      <c r="B93" t="s">
        <v>60</v>
      </c>
      <c r="C93" s="66">
        <v>3950.8001999999997</v>
      </c>
      <c r="D93" s="104">
        <v>14</v>
      </c>
      <c r="E93" t="s">
        <v>1655</v>
      </c>
      <c r="F93" t="s">
        <v>1492</v>
      </c>
    </row>
    <row r="94" spans="1:6" x14ac:dyDescent="0.25">
      <c r="A94" t="s">
        <v>1077</v>
      </c>
      <c r="B94" t="s">
        <v>60</v>
      </c>
      <c r="C94" s="66">
        <v>6311.0499999999984</v>
      </c>
      <c r="D94" s="104">
        <v>14</v>
      </c>
      <c r="E94" t="s">
        <v>1655</v>
      </c>
      <c r="F94" t="s">
        <v>1492</v>
      </c>
    </row>
    <row r="95" spans="1:6" x14ac:dyDescent="0.25">
      <c r="A95" t="s">
        <v>1078</v>
      </c>
      <c r="B95" t="s">
        <v>60</v>
      </c>
      <c r="C95" s="66">
        <v>1660.152</v>
      </c>
      <c r="D95" s="104">
        <v>14</v>
      </c>
      <c r="E95" t="s">
        <v>1655</v>
      </c>
      <c r="F95" t="s">
        <v>1492</v>
      </c>
    </row>
    <row r="96" spans="1:6" x14ac:dyDescent="0.25">
      <c r="A96" t="s">
        <v>1079</v>
      </c>
      <c r="B96" t="s">
        <v>61</v>
      </c>
      <c r="C96" s="66">
        <v>23000</v>
      </c>
      <c r="D96" s="104">
        <v>14</v>
      </c>
      <c r="E96" t="s">
        <v>1655</v>
      </c>
      <c r="F96" t="s">
        <v>1492</v>
      </c>
    </row>
    <row r="97" spans="1:6" x14ac:dyDescent="0.25">
      <c r="A97" t="s">
        <v>1080</v>
      </c>
      <c r="B97" t="s">
        <v>61</v>
      </c>
      <c r="C97" s="66">
        <v>7600</v>
      </c>
      <c r="D97" s="104">
        <v>14</v>
      </c>
      <c r="E97" t="s">
        <v>1655</v>
      </c>
      <c r="F97" t="s">
        <v>1492</v>
      </c>
    </row>
    <row r="98" spans="1:6" x14ac:dyDescent="0.25">
      <c r="A98" t="s">
        <v>1081</v>
      </c>
      <c r="B98" t="s">
        <v>61</v>
      </c>
      <c r="C98" s="66">
        <v>4945.3999999999996</v>
      </c>
      <c r="D98" s="104">
        <v>14</v>
      </c>
      <c r="E98" t="s">
        <v>1655</v>
      </c>
      <c r="F98" t="s">
        <v>1492</v>
      </c>
    </row>
    <row r="99" spans="1:6" x14ac:dyDescent="0.25">
      <c r="A99" t="s">
        <v>1082</v>
      </c>
      <c r="B99" t="s">
        <v>1083</v>
      </c>
      <c r="C99" s="66">
        <v>39000</v>
      </c>
      <c r="D99" s="104">
        <v>14</v>
      </c>
      <c r="E99" t="s">
        <v>1655</v>
      </c>
      <c r="F99" t="s">
        <v>1492</v>
      </c>
    </row>
    <row r="100" spans="1:6" x14ac:dyDescent="0.25">
      <c r="A100" t="s">
        <v>1084</v>
      </c>
      <c r="B100" t="s">
        <v>1083</v>
      </c>
      <c r="C100" s="66">
        <v>15000.060000000001</v>
      </c>
      <c r="D100" s="104">
        <v>14</v>
      </c>
      <c r="E100" t="s">
        <v>1655</v>
      </c>
      <c r="F100" t="s">
        <v>1492</v>
      </c>
    </row>
    <row r="101" spans="1:6" x14ac:dyDescent="0.25">
      <c r="A101" t="s">
        <v>1082</v>
      </c>
      <c r="B101" t="s">
        <v>1083</v>
      </c>
      <c r="C101" s="66">
        <v>8715</v>
      </c>
      <c r="D101" s="104">
        <v>14</v>
      </c>
      <c r="E101" t="s">
        <v>1655</v>
      </c>
      <c r="F101" t="s">
        <v>1492</v>
      </c>
    </row>
    <row r="102" spans="1:6" x14ac:dyDescent="0.25">
      <c r="A102" t="s">
        <v>1085</v>
      </c>
      <c r="B102" t="s">
        <v>1083</v>
      </c>
      <c r="C102" s="66">
        <v>6880</v>
      </c>
      <c r="D102" s="104">
        <v>14</v>
      </c>
      <c r="E102" t="s">
        <v>1655</v>
      </c>
      <c r="F102" t="s">
        <v>1492</v>
      </c>
    </row>
    <row r="103" spans="1:6" x14ac:dyDescent="0.25">
      <c r="A103" t="s">
        <v>1086</v>
      </c>
      <c r="B103" t="s">
        <v>1083</v>
      </c>
      <c r="C103" s="66">
        <v>6528</v>
      </c>
      <c r="D103" s="104">
        <v>14</v>
      </c>
      <c r="E103" t="s">
        <v>1655</v>
      </c>
      <c r="F103" t="s">
        <v>1492</v>
      </c>
    </row>
    <row r="104" spans="1:6" x14ac:dyDescent="0.25">
      <c r="A104" t="s">
        <v>1087</v>
      </c>
      <c r="B104" t="s">
        <v>1083</v>
      </c>
      <c r="C104" s="66">
        <v>5970</v>
      </c>
      <c r="D104" s="104">
        <v>14</v>
      </c>
      <c r="E104" t="s">
        <v>1655</v>
      </c>
      <c r="F104" t="s">
        <v>1492</v>
      </c>
    </row>
    <row r="105" spans="1:6" x14ac:dyDescent="0.25">
      <c r="A105" t="s">
        <v>1088</v>
      </c>
      <c r="B105" t="s">
        <v>1083</v>
      </c>
      <c r="C105" s="66">
        <v>3000</v>
      </c>
      <c r="D105" s="104">
        <v>14</v>
      </c>
      <c r="E105" t="s">
        <v>1655</v>
      </c>
      <c r="F105" t="s">
        <v>1492</v>
      </c>
    </row>
    <row r="106" spans="1:6" x14ac:dyDescent="0.25">
      <c r="A106" t="s">
        <v>1089</v>
      </c>
      <c r="B106" t="s">
        <v>1083</v>
      </c>
      <c r="C106" s="66">
        <v>2500</v>
      </c>
      <c r="D106" s="104">
        <v>14</v>
      </c>
      <c r="E106" t="s">
        <v>1655</v>
      </c>
      <c r="F106" t="s">
        <v>1492</v>
      </c>
    </row>
    <row r="107" spans="1:6" x14ac:dyDescent="0.25">
      <c r="A107" t="s">
        <v>1090</v>
      </c>
      <c r="B107" t="s">
        <v>1083</v>
      </c>
      <c r="C107" s="66">
        <v>160000</v>
      </c>
      <c r="D107" s="104">
        <v>14</v>
      </c>
      <c r="E107" t="s">
        <v>1655</v>
      </c>
      <c r="F107" t="s">
        <v>1492</v>
      </c>
    </row>
    <row r="108" spans="1:6" x14ac:dyDescent="0.25">
      <c r="A108" t="s">
        <v>1091</v>
      </c>
      <c r="B108" t="s">
        <v>1083</v>
      </c>
      <c r="C108" s="66">
        <v>3954</v>
      </c>
      <c r="D108" s="104">
        <v>14</v>
      </c>
      <c r="E108" t="s">
        <v>1655</v>
      </c>
      <c r="F108" t="s">
        <v>1492</v>
      </c>
    </row>
    <row r="109" spans="1:6" x14ac:dyDescent="0.25">
      <c r="A109" t="s">
        <v>1092</v>
      </c>
      <c r="B109" t="s">
        <v>1083</v>
      </c>
      <c r="C109" s="66">
        <v>6000</v>
      </c>
      <c r="D109" s="104">
        <v>14</v>
      </c>
      <c r="E109" t="s">
        <v>1655</v>
      </c>
      <c r="F109" t="s">
        <v>1492</v>
      </c>
    </row>
    <row r="110" spans="1:6" x14ac:dyDescent="0.25">
      <c r="A110" t="s">
        <v>1093</v>
      </c>
      <c r="B110" t="s">
        <v>1083</v>
      </c>
      <c r="C110" s="66">
        <v>5898</v>
      </c>
      <c r="D110" s="104">
        <v>14</v>
      </c>
      <c r="E110" t="s">
        <v>1655</v>
      </c>
      <c r="F110" t="s">
        <v>1492</v>
      </c>
    </row>
    <row r="111" spans="1:6" x14ac:dyDescent="0.25">
      <c r="A111" t="s">
        <v>1094</v>
      </c>
      <c r="B111" t="s">
        <v>1083</v>
      </c>
      <c r="C111" s="66">
        <v>71100</v>
      </c>
      <c r="D111" s="104">
        <v>14</v>
      </c>
      <c r="E111" t="s">
        <v>1655</v>
      </c>
      <c r="F111" t="s">
        <v>1492</v>
      </c>
    </row>
    <row r="112" spans="1:6" x14ac:dyDescent="0.25">
      <c r="A112" t="s">
        <v>1095</v>
      </c>
      <c r="B112" t="s">
        <v>1096</v>
      </c>
      <c r="C112" s="66">
        <v>39798.600000000006</v>
      </c>
      <c r="D112" s="104">
        <v>14</v>
      </c>
      <c r="E112" t="s">
        <v>1655</v>
      </c>
      <c r="F112" t="s">
        <v>1492</v>
      </c>
    </row>
    <row r="113" spans="1:6" x14ac:dyDescent="0.25">
      <c r="A113" t="s">
        <v>1097</v>
      </c>
      <c r="B113" t="s">
        <v>1096</v>
      </c>
      <c r="C113" s="66">
        <v>16046</v>
      </c>
      <c r="D113" s="104">
        <v>14</v>
      </c>
      <c r="E113" t="s">
        <v>1655</v>
      </c>
      <c r="F113" t="s">
        <v>1492</v>
      </c>
    </row>
    <row r="114" spans="1:6" x14ac:dyDescent="0.25">
      <c r="A114" t="s">
        <v>1098</v>
      </c>
      <c r="B114" t="s">
        <v>1096</v>
      </c>
      <c r="C114" s="66">
        <v>39663</v>
      </c>
      <c r="D114" s="104">
        <v>14</v>
      </c>
      <c r="E114" t="s">
        <v>1655</v>
      </c>
      <c r="F114" t="s">
        <v>1492</v>
      </c>
    </row>
    <row r="115" spans="1:6" x14ac:dyDescent="0.25">
      <c r="A115" t="s">
        <v>1099</v>
      </c>
      <c r="B115" t="s">
        <v>1096</v>
      </c>
      <c r="C115" s="66">
        <v>1654726.7999999996</v>
      </c>
      <c r="D115" s="104">
        <v>14</v>
      </c>
      <c r="E115" t="s">
        <v>1655</v>
      </c>
      <c r="F115" t="s">
        <v>1492</v>
      </c>
    </row>
    <row r="116" spans="1:6" x14ac:dyDescent="0.25">
      <c r="A116" t="s">
        <v>1100</v>
      </c>
      <c r="B116" t="s">
        <v>1096</v>
      </c>
      <c r="C116" s="66">
        <v>1125886.8</v>
      </c>
      <c r="D116" s="104">
        <v>14</v>
      </c>
      <c r="E116" t="s">
        <v>1655</v>
      </c>
      <c r="F116" t="s">
        <v>1492</v>
      </c>
    </row>
    <row r="117" spans="1:6" x14ac:dyDescent="0.25">
      <c r="A117" t="s">
        <v>1101</v>
      </c>
      <c r="B117" t="s">
        <v>1102</v>
      </c>
      <c r="C117" s="66">
        <v>32893.848000000013</v>
      </c>
      <c r="D117" s="104">
        <v>14</v>
      </c>
      <c r="E117" t="s">
        <v>1655</v>
      </c>
      <c r="F117" t="s">
        <v>1492</v>
      </c>
    </row>
    <row r="118" spans="1:6" x14ac:dyDescent="0.25">
      <c r="A118" t="s">
        <v>1103</v>
      </c>
      <c r="B118" t="s">
        <v>1102</v>
      </c>
      <c r="C118" s="66">
        <v>411.17310000000003</v>
      </c>
      <c r="D118" s="104">
        <v>14</v>
      </c>
      <c r="E118" t="s">
        <v>1655</v>
      </c>
      <c r="F118" t="s">
        <v>1492</v>
      </c>
    </row>
    <row r="119" spans="1:6" x14ac:dyDescent="0.25">
      <c r="A119" t="s">
        <v>1104</v>
      </c>
      <c r="B119" t="s">
        <v>1102</v>
      </c>
      <c r="C119" s="66">
        <v>36469.465199999999</v>
      </c>
      <c r="D119" s="104">
        <v>14</v>
      </c>
      <c r="E119" t="s">
        <v>1655</v>
      </c>
      <c r="F119" t="s">
        <v>1492</v>
      </c>
    </row>
    <row r="120" spans="1:6" x14ac:dyDescent="0.25">
      <c r="A120" t="s">
        <v>1105</v>
      </c>
      <c r="B120" t="s">
        <v>1102</v>
      </c>
      <c r="C120" s="66">
        <v>998677.08389999997</v>
      </c>
      <c r="D120" s="104">
        <v>14</v>
      </c>
      <c r="E120" t="s">
        <v>1655</v>
      </c>
      <c r="F120" t="s">
        <v>1492</v>
      </c>
    </row>
    <row r="121" spans="1:6" x14ac:dyDescent="0.25">
      <c r="A121" t="s">
        <v>1106</v>
      </c>
      <c r="B121" t="s">
        <v>1102</v>
      </c>
      <c r="C121" s="66">
        <v>930047.64839999983</v>
      </c>
      <c r="D121" s="104">
        <v>14</v>
      </c>
      <c r="E121" t="s">
        <v>1655</v>
      </c>
      <c r="F121" t="s">
        <v>1492</v>
      </c>
    </row>
    <row r="122" spans="1:6" x14ac:dyDescent="0.25">
      <c r="A122" t="s">
        <v>1107</v>
      </c>
      <c r="B122" t="s">
        <v>1108</v>
      </c>
      <c r="C122" s="66">
        <v>271.59300000000002</v>
      </c>
      <c r="D122" s="104">
        <v>14</v>
      </c>
      <c r="E122" t="s">
        <v>1655</v>
      </c>
      <c r="F122" t="s">
        <v>1492</v>
      </c>
    </row>
    <row r="123" spans="1:6" x14ac:dyDescent="0.25">
      <c r="A123" t="s">
        <v>1109</v>
      </c>
      <c r="B123" t="s">
        <v>1108</v>
      </c>
      <c r="C123" s="66">
        <v>1357.9650000000001</v>
      </c>
      <c r="D123" s="104">
        <v>14</v>
      </c>
      <c r="E123" t="s">
        <v>1655</v>
      </c>
      <c r="F123" t="s">
        <v>1492</v>
      </c>
    </row>
    <row r="124" spans="1:6" x14ac:dyDescent="0.25">
      <c r="A124" t="s">
        <v>1110</v>
      </c>
      <c r="B124" t="s">
        <v>1108</v>
      </c>
      <c r="C124" s="66">
        <v>10085.7624</v>
      </c>
      <c r="D124" s="104">
        <v>14</v>
      </c>
      <c r="E124" t="s">
        <v>1655</v>
      </c>
      <c r="F124" t="s">
        <v>1492</v>
      </c>
    </row>
    <row r="125" spans="1:6" x14ac:dyDescent="0.25">
      <c r="A125" t="s">
        <v>1111</v>
      </c>
      <c r="B125" t="s">
        <v>1112</v>
      </c>
      <c r="C125" s="66">
        <v>6073.7289999999994</v>
      </c>
      <c r="D125" s="104">
        <v>14</v>
      </c>
      <c r="E125" t="s">
        <v>1655</v>
      </c>
      <c r="F125" t="s">
        <v>1492</v>
      </c>
    </row>
    <row r="126" spans="1:6" x14ac:dyDescent="0.25">
      <c r="A126" t="s">
        <v>1113</v>
      </c>
      <c r="B126" t="s">
        <v>1112</v>
      </c>
      <c r="C126" s="66">
        <v>2654.5394999999999</v>
      </c>
      <c r="D126" s="104">
        <v>14</v>
      </c>
      <c r="E126" t="s">
        <v>1655</v>
      </c>
      <c r="F126" t="s">
        <v>1492</v>
      </c>
    </row>
    <row r="127" spans="1:6" x14ac:dyDescent="0.25">
      <c r="A127" t="s">
        <v>1114</v>
      </c>
      <c r="B127" t="s">
        <v>1112</v>
      </c>
      <c r="C127" s="66">
        <v>2575.3440000000001</v>
      </c>
      <c r="D127" s="104">
        <v>14</v>
      </c>
      <c r="E127" t="s">
        <v>1655</v>
      </c>
      <c r="F127" t="s">
        <v>1492</v>
      </c>
    </row>
    <row r="128" spans="1:6" x14ac:dyDescent="0.25">
      <c r="A128" t="s">
        <v>1115</v>
      </c>
      <c r="B128" t="s">
        <v>1112</v>
      </c>
      <c r="C128" s="66">
        <v>55285.471200000007</v>
      </c>
      <c r="D128" s="104">
        <v>14</v>
      </c>
      <c r="E128" t="s">
        <v>1655</v>
      </c>
      <c r="F128" t="s">
        <v>1492</v>
      </c>
    </row>
    <row r="129" spans="1:6" x14ac:dyDescent="0.25">
      <c r="A129" t="s">
        <v>1116</v>
      </c>
      <c r="B129" t="s">
        <v>1117</v>
      </c>
      <c r="C129" s="66">
        <v>13981.862400000004</v>
      </c>
      <c r="D129" s="104">
        <v>14</v>
      </c>
      <c r="E129" t="s">
        <v>1655</v>
      </c>
      <c r="F129" t="s">
        <v>1492</v>
      </c>
    </row>
    <row r="130" spans="1:6" x14ac:dyDescent="0.25">
      <c r="A130" t="s">
        <v>1118</v>
      </c>
      <c r="B130" t="s">
        <v>83</v>
      </c>
      <c r="C130" s="66">
        <v>127061.92799999999</v>
      </c>
      <c r="D130" s="104">
        <v>14</v>
      </c>
      <c r="E130" t="s">
        <v>1655</v>
      </c>
      <c r="F130" t="s">
        <v>1492</v>
      </c>
    </row>
    <row r="131" spans="1:6" x14ac:dyDescent="0.25">
      <c r="A131" t="s">
        <v>1119</v>
      </c>
      <c r="B131" t="s">
        <v>83</v>
      </c>
      <c r="C131" s="66">
        <v>3000.8359999999998</v>
      </c>
      <c r="D131" s="104">
        <v>14</v>
      </c>
      <c r="E131" t="s">
        <v>1655</v>
      </c>
      <c r="F131" t="s">
        <v>1492</v>
      </c>
    </row>
    <row r="132" spans="1:6" x14ac:dyDescent="0.25">
      <c r="A132" t="s">
        <v>1120</v>
      </c>
      <c r="B132" t="s">
        <v>83</v>
      </c>
      <c r="C132" s="66">
        <v>18.351199999999999</v>
      </c>
      <c r="D132" s="104">
        <v>14</v>
      </c>
      <c r="E132" t="s">
        <v>1655</v>
      </c>
      <c r="F132" t="s">
        <v>1492</v>
      </c>
    </row>
    <row r="133" spans="1:6" x14ac:dyDescent="0.25">
      <c r="A133" t="s">
        <v>1121</v>
      </c>
      <c r="B133" t="s">
        <v>83</v>
      </c>
      <c r="C133" s="66">
        <v>380401.24819999997</v>
      </c>
      <c r="D133" s="104">
        <v>14</v>
      </c>
      <c r="E133" t="s">
        <v>1655</v>
      </c>
      <c r="F133" t="s">
        <v>1492</v>
      </c>
    </row>
    <row r="134" spans="1:6" x14ac:dyDescent="0.25">
      <c r="A134" t="s">
        <v>1122</v>
      </c>
      <c r="B134" t="s">
        <v>83</v>
      </c>
      <c r="C134" s="66">
        <v>971447.13489999995</v>
      </c>
      <c r="D134" s="104">
        <v>14</v>
      </c>
      <c r="E134" t="s">
        <v>1655</v>
      </c>
      <c r="F134" t="s">
        <v>1492</v>
      </c>
    </row>
    <row r="135" spans="1:6" x14ac:dyDescent="0.25">
      <c r="A135" t="s">
        <v>1123</v>
      </c>
      <c r="B135" t="s">
        <v>83</v>
      </c>
      <c r="C135" s="66">
        <v>538291.83899999992</v>
      </c>
      <c r="D135" s="104">
        <v>14</v>
      </c>
      <c r="E135" t="s">
        <v>1655</v>
      </c>
      <c r="F135" t="s">
        <v>1492</v>
      </c>
    </row>
    <row r="136" spans="1:6" x14ac:dyDescent="0.25">
      <c r="A136" t="s">
        <v>1124</v>
      </c>
      <c r="B136" t="s">
        <v>1125</v>
      </c>
      <c r="C136" s="66">
        <v>50858.985600000007</v>
      </c>
      <c r="D136" s="104">
        <v>14</v>
      </c>
      <c r="E136" t="s">
        <v>1655</v>
      </c>
      <c r="F136" t="s">
        <v>1492</v>
      </c>
    </row>
    <row r="137" spans="1:6" x14ac:dyDescent="0.25">
      <c r="A137" t="s">
        <v>1126</v>
      </c>
      <c r="B137" t="s">
        <v>1125</v>
      </c>
      <c r="C137" s="66">
        <v>7256271.5404999992</v>
      </c>
      <c r="D137" s="104">
        <v>14</v>
      </c>
      <c r="E137" t="s">
        <v>1655</v>
      </c>
      <c r="F137" t="s">
        <v>1492</v>
      </c>
    </row>
    <row r="138" spans="1:6" x14ac:dyDescent="0.25">
      <c r="A138" t="s">
        <v>1127</v>
      </c>
      <c r="B138" t="s">
        <v>1125</v>
      </c>
      <c r="C138" s="66">
        <v>100000.2922</v>
      </c>
      <c r="D138" s="104">
        <v>14</v>
      </c>
      <c r="E138" t="s">
        <v>1655</v>
      </c>
      <c r="F138" t="s">
        <v>1492</v>
      </c>
    </row>
    <row r="139" spans="1:6" x14ac:dyDescent="0.25">
      <c r="A139" t="s">
        <v>1128</v>
      </c>
      <c r="B139" t="s">
        <v>1125</v>
      </c>
      <c r="C139" s="66">
        <v>135.6</v>
      </c>
      <c r="D139" s="104">
        <v>14</v>
      </c>
      <c r="E139" t="s">
        <v>1655</v>
      </c>
      <c r="F139" t="s">
        <v>1492</v>
      </c>
    </row>
    <row r="140" spans="1:6" x14ac:dyDescent="0.25">
      <c r="A140" t="s">
        <v>1129</v>
      </c>
      <c r="B140" t="s">
        <v>1125</v>
      </c>
      <c r="C140" s="66">
        <v>1687.0603999999998</v>
      </c>
      <c r="D140" s="104">
        <v>14</v>
      </c>
      <c r="E140" t="s">
        <v>1655</v>
      </c>
      <c r="F140" t="s">
        <v>1492</v>
      </c>
    </row>
    <row r="141" spans="1:6" x14ac:dyDescent="0.25">
      <c r="A141" t="s">
        <v>1130</v>
      </c>
      <c r="B141" t="s">
        <v>1125</v>
      </c>
      <c r="C141" s="66">
        <v>585.47559999999999</v>
      </c>
      <c r="D141" s="104">
        <v>14</v>
      </c>
      <c r="E141" t="s">
        <v>1655</v>
      </c>
      <c r="F141" t="s">
        <v>1492</v>
      </c>
    </row>
    <row r="142" spans="1:6" x14ac:dyDescent="0.25">
      <c r="A142" t="s">
        <v>1131</v>
      </c>
      <c r="B142" t="s">
        <v>1125</v>
      </c>
      <c r="C142" s="66">
        <v>5263.5924999999997</v>
      </c>
      <c r="D142" s="104">
        <v>14</v>
      </c>
      <c r="E142" t="s">
        <v>1655</v>
      </c>
      <c r="F142" t="s">
        <v>1492</v>
      </c>
    </row>
    <row r="143" spans="1:6" x14ac:dyDescent="0.25">
      <c r="A143" t="s">
        <v>1132</v>
      </c>
      <c r="B143" t="s">
        <v>1125</v>
      </c>
      <c r="C143" s="66">
        <v>30606.306599999989</v>
      </c>
      <c r="D143" s="104">
        <v>14</v>
      </c>
      <c r="E143" t="s">
        <v>1655</v>
      </c>
      <c r="F143" t="s">
        <v>1492</v>
      </c>
    </row>
    <row r="144" spans="1:6" x14ac:dyDescent="0.25">
      <c r="A144" t="s">
        <v>1133</v>
      </c>
      <c r="B144" t="s">
        <v>1125</v>
      </c>
      <c r="C144" s="66">
        <v>962664.23310000007</v>
      </c>
      <c r="D144" s="104">
        <v>14</v>
      </c>
      <c r="E144" t="s">
        <v>1655</v>
      </c>
      <c r="F144" t="s">
        <v>1492</v>
      </c>
    </row>
    <row r="145" spans="1:6" x14ac:dyDescent="0.25">
      <c r="A145" t="s">
        <v>1134</v>
      </c>
      <c r="B145" t="s">
        <v>1125</v>
      </c>
      <c r="C145" s="66">
        <v>569291.73</v>
      </c>
      <c r="D145" s="104">
        <v>14</v>
      </c>
      <c r="E145" t="s">
        <v>1655</v>
      </c>
      <c r="F145" t="s">
        <v>1492</v>
      </c>
    </row>
    <row r="146" spans="1:6" x14ac:dyDescent="0.25">
      <c r="A146" t="s">
        <v>1135</v>
      </c>
      <c r="B146" t="s">
        <v>1125</v>
      </c>
      <c r="C146" s="66">
        <v>112951.768</v>
      </c>
      <c r="D146" s="104">
        <v>14</v>
      </c>
      <c r="E146" t="s">
        <v>1655</v>
      </c>
      <c r="F146" t="s">
        <v>1492</v>
      </c>
    </row>
    <row r="147" spans="1:6" x14ac:dyDescent="0.25">
      <c r="A147" t="s">
        <v>1136</v>
      </c>
      <c r="B147" t="s">
        <v>1125</v>
      </c>
      <c r="C147" s="66">
        <v>1227938.6835999999</v>
      </c>
      <c r="D147" s="104">
        <v>14</v>
      </c>
      <c r="E147" t="s">
        <v>1655</v>
      </c>
      <c r="F147" t="s">
        <v>1492</v>
      </c>
    </row>
    <row r="148" spans="1:6" x14ac:dyDescent="0.25">
      <c r="A148" t="s">
        <v>1137</v>
      </c>
      <c r="B148" t="s">
        <v>1125</v>
      </c>
      <c r="C148" s="66">
        <v>662498.16480000014</v>
      </c>
      <c r="D148" s="104">
        <v>14</v>
      </c>
      <c r="E148" t="s">
        <v>1655</v>
      </c>
      <c r="F148" t="s">
        <v>1492</v>
      </c>
    </row>
    <row r="149" spans="1:6" x14ac:dyDescent="0.25">
      <c r="A149" t="s">
        <v>1138</v>
      </c>
      <c r="B149" t="s">
        <v>1139</v>
      </c>
      <c r="C149" s="66">
        <v>8109.6750000000011</v>
      </c>
      <c r="D149" s="104">
        <v>14</v>
      </c>
      <c r="E149" t="s">
        <v>1655</v>
      </c>
      <c r="F149" t="s">
        <v>1492</v>
      </c>
    </row>
    <row r="150" spans="1:6" x14ac:dyDescent="0.25">
      <c r="A150" t="s">
        <v>1140</v>
      </c>
      <c r="B150" t="s">
        <v>1139</v>
      </c>
      <c r="C150" s="66">
        <v>107764.75200000001</v>
      </c>
      <c r="D150" s="104">
        <v>14</v>
      </c>
      <c r="E150" t="s">
        <v>1655</v>
      </c>
      <c r="F150" t="s">
        <v>1492</v>
      </c>
    </row>
    <row r="151" spans="1:6" x14ac:dyDescent="0.25">
      <c r="A151" t="s">
        <v>1141</v>
      </c>
      <c r="B151" t="s">
        <v>1139</v>
      </c>
      <c r="C151" s="66">
        <v>1814.1590000000001</v>
      </c>
      <c r="D151" s="104">
        <v>14</v>
      </c>
      <c r="E151" t="s">
        <v>1655</v>
      </c>
      <c r="F151" t="s">
        <v>1492</v>
      </c>
    </row>
    <row r="152" spans="1:6" x14ac:dyDescent="0.25">
      <c r="A152" t="s">
        <v>1142</v>
      </c>
      <c r="B152" t="s">
        <v>1139</v>
      </c>
      <c r="C152" s="66">
        <v>52515.156600000002</v>
      </c>
      <c r="D152" s="104">
        <v>14</v>
      </c>
      <c r="E152" t="s">
        <v>1655</v>
      </c>
      <c r="F152" t="s">
        <v>1492</v>
      </c>
    </row>
    <row r="153" spans="1:6" x14ac:dyDescent="0.25">
      <c r="A153" t="s">
        <v>1143</v>
      </c>
      <c r="B153" t="s">
        <v>1139</v>
      </c>
      <c r="C153" s="66">
        <v>23914.1204</v>
      </c>
      <c r="D153" s="104">
        <v>14</v>
      </c>
      <c r="E153" t="s">
        <v>1655</v>
      </c>
      <c r="F153" t="s">
        <v>1492</v>
      </c>
    </row>
    <row r="154" spans="1:6" x14ac:dyDescent="0.25">
      <c r="A154" t="s">
        <v>1144</v>
      </c>
      <c r="B154" t="s">
        <v>1139</v>
      </c>
      <c r="C154" s="66">
        <v>585.18770000000006</v>
      </c>
      <c r="D154" s="104">
        <v>14</v>
      </c>
      <c r="E154" t="s">
        <v>1655</v>
      </c>
      <c r="F154" t="s">
        <v>1492</v>
      </c>
    </row>
    <row r="155" spans="1:6" x14ac:dyDescent="0.25">
      <c r="A155" t="s">
        <v>1145</v>
      </c>
      <c r="B155" t="s">
        <v>1139</v>
      </c>
      <c r="C155" s="66">
        <v>17681.033500000001</v>
      </c>
      <c r="D155" s="104">
        <v>14</v>
      </c>
      <c r="E155" t="s">
        <v>1655</v>
      </c>
      <c r="F155" t="s">
        <v>1492</v>
      </c>
    </row>
    <row r="156" spans="1:6" x14ac:dyDescent="0.25">
      <c r="A156" t="s">
        <v>1146</v>
      </c>
      <c r="B156" t="s">
        <v>1139</v>
      </c>
      <c r="C156" s="66">
        <v>150609.61910000001</v>
      </c>
      <c r="D156" s="104">
        <v>14</v>
      </c>
      <c r="E156" t="s">
        <v>1655</v>
      </c>
      <c r="F156" t="s">
        <v>1492</v>
      </c>
    </row>
    <row r="157" spans="1:6" x14ac:dyDescent="0.25">
      <c r="A157" t="s">
        <v>1147</v>
      </c>
      <c r="B157" t="s">
        <v>1139</v>
      </c>
      <c r="C157" s="66">
        <v>14166.945599999999</v>
      </c>
      <c r="D157" s="104">
        <v>14</v>
      </c>
      <c r="E157" t="s">
        <v>1655</v>
      </c>
      <c r="F157" t="s">
        <v>1492</v>
      </c>
    </row>
    <row r="158" spans="1:6" x14ac:dyDescent="0.25">
      <c r="A158" t="s">
        <v>1148</v>
      </c>
      <c r="B158" t="s">
        <v>1139</v>
      </c>
      <c r="C158" s="66">
        <v>40093.756000000001</v>
      </c>
      <c r="D158" s="104">
        <v>14</v>
      </c>
      <c r="E158" t="s">
        <v>1655</v>
      </c>
      <c r="F158" t="s">
        <v>1492</v>
      </c>
    </row>
    <row r="159" spans="1:6" x14ac:dyDescent="0.25">
      <c r="A159" t="s">
        <v>1149</v>
      </c>
      <c r="B159" t="s">
        <v>1150</v>
      </c>
      <c r="C159" s="66">
        <v>989.14319999999998</v>
      </c>
      <c r="D159" s="104">
        <v>14</v>
      </c>
      <c r="E159" t="s">
        <v>1655</v>
      </c>
      <c r="F159" t="s">
        <v>1492</v>
      </c>
    </row>
    <row r="160" spans="1:6" x14ac:dyDescent="0.25">
      <c r="A160" t="s">
        <v>1151</v>
      </c>
      <c r="B160" t="s">
        <v>1150</v>
      </c>
      <c r="C160" s="66">
        <v>24746.797100000003</v>
      </c>
      <c r="D160" s="104">
        <v>14</v>
      </c>
      <c r="E160" t="s">
        <v>1655</v>
      </c>
      <c r="F160" t="s">
        <v>1492</v>
      </c>
    </row>
    <row r="161" spans="1:6" x14ac:dyDescent="0.25">
      <c r="A161" t="s">
        <v>1152</v>
      </c>
      <c r="B161" t="s">
        <v>1150</v>
      </c>
      <c r="C161" s="66">
        <v>560457.68024999998</v>
      </c>
      <c r="D161" s="104">
        <v>14</v>
      </c>
      <c r="E161" t="s">
        <v>1655</v>
      </c>
      <c r="F161" t="s">
        <v>1492</v>
      </c>
    </row>
    <row r="162" spans="1:6" x14ac:dyDescent="0.25">
      <c r="A162" t="s">
        <v>1153</v>
      </c>
      <c r="B162" t="s">
        <v>1150</v>
      </c>
      <c r="C162" s="66">
        <v>428093.55780000001</v>
      </c>
      <c r="D162" s="104">
        <v>14</v>
      </c>
      <c r="E162" t="s">
        <v>1655</v>
      </c>
      <c r="F162" t="s">
        <v>1492</v>
      </c>
    </row>
    <row r="163" spans="1:6" x14ac:dyDescent="0.25">
      <c r="A163" t="s">
        <v>1154</v>
      </c>
      <c r="B163" t="s">
        <v>1150</v>
      </c>
      <c r="C163" s="66">
        <v>331757.77979999996</v>
      </c>
      <c r="D163" s="104">
        <v>14</v>
      </c>
      <c r="E163" t="s">
        <v>1655</v>
      </c>
      <c r="F163" t="s">
        <v>1492</v>
      </c>
    </row>
    <row r="164" spans="1:6" x14ac:dyDescent="0.25">
      <c r="A164" t="s">
        <v>1155</v>
      </c>
      <c r="B164" t="s">
        <v>1150</v>
      </c>
      <c r="C164" s="66">
        <v>731708.89999999991</v>
      </c>
      <c r="D164" s="104">
        <v>14</v>
      </c>
      <c r="E164" t="s">
        <v>1655</v>
      </c>
      <c r="F164" t="s">
        <v>1492</v>
      </c>
    </row>
    <row r="165" spans="1:6" x14ac:dyDescent="0.25">
      <c r="A165" t="s">
        <v>1156</v>
      </c>
      <c r="B165" t="s">
        <v>1150</v>
      </c>
      <c r="C165" s="66">
        <v>11119.184399999998</v>
      </c>
      <c r="D165" s="104">
        <v>14</v>
      </c>
      <c r="E165" t="s">
        <v>1655</v>
      </c>
      <c r="F165" t="s">
        <v>1492</v>
      </c>
    </row>
    <row r="166" spans="1:6" x14ac:dyDescent="0.25">
      <c r="A166" t="s">
        <v>1157</v>
      </c>
      <c r="B166" t="s">
        <v>1158</v>
      </c>
      <c r="C166" s="66">
        <v>11129.4</v>
      </c>
      <c r="D166" s="104">
        <v>14</v>
      </c>
      <c r="E166" t="s">
        <v>1655</v>
      </c>
      <c r="F166" t="s">
        <v>1492</v>
      </c>
    </row>
    <row r="167" spans="1:6" x14ac:dyDescent="0.25">
      <c r="A167" t="s">
        <v>1159</v>
      </c>
      <c r="B167" t="s">
        <v>90</v>
      </c>
      <c r="C167" s="66">
        <v>390033.25040000002</v>
      </c>
      <c r="D167" s="104">
        <v>14</v>
      </c>
      <c r="E167" t="s">
        <v>1655</v>
      </c>
      <c r="F167" t="s">
        <v>1492</v>
      </c>
    </row>
    <row r="168" spans="1:6" x14ac:dyDescent="0.25">
      <c r="A168" t="s">
        <v>1160</v>
      </c>
      <c r="B168" t="s">
        <v>90</v>
      </c>
      <c r="C168" s="66">
        <v>524.32000000000005</v>
      </c>
      <c r="D168" s="104">
        <v>14</v>
      </c>
      <c r="E168" t="s">
        <v>1655</v>
      </c>
      <c r="F168" t="s">
        <v>1492</v>
      </c>
    </row>
    <row r="169" spans="1:6" x14ac:dyDescent="0.25">
      <c r="A169" t="s">
        <v>1161</v>
      </c>
      <c r="B169" t="s">
        <v>91</v>
      </c>
      <c r="C169" s="66">
        <v>25963.206200000001</v>
      </c>
      <c r="D169" s="104">
        <v>14</v>
      </c>
      <c r="E169" t="s">
        <v>1655</v>
      </c>
      <c r="F169" t="s">
        <v>1492</v>
      </c>
    </row>
    <row r="170" spans="1:6" x14ac:dyDescent="0.25">
      <c r="A170" t="s">
        <v>1162</v>
      </c>
      <c r="B170" t="s">
        <v>91</v>
      </c>
      <c r="C170" s="66">
        <v>3295.9840000000004</v>
      </c>
      <c r="D170" s="104">
        <v>14</v>
      </c>
      <c r="E170" t="s">
        <v>1655</v>
      </c>
      <c r="F170" t="s">
        <v>1492</v>
      </c>
    </row>
    <row r="171" spans="1:6" x14ac:dyDescent="0.25">
      <c r="A171" t="s">
        <v>1163</v>
      </c>
      <c r="B171" t="s">
        <v>91</v>
      </c>
      <c r="C171" s="66">
        <v>10626.4728</v>
      </c>
      <c r="D171" s="104">
        <v>14</v>
      </c>
      <c r="E171" t="s">
        <v>1655</v>
      </c>
      <c r="F171" t="s">
        <v>1492</v>
      </c>
    </row>
    <row r="172" spans="1:6" x14ac:dyDescent="0.25">
      <c r="A172" t="s">
        <v>1164</v>
      </c>
      <c r="B172" t="s">
        <v>91</v>
      </c>
      <c r="C172" s="66">
        <v>10996.4234</v>
      </c>
      <c r="D172" s="104">
        <v>14</v>
      </c>
      <c r="E172" t="s">
        <v>1655</v>
      </c>
      <c r="F172" t="s">
        <v>1492</v>
      </c>
    </row>
    <row r="173" spans="1:6" x14ac:dyDescent="0.25">
      <c r="A173" t="s">
        <v>1165</v>
      </c>
      <c r="B173" t="s">
        <v>92</v>
      </c>
      <c r="C173" s="66">
        <v>2034</v>
      </c>
      <c r="D173" s="104">
        <v>14</v>
      </c>
      <c r="E173" t="s">
        <v>1655</v>
      </c>
      <c r="F173" t="s">
        <v>1492</v>
      </c>
    </row>
    <row r="174" spans="1:6" x14ac:dyDescent="0.25">
      <c r="A174" t="s">
        <v>1166</v>
      </c>
      <c r="B174" t="s">
        <v>92</v>
      </c>
      <c r="C174" s="66">
        <v>222709.05320000002</v>
      </c>
      <c r="D174" s="104">
        <v>14</v>
      </c>
      <c r="E174" t="s">
        <v>1655</v>
      </c>
      <c r="F174" t="s">
        <v>1492</v>
      </c>
    </row>
    <row r="175" spans="1:6" x14ac:dyDescent="0.25">
      <c r="A175" t="s">
        <v>1167</v>
      </c>
      <c r="B175" t="s">
        <v>92</v>
      </c>
      <c r="C175" s="66">
        <v>118248.9068</v>
      </c>
      <c r="D175" s="104">
        <v>14</v>
      </c>
      <c r="E175" t="s">
        <v>1655</v>
      </c>
      <c r="F175" t="s">
        <v>1492</v>
      </c>
    </row>
    <row r="176" spans="1:6" x14ac:dyDescent="0.25">
      <c r="A176" t="s">
        <v>1168</v>
      </c>
      <c r="B176" t="s">
        <v>92</v>
      </c>
      <c r="C176" s="66">
        <v>155777.58189999999</v>
      </c>
      <c r="D176" s="104">
        <v>14</v>
      </c>
      <c r="E176" t="s">
        <v>1655</v>
      </c>
      <c r="F176" t="s">
        <v>1492</v>
      </c>
    </row>
    <row r="177" spans="1:6" x14ac:dyDescent="0.25">
      <c r="A177" t="s">
        <v>1169</v>
      </c>
      <c r="B177" t="s">
        <v>93</v>
      </c>
      <c r="C177" s="66">
        <v>172497.43799999999</v>
      </c>
      <c r="D177" s="104">
        <v>14</v>
      </c>
      <c r="E177" t="s">
        <v>1655</v>
      </c>
      <c r="F177" t="s">
        <v>1492</v>
      </c>
    </row>
    <row r="178" spans="1:6" x14ac:dyDescent="0.25">
      <c r="A178" t="s">
        <v>1170</v>
      </c>
      <c r="B178" t="s">
        <v>93</v>
      </c>
      <c r="C178" s="66">
        <v>204249.7487</v>
      </c>
      <c r="D178" s="104">
        <v>14</v>
      </c>
      <c r="E178" t="s">
        <v>1655</v>
      </c>
      <c r="F178" t="s">
        <v>1492</v>
      </c>
    </row>
    <row r="179" spans="1:6" x14ac:dyDescent="0.25">
      <c r="A179" t="s">
        <v>1171</v>
      </c>
      <c r="B179" t="s">
        <v>93</v>
      </c>
      <c r="C179" s="66">
        <v>1651.5423999999998</v>
      </c>
      <c r="D179" s="104">
        <v>14</v>
      </c>
      <c r="E179" t="s">
        <v>1655</v>
      </c>
      <c r="F179" t="s">
        <v>1492</v>
      </c>
    </row>
    <row r="180" spans="1:6" x14ac:dyDescent="0.25">
      <c r="A180" t="s">
        <v>1172</v>
      </c>
      <c r="B180" t="s">
        <v>93</v>
      </c>
      <c r="C180" s="66">
        <v>2520</v>
      </c>
      <c r="D180" s="104">
        <v>14</v>
      </c>
      <c r="E180" t="s">
        <v>1655</v>
      </c>
      <c r="F180" t="s">
        <v>1492</v>
      </c>
    </row>
    <row r="181" spans="1:6" x14ac:dyDescent="0.25">
      <c r="A181" t="s">
        <v>1173</v>
      </c>
      <c r="B181" t="s">
        <v>93</v>
      </c>
      <c r="C181" s="66">
        <v>2313.4584</v>
      </c>
      <c r="D181" s="104">
        <v>14</v>
      </c>
      <c r="E181" t="s">
        <v>1655</v>
      </c>
      <c r="F181" t="s">
        <v>1492</v>
      </c>
    </row>
    <row r="182" spans="1:6" x14ac:dyDescent="0.25">
      <c r="A182" t="s">
        <v>1174</v>
      </c>
      <c r="B182" t="s">
        <v>93</v>
      </c>
      <c r="C182" s="66">
        <v>34210.323599999996</v>
      </c>
      <c r="D182" s="104">
        <v>14</v>
      </c>
      <c r="E182" t="s">
        <v>1655</v>
      </c>
      <c r="F182" t="s">
        <v>1492</v>
      </c>
    </row>
    <row r="183" spans="1:6" x14ac:dyDescent="0.25">
      <c r="A183" t="s">
        <v>1175</v>
      </c>
      <c r="B183" t="s">
        <v>93</v>
      </c>
      <c r="C183" s="66">
        <v>53349.41</v>
      </c>
      <c r="D183" s="104">
        <v>14</v>
      </c>
      <c r="E183" t="s">
        <v>1655</v>
      </c>
      <c r="F183" t="s">
        <v>1492</v>
      </c>
    </row>
    <row r="184" spans="1:6" x14ac:dyDescent="0.25">
      <c r="A184" t="s">
        <v>1176</v>
      </c>
      <c r="B184" t="s">
        <v>93</v>
      </c>
      <c r="C184" s="66">
        <v>462826.20779999997</v>
      </c>
      <c r="D184" s="104">
        <v>14</v>
      </c>
      <c r="E184" t="s">
        <v>1655</v>
      </c>
      <c r="F184" t="s">
        <v>1492</v>
      </c>
    </row>
    <row r="185" spans="1:6" x14ac:dyDescent="0.25">
      <c r="A185" t="s">
        <v>1177</v>
      </c>
      <c r="B185" t="s">
        <v>93</v>
      </c>
      <c r="C185" s="66">
        <v>797570.93720000004</v>
      </c>
      <c r="D185" s="104">
        <v>14</v>
      </c>
      <c r="E185" t="s">
        <v>1655</v>
      </c>
      <c r="F185" t="s">
        <v>1492</v>
      </c>
    </row>
    <row r="186" spans="1:6" x14ac:dyDescent="0.25">
      <c r="A186" t="s">
        <v>1178</v>
      </c>
      <c r="B186" t="s">
        <v>1179</v>
      </c>
      <c r="C186" s="66">
        <v>6200000.3103999998</v>
      </c>
      <c r="D186" s="104">
        <v>14</v>
      </c>
      <c r="E186" t="s">
        <v>1655</v>
      </c>
      <c r="F186" t="s">
        <v>1492</v>
      </c>
    </row>
    <row r="187" spans="1:6" x14ac:dyDescent="0.25">
      <c r="A187" t="s">
        <v>1180</v>
      </c>
      <c r="B187" t="s">
        <v>1181</v>
      </c>
      <c r="C187" s="66">
        <v>394023.71309999994</v>
      </c>
      <c r="D187" s="104">
        <v>14</v>
      </c>
      <c r="E187" t="s">
        <v>1655</v>
      </c>
      <c r="F187" t="s">
        <v>1492</v>
      </c>
    </row>
    <row r="188" spans="1:6" x14ac:dyDescent="0.25">
      <c r="A188" t="s">
        <v>1182</v>
      </c>
      <c r="B188" t="s">
        <v>1181</v>
      </c>
      <c r="C188" s="66">
        <v>6735.3649999999998</v>
      </c>
      <c r="D188" s="104">
        <v>14</v>
      </c>
      <c r="E188" t="s">
        <v>1655</v>
      </c>
      <c r="F188" t="s">
        <v>1492</v>
      </c>
    </row>
    <row r="189" spans="1:6" x14ac:dyDescent="0.25">
      <c r="A189" t="s">
        <v>1183</v>
      </c>
      <c r="B189" t="s">
        <v>1181</v>
      </c>
      <c r="C189" s="66">
        <v>1461.3159999999998</v>
      </c>
      <c r="D189" s="104">
        <v>14</v>
      </c>
      <c r="E189" t="s">
        <v>1655</v>
      </c>
      <c r="F189" t="s">
        <v>1492</v>
      </c>
    </row>
    <row r="190" spans="1:6" x14ac:dyDescent="0.25">
      <c r="A190" t="s">
        <v>1184</v>
      </c>
      <c r="B190" t="s">
        <v>1181</v>
      </c>
      <c r="C190" s="66">
        <v>7065.8448000000008</v>
      </c>
      <c r="D190" s="104">
        <v>14</v>
      </c>
      <c r="E190" t="s">
        <v>1655</v>
      </c>
      <c r="F190" t="s">
        <v>1492</v>
      </c>
    </row>
    <row r="191" spans="1:6" x14ac:dyDescent="0.25">
      <c r="A191" t="s">
        <v>1185</v>
      </c>
      <c r="B191" t="s">
        <v>1181</v>
      </c>
      <c r="C191" s="66">
        <v>62376</v>
      </c>
      <c r="D191" s="104">
        <v>14</v>
      </c>
      <c r="E191" t="s">
        <v>1655</v>
      </c>
      <c r="F191" t="s">
        <v>1492</v>
      </c>
    </row>
    <row r="192" spans="1:6" x14ac:dyDescent="0.25">
      <c r="A192" t="s">
        <v>1186</v>
      </c>
      <c r="B192" t="s">
        <v>99</v>
      </c>
      <c r="C192" s="66">
        <v>3169.65</v>
      </c>
      <c r="D192" s="104">
        <v>14</v>
      </c>
      <c r="E192" t="s">
        <v>1655</v>
      </c>
      <c r="F192" t="s">
        <v>1492</v>
      </c>
    </row>
    <row r="193" spans="1:6" x14ac:dyDescent="0.25">
      <c r="A193" t="s">
        <v>1187</v>
      </c>
      <c r="B193" t="s">
        <v>99</v>
      </c>
      <c r="C193" s="66">
        <v>751187.6</v>
      </c>
      <c r="D193" s="104">
        <v>14</v>
      </c>
      <c r="E193" t="s">
        <v>1655</v>
      </c>
      <c r="F193" t="s">
        <v>1492</v>
      </c>
    </row>
    <row r="194" spans="1:6" x14ac:dyDescent="0.25">
      <c r="A194" t="s">
        <v>1188</v>
      </c>
      <c r="B194" t="s">
        <v>99</v>
      </c>
      <c r="C194" s="66">
        <v>783046.995</v>
      </c>
      <c r="D194" s="104">
        <v>14</v>
      </c>
      <c r="E194" t="s">
        <v>1655</v>
      </c>
      <c r="F194" t="s">
        <v>1492</v>
      </c>
    </row>
    <row r="195" spans="1:6" x14ac:dyDescent="0.25">
      <c r="A195" t="s">
        <v>1189</v>
      </c>
      <c r="B195" t="s">
        <v>99</v>
      </c>
      <c r="C195" s="66">
        <v>345.78000000000003</v>
      </c>
      <c r="D195" s="104">
        <v>14</v>
      </c>
      <c r="E195" t="s">
        <v>1655</v>
      </c>
      <c r="F195" t="s">
        <v>1492</v>
      </c>
    </row>
    <row r="196" spans="1:6" x14ac:dyDescent="0.25">
      <c r="A196" t="s">
        <v>1190</v>
      </c>
      <c r="B196" t="s">
        <v>99</v>
      </c>
      <c r="C196" s="66">
        <v>3203.4</v>
      </c>
      <c r="D196" s="104">
        <v>14</v>
      </c>
      <c r="E196" t="s">
        <v>1655</v>
      </c>
      <c r="F196" t="s">
        <v>1492</v>
      </c>
    </row>
    <row r="197" spans="1:6" x14ac:dyDescent="0.25">
      <c r="A197" t="s">
        <v>1191</v>
      </c>
      <c r="B197" t="s">
        <v>100</v>
      </c>
      <c r="C197" s="66">
        <v>739521.68410000007</v>
      </c>
      <c r="D197" s="104">
        <v>14</v>
      </c>
      <c r="E197" t="s">
        <v>1655</v>
      </c>
      <c r="F197" t="s">
        <v>1492</v>
      </c>
    </row>
    <row r="198" spans="1:6" x14ac:dyDescent="0.25">
      <c r="A198" t="s">
        <v>1192</v>
      </c>
      <c r="B198" t="s">
        <v>100</v>
      </c>
      <c r="C198" s="66">
        <v>345.78</v>
      </c>
      <c r="D198" s="104">
        <v>14</v>
      </c>
      <c r="E198" t="s">
        <v>1655</v>
      </c>
      <c r="F198" t="s">
        <v>1492</v>
      </c>
    </row>
    <row r="199" spans="1:6" x14ac:dyDescent="0.25">
      <c r="A199" t="s">
        <v>1193</v>
      </c>
      <c r="B199" t="s">
        <v>100</v>
      </c>
      <c r="C199" s="66">
        <v>843.02400000000011</v>
      </c>
      <c r="D199" s="104">
        <v>14</v>
      </c>
      <c r="E199" t="s">
        <v>1655</v>
      </c>
      <c r="F199" t="s">
        <v>1492</v>
      </c>
    </row>
    <row r="200" spans="1:6" x14ac:dyDescent="0.25">
      <c r="A200" t="s">
        <v>1194</v>
      </c>
      <c r="B200" t="s">
        <v>100</v>
      </c>
      <c r="C200" s="66">
        <v>3100.9623999999999</v>
      </c>
      <c r="D200" s="104">
        <v>14</v>
      </c>
      <c r="E200" t="s">
        <v>1655</v>
      </c>
      <c r="F200" t="s">
        <v>1492</v>
      </c>
    </row>
    <row r="201" spans="1:6" x14ac:dyDescent="0.25">
      <c r="A201" t="s">
        <v>1195</v>
      </c>
      <c r="B201" t="s">
        <v>106</v>
      </c>
      <c r="C201" s="66">
        <v>89989.557000000015</v>
      </c>
      <c r="D201" s="104">
        <v>14</v>
      </c>
      <c r="E201" t="s">
        <v>1655</v>
      </c>
      <c r="F201" t="s">
        <v>1492</v>
      </c>
    </row>
    <row r="202" spans="1:6" x14ac:dyDescent="0.25">
      <c r="A202" t="s">
        <v>1196</v>
      </c>
      <c r="B202" t="s">
        <v>106</v>
      </c>
      <c r="C202" s="66">
        <v>528.84</v>
      </c>
      <c r="D202" s="104">
        <v>14</v>
      </c>
      <c r="E202" t="s">
        <v>1655</v>
      </c>
      <c r="F202" t="s">
        <v>1492</v>
      </c>
    </row>
    <row r="203" spans="1:6" x14ac:dyDescent="0.25">
      <c r="A203" t="s">
        <v>1197</v>
      </c>
      <c r="B203" t="s">
        <v>109</v>
      </c>
      <c r="C203" s="66">
        <v>6870.4</v>
      </c>
      <c r="D203" s="104">
        <v>14</v>
      </c>
      <c r="E203" t="s">
        <v>1655</v>
      </c>
      <c r="F203" t="s">
        <v>1492</v>
      </c>
    </row>
    <row r="204" spans="1:6" x14ac:dyDescent="0.25">
      <c r="A204" t="s">
        <v>1198</v>
      </c>
      <c r="B204" t="s">
        <v>109</v>
      </c>
      <c r="C204" s="66">
        <v>21140.601900000009</v>
      </c>
      <c r="D204" s="104">
        <v>14</v>
      </c>
      <c r="E204" t="s">
        <v>1655</v>
      </c>
      <c r="F204" t="s">
        <v>1492</v>
      </c>
    </row>
    <row r="205" spans="1:6" x14ac:dyDescent="0.25">
      <c r="A205" t="s">
        <v>1199</v>
      </c>
      <c r="B205" t="s">
        <v>109</v>
      </c>
      <c r="C205" s="66">
        <v>268099.68529999995</v>
      </c>
      <c r="D205" s="104">
        <v>14</v>
      </c>
      <c r="E205" t="s">
        <v>1655</v>
      </c>
      <c r="F205" t="s">
        <v>1492</v>
      </c>
    </row>
    <row r="206" spans="1:6" x14ac:dyDescent="0.25">
      <c r="A206" t="s">
        <v>1200</v>
      </c>
      <c r="B206" t="s">
        <v>109</v>
      </c>
      <c r="C206" s="66">
        <v>77216.520300000018</v>
      </c>
      <c r="D206" s="104">
        <v>14</v>
      </c>
      <c r="E206" t="s">
        <v>1655</v>
      </c>
      <c r="F206" t="s">
        <v>1492</v>
      </c>
    </row>
    <row r="207" spans="1:6" x14ac:dyDescent="0.25">
      <c r="A207" t="s">
        <v>1201</v>
      </c>
      <c r="B207" t="s">
        <v>109</v>
      </c>
      <c r="C207" s="66">
        <v>2557.8312000000001</v>
      </c>
      <c r="D207" s="104">
        <v>14</v>
      </c>
      <c r="E207" t="s">
        <v>1655</v>
      </c>
      <c r="F207" t="s">
        <v>1492</v>
      </c>
    </row>
    <row r="208" spans="1:6" x14ac:dyDescent="0.25">
      <c r="A208" t="s">
        <v>1202</v>
      </c>
      <c r="B208" t="s">
        <v>109</v>
      </c>
      <c r="C208" s="66">
        <v>90352.703999999998</v>
      </c>
      <c r="D208" s="104">
        <v>14</v>
      </c>
      <c r="E208" t="s">
        <v>1655</v>
      </c>
      <c r="F208" t="s">
        <v>1492</v>
      </c>
    </row>
    <row r="209" spans="1:6" x14ac:dyDescent="0.25">
      <c r="A209" t="s">
        <v>1203</v>
      </c>
      <c r="B209" t="s">
        <v>109</v>
      </c>
      <c r="C209" s="66">
        <v>21397.868300000002</v>
      </c>
      <c r="D209" s="104">
        <v>14</v>
      </c>
      <c r="E209" t="s">
        <v>1655</v>
      </c>
      <c r="F209" t="s">
        <v>1492</v>
      </c>
    </row>
    <row r="210" spans="1:6" x14ac:dyDescent="0.25">
      <c r="A210" t="s">
        <v>1204</v>
      </c>
      <c r="B210" t="s">
        <v>109</v>
      </c>
      <c r="C210" s="66">
        <v>11835.503799999999</v>
      </c>
      <c r="D210" s="104">
        <v>14</v>
      </c>
      <c r="E210" t="s">
        <v>1655</v>
      </c>
      <c r="F210" t="s">
        <v>1492</v>
      </c>
    </row>
    <row r="211" spans="1:6" x14ac:dyDescent="0.25">
      <c r="A211" t="s">
        <v>1205</v>
      </c>
      <c r="B211" t="s">
        <v>109</v>
      </c>
      <c r="C211" s="66">
        <v>1178.3188</v>
      </c>
      <c r="D211" s="104">
        <v>14</v>
      </c>
      <c r="E211" t="s">
        <v>1655</v>
      </c>
      <c r="F211" t="s">
        <v>1492</v>
      </c>
    </row>
    <row r="212" spans="1:6" x14ac:dyDescent="0.25">
      <c r="A212" t="s">
        <v>1206</v>
      </c>
      <c r="B212" t="s">
        <v>109</v>
      </c>
      <c r="C212" s="66">
        <v>22508.849099999996</v>
      </c>
      <c r="D212" s="104">
        <v>14</v>
      </c>
      <c r="E212" t="s">
        <v>1655</v>
      </c>
      <c r="F212" t="s">
        <v>1492</v>
      </c>
    </row>
    <row r="213" spans="1:6" x14ac:dyDescent="0.25">
      <c r="A213" t="s">
        <v>1207</v>
      </c>
      <c r="B213" t="s">
        <v>109</v>
      </c>
      <c r="C213" s="66">
        <v>51722.909900000006</v>
      </c>
      <c r="D213" s="104">
        <v>14</v>
      </c>
      <c r="E213" t="s">
        <v>1655</v>
      </c>
      <c r="F213" t="s">
        <v>1492</v>
      </c>
    </row>
    <row r="214" spans="1:6" x14ac:dyDescent="0.25">
      <c r="A214" t="s">
        <v>1208</v>
      </c>
      <c r="B214" t="s">
        <v>109</v>
      </c>
      <c r="C214" s="66">
        <v>2906.5187000000001</v>
      </c>
      <c r="D214" s="104">
        <v>14</v>
      </c>
      <c r="E214" t="s">
        <v>1655</v>
      </c>
      <c r="F214" t="s">
        <v>1492</v>
      </c>
    </row>
    <row r="215" spans="1:6" x14ac:dyDescent="0.25">
      <c r="A215" t="s">
        <v>1209</v>
      </c>
      <c r="B215" t="s">
        <v>109</v>
      </c>
      <c r="C215" s="66">
        <v>18095.079599999997</v>
      </c>
      <c r="D215" s="104">
        <v>14</v>
      </c>
      <c r="E215" t="s">
        <v>1655</v>
      </c>
      <c r="F215" t="s">
        <v>1492</v>
      </c>
    </row>
    <row r="216" spans="1:6" x14ac:dyDescent="0.25">
      <c r="A216" t="s">
        <v>1210</v>
      </c>
      <c r="B216" t="s">
        <v>109</v>
      </c>
      <c r="C216" s="66">
        <v>131221.75329999998</v>
      </c>
      <c r="D216" s="104">
        <v>14</v>
      </c>
      <c r="E216" t="s">
        <v>1655</v>
      </c>
      <c r="F216" t="s">
        <v>1492</v>
      </c>
    </row>
    <row r="217" spans="1:6" x14ac:dyDescent="0.25">
      <c r="A217" t="s">
        <v>1211</v>
      </c>
      <c r="B217" t="s">
        <v>109</v>
      </c>
      <c r="C217" s="66">
        <v>86201.756099999999</v>
      </c>
      <c r="D217" s="104">
        <v>14</v>
      </c>
      <c r="E217" t="s">
        <v>1655</v>
      </c>
      <c r="F217" t="s">
        <v>1492</v>
      </c>
    </row>
    <row r="218" spans="1:6" x14ac:dyDescent="0.25">
      <c r="A218" t="s">
        <v>1212</v>
      </c>
      <c r="B218" t="s">
        <v>109</v>
      </c>
      <c r="C218" s="66">
        <v>38469.505799999992</v>
      </c>
      <c r="D218" s="104">
        <v>14</v>
      </c>
      <c r="E218" t="s">
        <v>1655</v>
      </c>
      <c r="F218" t="s">
        <v>1492</v>
      </c>
    </row>
    <row r="219" spans="1:6" x14ac:dyDescent="0.25">
      <c r="A219" t="s">
        <v>1213</v>
      </c>
      <c r="B219" t="s">
        <v>109</v>
      </c>
      <c r="C219" s="66">
        <v>351824.68010000006</v>
      </c>
      <c r="D219" s="104">
        <v>14</v>
      </c>
      <c r="E219" t="s">
        <v>1655</v>
      </c>
      <c r="F219" t="s">
        <v>1492</v>
      </c>
    </row>
    <row r="220" spans="1:6" x14ac:dyDescent="0.25">
      <c r="A220" t="s">
        <v>1214</v>
      </c>
      <c r="B220" t="s">
        <v>109</v>
      </c>
      <c r="C220" s="66">
        <v>121708.0782</v>
      </c>
      <c r="D220" s="104">
        <v>14</v>
      </c>
      <c r="E220" t="s">
        <v>1655</v>
      </c>
      <c r="F220" t="s">
        <v>1492</v>
      </c>
    </row>
    <row r="221" spans="1:6" x14ac:dyDescent="0.25">
      <c r="A221" t="s">
        <v>1215</v>
      </c>
      <c r="B221" t="s">
        <v>110</v>
      </c>
      <c r="C221" s="66">
        <v>1450.8013000000001</v>
      </c>
      <c r="D221" s="104">
        <v>14</v>
      </c>
      <c r="E221" t="s">
        <v>1655</v>
      </c>
      <c r="F221" t="s">
        <v>1492</v>
      </c>
    </row>
    <row r="222" spans="1:6" x14ac:dyDescent="0.25">
      <c r="A222" t="s">
        <v>1216</v>
      </c>
      <c r="B222" t="s">
        <v>110</v>
      </c>
      <c r="C222" s="66">
        <v>1557.4676999999999</v>
      </c>
      <c r="D222" s="104">
        <v>14</v>
      </c>
      <c r="E222" t="s">
        <v>1655</v>
      </c>
      <c r="F222" t="s">
        <v>1492</v>
      </c>
    </row>
    <row r="223" spans="1:6" x14ac:dyDescent="0.25">
      <c r="A223" t="s">
        <v>1217</v>
      </c>
      <c r="B223" t="s">
        <v>110</v>
      </c>
      <c r="C223" s="66">
        <v>37646.17</v>
      </c>
      <c r="D223" s="104">
        <v>14</v>
      </c>
      <c r="E223" t="s">
        <v>1655</v>
      </c>
      <c r="F223" t="s">
        <v>1492</v>
      </c>
    </row>
    <row r="224" spans="1:6" x14ac:dyDescent="0.25">
      <c r="A224" t="s">
        <v>1218</v>
      </c>
      <c r="B224" t="s">
        <v>111</v>
      </c>
      <c r="C224" s="66">
        <v>474</v>
      </c>
      <c r="D224" s="104">
        <v>14</v>
      </c>
      <c r="E224" t="s">
        <v>1655</v>
      </c>
      <c r="F224" t="s">
        <v>1492</v>
      </c>
    </row>
    <row r="225" spans="1:6" x14ac:dyDescent="0.25">
      <c r="A225" t="s">
        <v>1219</v>
      </c>
      <c r="B225" t="s">
        <v>112</v>
      </c>
      <c r="C225" s="66">
        <v>1772.3492000000001</v>
      </c>
      <c r="D225" s="104">
        <v>14</v>
      </c>
      <c r="E225" t="s">
        <v>1655</v>
      </c>
      <c r="F225" t="s">
        <v>1492</v>
      </c>
    </row>
    <row r="226" spans="1:6" x14ac:dyDescent="0.25">
      <c r="A226" t="s">
        <v>1220</v>
      </c>
      <c r="B226" t="s">
        <v>112</v>
      </c>
      <c r="C226" s="66">
        <v>244102.21379999997</v>
      </c>
      <c r="D226" s="104">
        <v>14</v>
      </c>
      <c r="E226" t="s">
        <v>1655</v>
      </c>
      <c r="F226" t="s">
        <v>1492</v>
      </c>
    </row>
    <row r="227" spans="1:6" x14ac:dyDescent="0.25">
      <c r="A227" t="s">
        <v>1221</v>
      </c>
      <c r="B227" t="s">
        <v>112</v>
      </c>
      <c r="C227" s="66">
        <v>20768.124</v>
      </c>
      <c r="D227" s="104">
        <v>14</v>
      </c>
      <c r="E227" t="s">
        <v>1655</v>
      </c>
      <c r="F227" t="s">
        <v>1492</v>
      </c>
    </row>
    <row r="228" spans="1:6" x14ac:dyDescent="0.25">
      <c r="A228" t="s">
        <v>1222</v>
      </c>
      <c r="B228" t="s">
        <v>114</v>
      </c>
      <c r="C228" s="66">
        <v>2300000.0118000004</v>
      </c>
      <c r="D228" s="104">
        <v>14</v>
      </c>
      <c r="E228" t="s">
        <v>1655</v>
      </c>
      <c r="F228" t="s">
        <v>1492</v>
      </c>
    </row>
    <row r="229" spans="1:6" x14ac:dyDescent="0.25">
      <c r="A229" t="s">
        <v>1223</v>
      </c>
      <c r="B229" t="s">
        <v>114</v>
      </c>
      <c r="C229" s="66">
        <v>138990.1538</v>
      </c>
      <c r="D229" s="104">
        <v>14</v>
      </c>
      <c r="E229" t="s">
        <v>1655</v>
      </c>
      <c r="F229" t="s">
        <v>1492</v>
      </c>
    </row>
    <row r="230" spans="1:6" x14ac:dyDescent="0.25">
      <c r="A230" t="s">
        <v>1224</v>
      </c>
      <c r="B230" t="s">
        <v>116</v>
      </c>
      <c r="C230" s="66">
        <v>103884.88439999998</v>
      </c>
      <c r="D230" s="104">
        <v>14</v>
      </c>
      <c r="E230" t="s">
        <v>1655</v>
      </c>
      <c r="F230" t="s">
        <v>1492</v>
      </c>
    </row>
    <row r="231" spans="1:6" x14ac:dyDescent="0.25">
      <c r="A231" t="s">
        <v>1225</v>
      </c>
      <c r="B231" t="s">
        <v>116</v>
      </c>
      <c r="C231" s="66">
        <v>4687.9631999999992</v>
      </c>
      <c r="D231" s="104">
        <v>14</v>
      </c>
      <c r="E231" t="s">
        <v>1655</v>
      </c>
      <c r="F231" t="s">
        <v>1492</v>
      </c>
    </row>
    <row r="232" spans="1:6" x14ac:dyDescent="0.25">
      <c r="A232" t="s">
        <v>1226</v>
      </c>
      <c r="B232" t="s">
        <v>116</v>
      </c>
      <c r="C232" s="66">
        <v>4525.5167999999994</v>
      </c>
      <c r="D232" s="104">
        <v>14</v>
      </c>
      <c r="E232" t="s">
        <v>1655</v>
      </c>
      <c r="F232" t="s">
        <v>1492</v>
      </c>
    </row>
    <row r="233" spans="1:6" x14ac:dyDescent="0.25">
      <c r="A233" t="s">
        <v>1227</v>
      </c>
      <c r="B233" t="s">
        <v>116</v>
      </c>
      <c r="C233" s="66">
        <v>40192.342900000003</v>
      </c>
      <c r="D233" s="104">
        <v>14</v>
      </c>
      <c r="E233" t="s">
        <v>1655</v>
      </c>
      <c r="F233" t="s">
        <v>1492</v>
      </c>
    </row>
    <row r="234" spans="1:6" x14ac:dyDescent="0.25">
      <c r="A234" t="s">
        <v>1228</v>
      </c>
      <c r="B234" t="s">
        <v>116</v>
      </c>
      <c r="C234" s="66">
        <v>566.95489999999995</v>
      </c>
      <c r="D234" s="104">
        <v>14</v>
      </c>
      <c r="E234" t="s">
        <v>1655</v>
      </c>
      <c r="F234" t="s">
        <v>1492</v>
      </c>
    </row>
    <row r="235" spans="1:6" x14ac:dyDescent="0.25">
      <c r="A235" t="s">
        <v>1229</v>
      </c>
      <c r="B235" t="s">
        <v>116</v>
      </c>
      <c r="C235" s="66">
        <v>8289.7443999999996</v>
      </c>
      <c r="D235" s="104">
        <v>14</v>
      </c>
      <c r="E235" t="s">
        <v>1655</v>
      </c>
      <c r="F235" t="s">
        <v>1492</v>
      </c>
    </row>
    <row r="236" spans="1:6" x14ac:dyDescent="0.25">
      <c r="A236" t="s">
        <v>1230</v>
      </c>
      <c r="B236" t="s">
        <v>116</v>
      </c>
      <c r="C236" s="66">
        <v>11227.733099999999</v>
      </c>
      <c r="D236" s="104">
        <v>14</v>
      </c>
      <c r="E236" t="s">
        <v>1655</v>
      </c>
      <c r="F236" t="s">
        <v>1492</v>
      </c>
    </row>
    <row r="237" spans="1:6" x14ac:dyDescent="0.25">
      <c r="A237" t="s">
        <v>1231</v>
      </c>
      <c r="B237" t="s">
        <v>116</v>
      </c>
      <c r="C237" s="66">
        <v>212299.09000000003</v>
      </c>
      <c r="D237" s="104">
        <v>14</v>
      </c>
      <c r="E237" t="s">
        <v>1655</v>
      </c>
      <c r="F237" t="s">
        <v>1492</v>
      </c>
    </row>
    <row r="238" spans="1:6" x14ac:dyDescent="0.25">
      <c r="A238" t="s">
        <v>1232</v>
      </c>
      <c r="B238" t="s">
        <v>116</v>
      </c>
      <c r="C238" s="66">
        <v>15033.632999999998</v>
      </c>
      <c r="D238" s="104">
        <v>14</v>
      </c>
      <c r="E238" t="s">
        <v>1655</v>
      </c>
      <c r="F238" t="s">
        <v>1492</v>
      </c>
    </row>
    <row r="239" spans="1:6" x14ac:dyDescent="0.25">
      <c r="A239" t="s">
        <v>1233</v>
      </c>
      <c r="B239" t="s">
        <v>116</v>
      </c>
      <c r="C239" s="66">
        <v>15417.719999999996</v>
      </c>
      <c r="D239" s="104">
        <v>14</v>
      </c>
      <c r="E239" t="s">
        <v>1655</v>
      </c>
      <c r="F239" t="s">
        <v>1492</v>
      </c>
    </row>
    <row r="240" spans="1:6" x14ac:dyDescent="0.25">
      <c r="A240" t="s">
        <v>1234</v>
      </c>
      <c r="B240" t="s">
        <v>1235</v>
      </c>
      <c r="C240" s="66">
        <v>50620822.239999995</v>
      </c>
      <c r="D240" s="104">
        <v>14</v>
      </c>
      <c r="E240" t="s">
        <v>1655</v>
      </c>
      <c r="F240" t="s">
        <v>1492</v>
      </c>
    </row>
    <row r="241" spans="1:6" x14ac:dyDescent="0.25">
      <c r="A241" t="s">
        <v>1236</v>
      </c>
      <c r="B241" t="s">
        <v>1237</v>
      </c>
      <c r="C241" s="66">
        <v>20000</v>
      </c>
      <c r="D241" s="104">
        <v>14</v>
      </c>
      <c r="E241" t="s">
        <v>1655</v>
      </c>
      <c r="F241" t="s">
        <v>1492</v>
      </c>
    </row>
    <row r="242" spans="1:6" x14ac:dyDescent="0.25">
      <c r="A242" t="s">
        <v>1238</v>
      </c>
      <c r="B242" t="s">
        <v>1239</v>
      </c>
      <c r="C242" s="66">
        <v>253800</v>
      </c>
      <c r="D242" s="104">
        <v>14</v>
      </c>
      <c r="E242" t="s">
        <v>1655</v>
      </c>
      <c r="F242" t="s">
        <v>1492</v>
      </c>
    </row>
    <row r="243" spans="1:6" x14ac:dyDescent="0.25">
      <c r="A243" t="s">
        <v>1240</v>
      </c>
      <c r="B243" t="s">
        <v>1239</v>
      </c>
      <c r="C243" s="66">
        <v>419000.04000000004</v>
      </c>
      <c r="D243" s="104">
        <v>14</v>
      </c>
      <c r="E243" t="s">
        <v>1655</v>
      </c>
      <c r="F243" t="s">
        <v>1492</v>
      </c>
    </row>
    <row r="244" spans="1:6" x14ac:dyDescent="0.25">
      <c r="A244" t="s">
        <v>1241</v>
      </c>
      <c r="B244" t="s">
        <v>1239</v>
      </c>
      <c r="C244" s="66">
        <v>27000</v>
      </c>
      <c r="D244" s="104">
        <v>14</v>
      </c>
      <c r="E244" t="s">
        <v>1655</v>
      </c>
      <c r="F244" t="s">
        <v>1492</v>
      </c>
    </row>
    <row r="245" spans="1:6" x14ac:dyDescent="0.25">
      <c r="A245" t="s">
        <v>1242</v>
      </c>
      <c r="B245" t="s">
        <v>1243</v>
      </c>
      <c r="C245" s="66">
        <v>10560</v>
      </c>
      <c r="D245" s="104">
        <v>14</v>
      </c>
      <c r="E245" t="s">
        <v>1655</v>
      </c>
      <c r="F245" t="s">
        <v>1492</v>
      </c>
    </row>
    <row r="246" spans="1:6" x14ac:dyDescent="0.25">
      <c r="A246" t="s">
        <v>1244</v>
      </c>
      <c r="B246" t="s">
        <v>1245</v>
      </c>
      <c r="C246" s="66">
        <v>319000</v>
      </c>
      <c r="D246" s="104">
        <v>14</v>
      </c>
      <c r="E246" t="s">
        <v>1655</v>
      </c>
      <c r="F246" t="s">
        <v>1492</v>
      </c>
    </row>
    <row r="247" spans="1:6" x14ac:dyDescent="0.25">
      <c r="A247" t="s">
        <v>1246</v>
      </c>
      <c r="B247" t="s">
        <v>1245</v>
      </c>
      <c r="C247" s="66">
        <v>648000</v>
      </c>
      <c r="D247" s="104">
        <v>14</v>
      </c>
      <c r="E247" t="s">
        <v>1655</v>
      </c>
      <c r="F247" t="s">
        <v>1492</v>
      </c>
    </row>
    <row r="248" spans="1:6" x14ac:dyDescent="0.25">
      <c r="A248" t="s">
        <v>1247</v>
      </c>
      <c r="B248" t="s">
        <v>1248</v>
      </c>
      <c r="C248" s="66">
        <v>34000</v>
      </c>
      <c r="D248" s="104">
        <v>14</v>
      </c>
      <c r="E248" t="s">
        <v>1655</v>
      </c>
      <c r="F248" t="s">
        <v>1492</v>
      </c>
    </row>
    <row r="249" spans="1:6" x14ac:dyDescent="0.25">
      <c r="A249" t="s">
        <v>1249</v>
      </c>
      <c r="B249" t="s">
        <v>1248</v>
      </c>
      <c r="C249" s="66">
        <v>45000</v>
      </c>
      <c r="D249" s="104">
        <v>14</v>
      </c>
      <c r="E249" t="s">
        <v>1655</v>
      </c>
      <c r="F249" t="s">
        <v>1492</v>
      </c>
    </row>
    <row r="250" spans="1:6" x14ac:dyDescent="0.25">
      <c r="A250" t="s">
        <v>1250</v>
      </c>
      <c r="B250" t="s">
        <v>128</v>
      </c>
      <c r="C250" s="66">
        <v>55330925</v>
      </c>
      <c r="D250" s="104">
        <v>14</v>
      </c>
      <c r="E250" t="s">
        <v>1655</v>
      </c>
      <c r="F250" t="s">
        <v>1492</v>
      </c>
    </row>
    <row r="251" spans="1:6" x14ac:dyDescent="0.25">
      <c r="A251" t="s">
        <v>1251</v>
      </c>
      <c r="B251" t="s">
        <v>1252</v>
      </c>
      <c r="C251" s="66">
        <v>266203.39200000005</v>
      </c>
      <c r="D251" s="104">
        <v>14</v>
      </c>
      <c r="E251" t="s">
        <v>1655</v>
      </c>
      <c r="F251" t="s">
        <v>1492</v>
      </c>
    </row>
    <row r="252" spans="1:6" x14ac:dyDescent="0.25">
      <c r="A252" t="s">
        <v>1253</v>
      </c>
      <c r="B252" t="s">
        <v>131</v>
      </c>
      <c r="C252" s="66">
        <v>720000</v>
      </c>
      <c r="D252" s="104">
        <v>14</v>
      </c>
      <c r="E252" t="s">
        <v>1655</v>
      </c>
      <c r="F252" t="s">
        <v>1492</v>
      </c>
    </row>
    <row r="253" spans="1:6" x14ac:dyDescent="0.25">
      <c r="A253" t="s">
        <v>1254</v>
      </c>
      <c r="B253" t="s">
        <v>131</v>
      </c>
      <c r="C253" s="66">
        <v>126000</v>
      </c>
      <c r="D253" s="104">
        <v>14</v>
      </c>
      <c r="E253" t="s">
        <v>1655</v>
      </c>
      <c r="F253" t="s">
        <v>1492</v>
      </c>
    </row>
    <row r="254" spans="1:6" x14ac:dyDescent="0.25">
      <c r="A254" t="s">
        <v>1255</v>
      </c>
      <c r="B254" t="s">
        <v>131</v>
      </c>
      <c r="C254" s="66">
        <v>26500</v>
      </c>
      <c r="D254" s="104">
        <v>14</v>
      </c>
      <c r="E254" t="s">
        <v>1655</v>
      </c>
      <c r="F254" t="s">
        <v>1492</v>
      </c>
    </row>
    <row r="255" spans="1:6" x14ac:dyDescent="0.25">
      <c r="A255" t="s">
        <v>1256</v>
      </c>
      <c r="B255" t="s">
        <v>1257</v>
      </c>
      <c r="C255" s="66">
        <v>2200</v>
      </c>
      <c r="D255" s="104">
        <v>14</v>
      </c>
      <c r="E255" t="s">
        <v>1655</v>
      </c>
      <c r="F255" t="s">
        <v>1492</v>
      </c>
    </row>
    <row r="256" spans="1:6" x14ac:dyDescent="0.25">
      <c r="A256" t="s">
        <v>1258</v>
      </c>
      <c r="B256" t="s">
        <v>135</v>
      </c>
      <c r="C256" s="66">
        <v>60000</v>
      </c>
      <c r="D256" s="104">
        <v>14</v>
      </c>
      <c r="E256" t="s">
        <v>1655</v>
      </c>
      <c r="F256" t="s">
        <v>1492</v>
      </c>
    </row>
    <row r="257" spans="1:6" x14ac:dyDescent="0.25">
      <c r="A257" t="s">
        <v>1259</v>
      </c>
      <c r="B257" t="s">
        <v>135</v>
      </c>
      <c r="C257" s="66">
        <v>164900</v>
      </c>
      <c r="D257" s="104">
        <v>14</v>
      </c>
      <c r="E257" t="s">
        <v>1655</v>
      </c>
      <c r="F257" t="s">
        <v>1492</v>
      </c>
    </row>
    <row r="258" spans="1:6" x14ac:dyDescent="0.25">
      <c r="A258" t="s">
        <v>1260</v>
      </c>
      <c r="B258" t="s">
        <v>135</v>
      </c>
      <c r="C258" s="66">
        <v>500000</v>
      </c>
      <c r="D258" s="104">
        <v>14</v>
      </c>
      <c r="E258" t="s">
        <v>1655</v>
      </c>
      <c r="F258" t="s">
        <v>1492</v>
      </c>
    </row>
    <row r="259" spans="1:6" x14ac:dyDescent="0.25">
      <c r="A259" t="s">
        <v>1261</v>
      </c>
      <c r="B259" t="s">
        <v>136</v>
      </c>
      <c r="C259" s="66">
        <v>650822.23920000007</v>
      </c>
      <c r="D259" s="104">
        <v>14</v>
      </c>
      <c r="E259" t="s">
        <v>1655</v>
      </c>
      <c r="F259" t="s">
        <v>1492</v>
      </c>
    </row>
    <row r="260" spans="1:6" x14ac:dyDescent="0.25">
      <c r="A260" t="s">
        <v>1262</v>
      </c>
      <c r="B260" t="s">
        <v>136</v>
      </c>
      <c r="C260" s="66">
        <v>9342.6031999999996</v>
      </c>
      <c r="D260" s="104">
        <v>14</v>
      </c>
      <c r="E260" t="s">
        <v>1655</v>
      </c>
      <c r="F260" t="s">
        <v>1492</v>
      </c>
    </row>
    <row r="261" spans="1:6" x14ac:dyDescent="0.25">
      <c r="A261" t="s">
        <v>1263</v>
      </c>
      <c r="B261" t="s">
        <v>1264</v>
      </c>
      <c r="C261" s="66">
        <v>367200</v>
      </c>
      <c r="D261" s="104">
        <v>14</v>
      </c>
      <c r="E261" t="s">
        <v>1655</v>
      </c>
      <c r="F261" t="s">
        <v>1492</v>
      </c>
    </row>
    <row r="262" spans="1:6" x14ac:dyDescent="0.25">
      <c r="A262" t="s">
        <v>1265</v>
      </c>
      <c r="B262" t="s">
        <v>1264</v>
      </c>
      <c r="C262" s="66">
        <v>283740</v>
      </c>
      <c r="D262" s="104">
        <v>14</v>
      </c>
      <c r="E262" t="s">
        <v>1655</v>
      </c>
      <c r="F262" t="s">
        <v>1492</v>
      </c>
    </row>
    <row r="263" spans="1:6" x14ac:dyDescent="0.25">
      <c r="A263" t="s">
        <v>1266</v>
      </c>
      <c r="B263" t="s">
        <v>1264</v>
      </c>
      <c r="C263" s="66">
        <v>200000</v>
      </c>
      <c r="D263" s="104">
        <v>14</v>
      </c>
      <c r="E263" t="s">
        <v>1655</v>
      </c>
      <c r="F263" t="s">
        <v>1492</v>
      </c>
    </row>
    <row r="264" spans="1:6" x14ac:dyDescent="0.25">
      <c r="A264" t="s">
        <v>1267</v>
      </c>
      <c r="B264" t="s">
        <v>1264</v>
      </c>
      <c r="C264" s="66">
        <v>144000</v>
      </c>
      <c r="D264" s="104">
        <v>14</v>
      </c>
      <c r="E264" t="s">
        <v>1655</v>
      </c>
      <c r="F264" t="s">
        <v>1492</v>
      </c>
    </row>
    <row r="265" spans="1:6" x14ac:dyDescent="0.25">
      <c r="A265" t="s">
        <v>1268</v>
      </c>
      <c r="B265" t="s">
        <v>142</v>
      </c>
      <c r="C265" s="66">
        <v>122200</v>
      </c>
      <c r="D265" s="104">
        <v>14</v>
      </c>
      <c r="E265" t="s">
        <v>1655</v>
      </c>
      <c r="F265" t="s">
        <v>1492</v>
      </c>
    </row>
    <row r="266" spans="1:6" x14ac:dyDescent="0.25">
      <c r="A266" t="s">
        <v>1269</v>
      </c>
      <c r="B266" t="s">
        <v>142</v>
      </c>
      <c r="C266" s="66">
        <v>207485.5</v>
      </c>
      <c r="D266" s="104">
        <v>14</v>
      </c>
      <c r="E266" t="s">
        <v>1655</v>
      </c>
      <c r="F266" t="s">
        <v>1492</v>
      </c>
    </row>
    <row r="267" spans="1:6" x14ac:dyDescent="0.25">
      <c r="A267" t="s">
        <v>1270</v>
      </c>
      <c r="B267" t="s">
        <v>1271</v>
      </c>
      <c r="C267" s="66">
        <v>560000.03999999992</v>
      </c>
      <c r="D267" s="104">
        <v>14</v>
      </c>
      <c r="E267" t="s">
        <v>1655</v>
      </c>
      <c r="F267" t="s">
        <v>1492</v>
      </c>
    </row>
    <row r="268" spans="1:6" x14ac:dyDescent="0.25">
      <c r="A268" t="s">
        <v>1272</v>
      </c>
      <c r="B268" t="s">
        <v>1273</v>
      </c>
      <c r="C268" s="66">
        <v>8631.3599999999988</v>
      </c>
      <c r="D268" s="104">
        <v>14</v>
      </c>
      <c r="E268" t="s">
        <v>1655</v>
      </c>
      <c r="F268" t="s">
        <v>1492</v>
      </c>
    </row>
    <row r="269" spans="1:6" x14ac:dyDescent="0.25">
      <c r="A269" t="s">
        <v>1274</v>
      </c>
      <c r="B269" t="s">
        <v>1273</v>
      </c>
      <c r="C269" s="66">
        <v>3050000</v>
      </c>
      <c r="D269" s="104">
        <v>14</v>
      </c>
      <c r="E269" t="s">
        <v>1655</v>
      </c>
      <c r="F269" t="s">
        <v>1492</v>
      </c>
    </row>
    <row r="270" spans="1:6" x14ac:dyDescent="0.25">
      <c r="A270" t="s">
        <v>1275</v>
      </c>
      <c r="B270" t="s">
        <v>1273</v>
      </c>
      <c r="C270" s="66">
        <v>96000</v>
      </c>
      <c r="D270" s="104">
        <v>14</v>
      </c>
      <c r="E270" t="s">
        <v>1655</v>
      </c>
      <c r="F270" t="s">
        <v>1492</v>
      </c>
    </row>
    <row r="271" spans="1:6" x14ac:dyDescent="0.25">
      <c r="A271" t="s">
        <v>1276</v>
      </c>
      <c r="B271" t="s">
        <v>1273</v>
      </c>
      <c r="C271" s="66">
        <v>88000</v>
      </c>
      <c r="D271" s="104">
        <v>14</v>
      </c>
      <c r="E271" t="s">
        <v>1655</v>
      </c>
      <c r="F271" t="s">
        <v>1492</v>
      </c>
    </row>
    <row r="272" spans="1:6" x14ac:dyDescent="0.25">
      <c r="A272" t="s">
        <v>1277</v>
      </c>
      <c r="B272" t="s">
        <v>1278</v>
      </c>
      <c r="C272" s="66">
        <v>1000</v>
      </c>
      <c r="D272" s="104">
        <v>14</v>
      </c>
      <c r="E272" t="s">
        <v>1655</v>
      </c>
      <c r="F272" t="s">
        <v>1492</v>
      </c>
    </row>
    <row r="273" spans="1:6" x14ac:dyDescent="0.25">
      <c r="A273" t="s">
        <v>1279</v>
      </c>
      <c r="B273" t="s">
        <v>1278</v>
      </c>
      <c r="C273" s="66">
        <v>100613.75999999997</v>
      </c>
      <c r="D273" s="104">
        <v>14</v>
      </c>
      <c r="E273" t="s">
        <v>1655</v>
      </c>
      <c r="F273" t="s">
        <v>1492</v>
      </c>
    </row>
    <row r="274" spans="1:6" x14ac:dyDescent="0.25">
      <c r="A274" t="s">
        <v>1280</v>
      </c>
      <c r="B274" t="s">
        <v>1278</v>
      </c>
      <c r="C274" s="66">
        <v>375</v>
      </c>
      <c r="D274" s="104">
        <v>14</v>
      </c>
      <c r="E274" t="s">
        <v>1655</v>
      </c>
      <c r="F274" t="s">
        <v>1492</v>
      </c>
    </row>
    <row r="275" spans="1:6" x14ac:dyDescent="0.25">
      <c r="A275" t="s">
        <v>1281</v>
      </c>
      <c r="B275" t="s">
        <v>1282</v>
      </c>
      <c r="C275" s="66">
        <v>142800</v>
      </c>
      <c r="D275" s="104">
        <v>14</v>
      </c>
      <c r="E275" t="s">
        <v>1655</v>
      </c>
      <c r="F275" t="s">
        <v>1492</v>
      </c>
    </row>
    <row r="276" spans="1:6" x14ac:dyDescent="0.25">
      <c r="A276" t="s">
        <v>1283</v>
      </c>
      <c r="B276" t="s">
        <v>1282</v>
      </c>
      <c r="C276" s="66">
        <v>2321960</v>
      </c>
      <c r="D276" s="104">
        <v>14</v>
      </c>
      <c r="E276" t="s">
        <v>1655</v>
      </c>
      <c r="F276" t="s">
        <v>1492</v>
      </c>
    </row>
    <row r="277" spans="1:6" x14ac:dyDescent="0.25">
      <c r="A277" t="s">
        <v>1284</v>
      </c>
      <c r="B277" t="s">
        <v>148</v>
      </c>
      <c r="C277" s="66">
        <v>1634000</v>
      </c>
      <c r="D277" s="104">
        <v>14</v>
      </c>
      <c r="E277" t="s">
        <v>1655</v>
      </c>
      <c r="F277" t="s">
        <v>1492</v>
      </c>
    </row>
    <row r="278" spans="1:6" x14ac:dyDescent="0.25">
      <c r="A278" t="s">
        <v>1285</v>
      </c>
      <c r="B278" t="s">
        <v>148</v>
      </c>
      <c r="C278" s="66">
        <v>200000</v>
      </c>
      <c r="D278" s="104">
        <v>14</v>
      </c>
      <c r="E278" t="s">
        <v>1655</v>
      </c>
      <c r="F278" t="s">
        <v>1492</v>
      </c>
    </row>
    <row r="279" spans="1:6" x14ac:dyDescent="0.25">
      <c r="A279" t="s">
        <v>1286</v>
      </c>
      <c r="B279" t="s">
        <v>148</v>
      </c>
      <c r="C279" s="66">
        <v>99999.996799999994</v>
      </c>
      <c r="D279" s="104">
        <v>14</v>
      </c>
      <c r="E279" t="s">
        <v>1655</v>
      </c>
      <c r="F279" t="s">
        <v>1492</v>
      </c>
    </row>
    <row r="280" spans="1:6" x14ac:dyDescent="0.25">
      <c r="A280" t="s">
        <v>1287</v>
      </c>
      <c r="B280" t="s">
        <v>148</v>
      </c>
      <c r="C280" s="66">
        <v>378000</v>
      </c>
      <c r="D280" s="104">
        <v>14</v>
      </c>
      <c r="E280" t="s">
        <v>1655</v>
      </c>
      <c r="F280" t="s">
        <v>1492</v>
      </c>
    </row>
    <row r="281" spans="1:6" x14ac:dyDescent="0.25">
      <c r="A281" t="s">
        <v>1288</v>
      </c>
      <c r="B281" t="s">
        <v>148</v>
      </c>
      <c r="C281" s="66">
        <v>111103.9</v>
      </c>
      <c r="D281" s="104">
        <v>14</v>
      </c>
      <c r="E281" t="s">
        <v>1655</v>
      </c>
      <c r="F281" t="s">
        <v>1492</v>
      </c>
    </row>
    <row r="282" spans="1:6" x14ac:dyDescent="0.25">
      <c r="A282" t="s">
        <v>1289</v>
      </c>
      <c r="B282" t="s">
        <v>150</v>
      </c>
      <c r="C282" s="66">
        <v>437000</v>
      </c>
      <c r="D282" s="104">
        <v>14</v>
      </c>
      <c r="E282" t="s">
        <v>1655</v>
      </c>
      <c r="F282" t="s">
        <v>1492</v>
      </c>
    </row>
    <row r="283" spans="1:6" x14ac:dyDescent="0.25">
      <c r="A283" t="s">
        <v>1290</v>
      </c>
      <c r="B283" t="s">
        <v>150</v>
      </c>
      <c r="C283" s="66">
        <v>130925.23762499997</v>
      </c>
      <c r="D283" s="104">
        <v>14</v>
      </c>
      <c r="E283" t="s">
        <v>1655</v>
      </c>
      <c r="F283" t="s">
        <v>1492</v>
      </c>
    </row>
    <row r="284" spans="1:6" x14ac:dyDescent="0.25">
      <c r="A284" t="s">
        <v>1291</v>
      </c>
      <c r="B284" t="s">
        <v>152</v>
      </c>
      <c r="C284" s="66">
        <v>977200</v>
      </c>
      <c r="D284" s="104">
        <v>14</v>
      </c>
      <c r="E284" t="s">
        <v>1655</v>
      </c>
      <c r="F284" t="s">
        <v>1492</v>
      </c>
    </row>
    <row r="285" spans="1:6" x14ac:dyDescent="0.25">
      <c r="A285" t="s">
        <v>1292</v>
      </c>
      <c r="B285" t="s">
        <v>153</v>
      </c>
      <c r="C285" s="66">
        <v>138290.25</v>
      </c>
      <c r="D285" s="104">
        <v>14</v>
      </c>
      <c r="E285" t="s">
        <v>1655</v>
      </c>
      <c r="F285" t="s">
        <v>1492</v>
      </c>
    </row>
    <row r="286" spans="1:6" x14ac:dyDescent="0.25">
      <c r="A286" t="s">
        <v>1293</v>
      </c>
      <c r="B286" t="s">
        <v>154</v>
      </c>
      <c r="C286" s="66">
        <v>845881.83899999992</v>
      </c>
      <c r="D286" s="104">
        <v>14</v>
      </c>
      <c r="E286" t="s">
        <v>1655</v>
      </c>
      <c r="F286" t="s">
        <v>1492</v>
      </c>
    </row>
    <row r="287" spans="1:6" x14ac:dyDescent="0.25">
      <c r="A287" t="s">
        <v>1294</v>
      </c>
      <c r="B287" t="s">
        <v>156</v>
      </c>
      <c r="C287" s="66">
        <v>1380</v>
      </c>
      <c r="D287" s="104">
        <v>14</v>
      </c>
      <c r="E287" t="s">
        <v>1655</v>
      </c>
      <c r="F287" t="s">
        <v>1492</v>
      </c>
    </row>
    <row r="288" spans="1:6" x14ac:dyDescent="0.25">
      <c r="A288" t="s">
        <v>1295</v>
      </c>
      <c r="B288" t="s">
        <v>156</v>
      </c>
      <c r="C288" s="66">
        <v>2000</v>
      </c>
      <c r="D288" s="104">
        <v>14</v>
      </c>
      <c r="E288" t="s">
        <v>1655</v>
      </c>
      <c r="F288" t="s">
        <v>1492</v>
      </c>
    </row>
    <row r="289" spans="1:6" x14ac:dyDescent="0.25">
      <c r="A289" t="s">
        <v>1296</v>
      </c>
      <c r="B289" t="s">
        <v>156</v>
      </c>
      <c r="C289" s="66">
        <v>2700</v>
      </c>
      <c r="D289" s="104">
        <v>14</v>
      </c>
      <c r="E289" t="s">
        <v>1655</v>
      </c>
      <c r="F289" t="s">
        <v>1492</v>
      </c>
    </row>
    <row r="290" spans="1:6" x14ac:dyDescent="0.25">
      <c r="A290" t="s">
        <v>1297</v>
      </c>
      <c r="B290" t="s">
        <v>156</v>
      </c>
      <c r="C290" s="66">
        <v>1500</v>
      </c>
      <c r="D290" s="104">
        <v>14</v>
      </c>
      <c r="E290" t="s">
        <v>1655</v>
      </c>
      <c r="F290" t="s">
        <v>1492</v>
      </c>
    </row>
    <row r="291" spans="1:6" x14ac:dyDescent="0.25">
      <c r="A291" t="s">
        <v>1298</v>
      </c>
      <c r="B291" t="s">
        <v>156</v>
      </c>
      <c r="C291" s="66">
        <v>500</v>
      </c>
      <c r="D291" s="104">
        <v>14</v>
      </c>
      <c r="E291" t="s">
        <v>1655</v>
      </c>
      <c r="F291" t="s">
        <v>1492</v>
      </c>
    </row>
    <row r="292" spans="1:6" x14ac:dyDescent="0.25">
      <c r="A292" t="s">
        <v>1299</v>
      </c>
      <c r="B292" t="s">
        <v>156</v>
      </c>
      <c r="C292" s="66">
        <v>2089836.0703999999</v>
      </c>
      <c r="D292" s="104">
        <v>14</v>
      </c>
      <c r="E292" t="s">
        <v>1655</v>
      </c>
      <c r="F292" t="s">
        <v>1492</v>
      </c>
    </row>
    <row r="293" spans="1:6" x14ac:dyDescent="0.25">
      <c r="A293" t="s">
        <v>1300</v>
      </c>
      <c r="B293" t="s">
        <v>156</v>
      </c>
      <c r="C293" s="66">
        <v>131250</v>
      </c>
      <c r="D293" s="104">
        <v>14</v>
      </c>
      <c r="E293" t="s">
        <v>1655</v>
      </c>
      <c r="F293" t="s">
        <v>1492</v>
      </c>
    </row>
    <row r="294" spans="1:6" x14ac:dyDescent="0.25">
      <c r="A294" t="s">
        <v>1301</v>
      </c>
      <c r="B294" t="s">
        <v>156</v>
      </c>
      <c r="C294" s="66">
        <v>4800</v>
      </c>
      <c r="D294" s="104">
        <v>14</v>
      </c>
      <c r="E294" t="s">
        <v>1655</v>
      </c>
      <c r="F294" t="s">
        <v>1492</v>
      </c>
    </row>
    <row r="295" spans="1:6" x14ac:dyDescent="0.25">
      <c r="A295" t="s">
        <v>1302</v>
      </c>
      <c r="B295" t="s">
        <v>156</v>
      </c>
      <c r="C295" s="66">
        <v>6600</v>
      </c>
      <c r="D295" s="104">
        <v>14</v>
      </c>
      <c r="E295" t="s">
        <v>1655</v>
      </c>
      <c r="F295" t="s">
        <v>1492</v>
      </c>
    </row>
    <row r="296" spans="1:6" x14ac:dyDescent="0.25">
      <c r="A296" t="s">
        <v>1303</v>
      </c>
      <c r="B296" t="s">
        <v>156</v>
      </c>
      <c r="C296" s="66">
        <v>2040</v>
      </c>
      <c r="D296" s="104">
        <v>14</v>
      </c>
      <c r="E296" t="s">
        <v>1655</v>
      </c>
      <c r="F296" t="s">
        <v>1492</v>
      </c>
    </row>
    <row r="297" spans="1:6" x14ac:dyDescent="0.25">
      <c r="A297" t="s">
        <v>1304</v>
      </c>
      <c r="B297" t="s">
        <v>156</v>
      </c>
      <c r="C297" s="66">
        <v>1200</v>
      </c>
      <c r="D297" s="104">
        <v>14</v>
      </c>
      <c r="E297" t="s">
        <v>1655</v>
      </c>
      <c r="F297" t="s">
        <v>1492</v>
      </c>
    </row>
    <row r="298" spans="1:6" x14ac:dyDescent="0.25">
      <c r="A298" t="s">
        <v>1305</v>
      </c>
      <c r="B298" t="s">
        <v>156</v>
      </c>
      <c r="C298" s="66">
        <v>900</v>
      </c>
      <c r="D298" s="104">
        <v>14</v>
      </c>
      <c r="E298" t="s">
        <v>1655</v>
      </c>
      <c r="F298" t="s">
        <v>1492</v>
      </c>
    </row>
    <row r="299" spans="1:6" x14ac:dyDescent="0.25">
      <c r="A299" t="s">
        <v>1306</v>
      </c>
      <c r="B299" t="s">
        <v>156</v>
      </c>
      <c r="C299" s="66">
        <v>1000</v>
      </c>
      <c r="D299" s="104">
        <v>14</v>
      </c>
      <c r="E299" t="s">
        <v>1655</v>
      </c>
      <c r="F299" t="s">
        <v>1492</v>
      </c>
    </row>
    <row r="300" spans="1:6" x14ac:dyDescent="0.25">
      <c r="A300" t="s">
        <v>1307</v>
      </c>
      <c r="B300" t="s">
        <v>156</v>
      </c>
      <c r="C300" s="66">
        <v>100000</v>
      </c>
      <c r="D300" s="104">
        <v>14</v>
      </c>
      <c r="E300" t="s">
        <v>1655</v>
      </c>
      <c r="F300" t="s">
        <v>1492</v>
      </c>
    </row>
    <row r="301" spans="1:6" x14ac:dyDescent="0.25">
      <c r="A301" t="s">
        <v>1308</v>
      </c>
      <c r="B301" t="s">
        <v>158</v>
      </c>
      <c r="C301" s="66">
        <v>192000</v>
      </c>
      <c r="D301" s="104">
        <v>14</v>
      </c>
      <c r="E301" t="s">
        <v>1655</v>
      </c>
      <c r="F301" t="s">
        <v>1492</v>
      </c>
    </row>
    <row r="302" spans="1:6" x14ac:dyDescent="0.25">
      <c r="A302" t="s">
        <v>1309</v>
      </c>
      <c r="B302" t="s">
        <v>160</v>
      </c>
      <c r="C302" s="66">
        <v>360232.88079999998</v>
      </c>
      <c r="D302" s="104">
        <v>14</v>
      </c>
      <c r="E302" t="s">
        <v>1655</v>
      </c>
      <c r="F302" t="s">
        <v>1492</v>
      </c>
    </row>
    <row r="303" spans="1:6" x14ac:dyDescent="0.25">
      <c r="A303" t="s">
        <v>1310</v>
      </c>
      <c r="B303" t="s">
        <v>160</v>
      </c>
      <c r="C303" s="66">
        <v>1134405.1800000002</v>
      </c>
      <c r="D303" s="104">
        <v>14</v>
      </c>
      <c r="E303" t="s">
        <v>1655</v>
      </c>
      <c r="F303" t="s">
        <v>1492</v>
      </c>
    </row>
    <row r="304" spans="1:6" x14ac:dyDescent="0.25">
      <c r="A304" t="s">
        <v>1311</v>
      </c>
      <c r="B304" t="s">
        <v>160</v>
      </c>
      <c r="C304" s="66">
        <v>105683.83</v>
      </c>
      <c r="D304" s="104">
        <v>14</v>
      </c>
      <c r="E304" t="s">
        <v>1655</v>
      </c>
      <c r="F304" t="s">
        <v>1492</v>
      </c>
    </row>
    <row r="305" spans="1:6" x14ac:dyDescent="0.25">
      <c r="A305" t="s">
        <v>1312</v>
      </c>
      <c r="B305" t="s">
        <v>1313</v>
      </c>
      <c r="C305" s="66">
        <v>20000</v>
      </c>
      <c r="D305" s="104">
        <v>14</v>
      </c>
      <c r="E305" t="s">
        <v>1655</v>
      </c>
      <c r="F305" t="s">
        <v>1492</v>
      </c>
    </row>
    <row r="306" spans="1:6" x14ac:dyDescent="0.25">
      <c r="A306" t="s">
        <v>1314</v>
      </c>
      <c r="B306" t="s">
        <v>1313</v>
      </c>
      <c r="C306" s="66">
        <v>14098.531199999998</v>
      </c>
      <c r="D306" s="104">
        <v>14</v>
      </c>
      <c r="E306" t="s">
        <v>1655</v>
      </c>
      <c r="F306" t="s">
        <v>1492</v>
      </c>
    </row>
    <row r="307" spans="1:6" x14ac:dyDescent="0.25">
      <c r="A307" t="s">
        <v>1315</v>
      </c>
      <c r="B307" t="s">
        <v>163</v>
      </c>
      <c r="C307" s="66">
        <v>120000</v>
      </c>
      <c r="D307" s="104">
        <v>14</v>
      </c>
      <c r="E307" t="s">
        <v>1655</v>
      </c>
      <c r="F307" t="s">
        <v>1492</v>
      </c>
    </row>
    <row r="308" spans="1:6" x14ac:dyDescent="0.25">
      <c r="A308" t="s">
        <v>1316</v>
      </c>
      <c r="B308" t="s">
        <v>163</v>
      </c>
      <c r="C308" s="66">
        <v>50000</v>
      </c>
      <c r="D308" s="104">
        <v>14</v>
      </c>
      <c r="E308" t="s">
        <v>1655</v>
      </c>
      <c r="F308" t="s">
        <v>1492</v>
      </c>
    </row>
    <row r="309" spans="1:6" x14ac:dyDescent="0.25">
      <c r="A309" t="s">
        <v>1317</v>
      </c>
      <c r="B309" t="s">
        <v>163</v>
      </c>
      <c r="C309" s="66">
        <v>157866.82640000002</v>
      </c>
      <c r="D309" s="104">
        <v>14</v>
      </c>
      <c r="E309" t="s">
        <v>1655</v>
      </c>
      <c r="F309" t="s">
        <v>1492</v>
      </c>
    </row>
    <row r="310" spans="1:6" x14ac:dyDescent="0.25">
      <c r="A310" t="s">
        <v>1318</v>
      </c>
      <c r="B310" t="s">
        <v>1319</v>
      </c>
      <c r="C310" s="66">
        <v>2300000</v>
      </c>
      <c r="D310" s="104">
        <v>14</v>
      </c>
      <c r="E310" t="s">
        <v>1655</v>
      </c>
      <c r="F310" t="s">
        <v>1492</v>
      </c>
    </row>
    <row r="311" spans="1:6" x14ac:dyDescent="0.25">
      <c r="A311" t="s">
        <v>1320</v>
      </c>
      <c r="B311" t="s">
        <v>166</v>
      </c>
      <c r="C311" s="66">
        <v>500000</v>
      </c>
      <c r="D311" s="104">
        <v>14</v>
      </c>
      <c r="E311" t="s">
        <v>1655</v>
      </c>
      <c r="F311" t="s">
        <v>1492</v>
      </c>
    </row>
    <row r="312" spans="1:6" x14ac:dyDescent="0.25">
      <c r="A312" t="s">
        <v>1321</v>
      </c>
      <c r="B312" t="s">
        <v>166</v>
      </c>
      <c r="C312" s="66">
        <v>145000</v>
      </c>
      <c r="D312" s="104">
        <v>14</v>
      </c>
      <c r="E312" t="s">
        <v>1655</v>
      </c>
      <c r="F312" t="s">
        <v>1492</v>
      </c>
    </row>
    <row r="313" spans="1:6" x14ac:dyDescent="0.25">
      <c r="A313" t="s">
        <v>1322</v>
      </c>
      <c r="B313" t="s">
        <v>166</v>
      </c>
      <c r="C313" s="66">
        <v>320000</v>
      </c>
      <c r="D313" s="104">
        <v>14</v>
      </c>
      <c r="E313" t="s">
        <v>1655</v>
      </c>
      <c r="F313" t="s">
        <v>1492</v>
      </c>
    </row>
    <row r="314" spans="1:6" x14ac:dyDescent="0.25">
      <c r="A314" t="s">
        <v>1320</v>
      </c>
      <c r="B314" t="s">
        <v>166</v>
      </c>
      <c r="C314" s="66">
        <v>79468.800000000003</v>
      </c>
      <c r="D314" s="104">
        <v>14</v>
      </c>
      <c r="E314" t="s">
        <v>1655</v>
      </c>
      <c r="F314" t="s">
        <v>1492</v>
      </c>
    </row>
    <row r="315" spans="1:6" x14ac:dyDescent="0.25">
      <c r="A315" t="s">
        <v>1323</v>
      </c>
      <c r="B315" t="s">
        <v>166</v>
      </c>
      <c r="C315" s="66">
        <v>1950000</v>
      </c>
      <c r="D315" s="104">
        <v>14</v>
      </c>
      <c r="E315" t="s">
        <v>1655</v>
      </c>
      <c r="F315" t="s">
        <v>1492</v>
      </c>
    </row>
    <row r="316" spans="1:6" x14ac:dyDescent="0.25">
      <c r="A316" t="s">
        <v>1324</v>
      </c>
      <c r="B316" t="s">
        <v>167</v>
      </c>
      <c r="C316" s="66">
        <v>93024</v>
      </c>
      <c r="D316" s="104">
        <v>14</v>
      </c>
      <c r="E316" t="s">
        <v>1655</v>
      </c>
      <c r="F316" t="s">
        <v>1492</v>
      </c>
    </row>
    <row r="317" spans="1:6" x14ac:dyDescent="0.25">
      <c r="A317" t="s">
        <v>1325</v>
      </c>
      <c r="B317" t="s">
        <v>167</v>
      </c>
      <c r="C317" s="66">
        <v>808080</v>
      </c>
      <c r="D317" s="104">
        <v>14</v>
      </c>
      <c r="E317" t="s">
        <v>1655</v>
      </c>
      <c r="F317" t="s">
        <v>1492</v>
      </c>
    </row>
    <row r="318" spans="1:6" x14ac:dyDescent="0.25">
      <c r="A318" t="s">
        <v>1326</v>
      </c>
      <c r="B318" t="s">
        <v>167</v>
      </c>
      <c r="C318" s="66">
        <v>50000</v>
      </c>
      <c r="D318" s="104">
        <v>14</v>
      </c>
      <c r="E318" t="s">
        <v>1655</v>
      </c>
      <c r="F318" t="s">
        <v>1492</v>
      </c>
    </row>
    <row r="319" spans="1:6" x14ac:dyDescent="0.25">
      <c r="A319" t="s">
        <v>1327</v>
      </c>
      <c r="B319" t="s">
        <v>167</v>
      </c>
      <c r="C319" s="66">
        <v>11600</v>
      </c>
      <c r="D319" s="104">
        <v>14</v>
      </c>
      <c r="E319" t="s">
        <v>1655</v>
      </c>
      <c r="F319" t="s">
        <v>1492</v>
      </c>
    </row>
    <row r="320" spans="1:6" x14ac:dyDescent="0.25">
      <c r="A320" t="s">
        <v>1328</v>
      </c>
      <c r="B320" t="s">
        <v>168</v>
      </c>
      <c r="C320" s="66">
        <v>55848</v>
      </c>
      <c r="D320" s="104">
        <v>14</v>
      </c>
      <c r="E320" t="s">
        <v>1655</v>
      </c>
      <c r="F320" t="s">
        <v>1492</v>
      </c>
    </row>
    <row r="321" spans="1:6" x14ac:dyDescent="0.25">
      <c r="A321" t="s">
        <v>1329</v>
      </c>
      <c r="B321" t="s">
        <v>1330</v>
      </c>
      <c r="C321" s="66">
        <v>3525905.52</v>
      </c>
      <c r="D321" s="104">
        <v>14</v>
      </c>
      <c r="E321" t="s">
        <v>1655</v>
      </c>
      <c r="F321" t="s">
        <v>1492</v>
      </c>
    </row>
    <row r="322" spans="1:6" x14ac:dyDescent="0.25">
      <c r="A322" t="s">
        <v>1331</v>
      </c>
      <c r="B322" t="s">
        <v>1332</v>
      </c>
      <c r="C322" s="66">
        <v>2100</v>
      </c>
      <c r="D322" s="104">
        <v>14</v>
      </c>
      <c r="E322" t="s">
        <v>1655</v>
      </c>
      <c r="F322" t="s">
        <v>1492</v>
      </c>
    </row>
    <row r="323" spans="1:6" x14ac:dyDescent="0.25">
      <c r="A323" t="s">
        <v>1333</v>
      </c>
      <c r="B323" t="s">
        <v>1332</v>
      </c>
      <c r="C323" s="66">
        <v>2800</v>
      </c>
      <c r="D323" s="104">
        <v>14</v>
      </c>
      <c r="E323" t="s">
        <v>1655</v>
      </c>
      <c r="F323" t="s">
        <v>1492</v>
      </c>
    </row>
    <row r="324" spans="1:6" x14ac:dyDescent="0.25">
      <c r="A324" t="s">
        <v>1334</v>
      </c>
      <c r="B324" t="s">
        <v>1332</v>
      </c>
      <c r="C324" s="66">
        <v>1200</v>
      </c>
      <c r="D324" s="104">
        <v>14</v>
      </c>
      <c r="E324" t="s">
        <v>1655</v>
      </c>
      <c r="F324" t="s">
        <v>1492</v>
      </c>
    </row>
    <row r="325" spans="1:6" x14ac:dyDescent="0.25">
      <c r="A325" t="s">
        <v>1335</v>
      </c>
      <c r="B325" t="s">
        <v>1332</v>
      </c>
      <c r="C325" s="66">
        <v>1800</v>
      </c>
      <c r="D325" s="104">
        <v>14</v>
      </c>
      <c r="E325" t="s">
        <v>1655</v>
      </c>
      <c r="F325" t="s">
        <v>1492</v>
      </c>
    </row>
    <row r="326" spans="1:6" x14ac:dyDescent="0.25">
      <c r="A326" t="s">
        <v>1336</v>
      </c>
      <c r="B326" t="s">
        <v>1337</v>
      </c>
      <c r="C326" s="66">
        <v>66000</v>
      </c>
      <c r="D326" s="104">
        <v>14</v>
      </c>
      <c r="E326" t="s">
        <v>1655</v>
      </c>
      <c r="F326" t="s">
        <v>1492</v>
      </c>
    </row>
    <row r="327" spans="1:6" x14ac:dyDescent="0.25">
      <c r="A327" t="s">
        <v>1338</v>
      </c>
      <c r="B327" t="s">
        <v>1337</v>
      </c>
      <c r="C327" s="66">
        <v>3600</v>
      </c>
      <c r="D327" s="104">
        <v>14</v>
      </c>
      <c r="E327" t="s">
        <v>1655</v>
      </c>
      <c r="F327" t="s">
        <v>1492</v>
      </c>
    </row>
    <row r="328" spans="1:6" x14ac:dyDescent="0.25">
      <c r="A328" t="s">
        <v>1339</v>
      </c>
      <c r="B328" t="s">
        <v>1337</v>
      </c>
      <c r="C328" s="66">
        <v>33000</v>
      </c>
      <c r="D328" s="104">
        <v>14</v>
      </c>
      <c r="E328" t="s">
        <v>1655</v>
      </c>
      <c r="F328" t="s">
        <v>1492</v>
      </c>
    </row>
    <row r="329" spans="1:6" x14ac:dyDescent="0.25">
      <c r="A329" t="s">
        <v>1340</v>
      </c>
      <c r="B329" t="s">
        <v>1337</v>
      </c>
      <c r="C329" s="66">
        <v>12000</v>
      </c>
      <c r="D329" s="104">
        <v>14</v>
      </c>
      <c r="E329" t="s">
        <v>1655</v>
      </c>
      <c r="F329" t="s">
        <v>1492</v>
      </c>
    </row>
    <row r="330" spans="1:6" x14ac:dyDescent="0.25">
      <c r="A330" t="s">
        <v>1341</v>
      </c>
      <c r="B330" t="s">
        <v>1337</v>
      </c>
      <c r="C330" s="66">
        <v>15000</v>
      </c>
      <c r="D330" s="104">
        <v>14</v>
      </c>
      <c r="E330" t="s">
        <v>1655</v>
      </c>
      <c r="F330" t="s">
        <v>1492</v>
      </c>
    </row>
    <row r="331" spans="1:6" x14ac:dyDescent="0.25">
      <c r="A331" t="s">
        <v>1342</v>
      </c>
      <c r="B331" t="s">
        <v>1337</v>
      </c>
      <c r="C331" s="66">
        <v>12000</v>
      </c>
      <c r="D331" s="104">
        <v>14</v>
      </c>
      <c r="E331" t="s">
        <v>1655</v>
      </c>
      <c r="F331" t="s">
        <v>1492</v>
      </c>
    </row>
    <row r="332" spans="1:6" x14ac:dyDescent="0.25">
      <c r="A332" t="s">
        <v>1343</v>
      </c>
      <c r="B332" t="s">
        <v>1337</v>
      </c>
      <c r="C332" s="66">
        <v>20000</v>
      </c>
      <c r="D332" s="104">
        <v>14</v>
      </c>
      <c r="E332" t="s">
        <v>1655</v>
      </c>
      <c r="F332" t="s">
        <v>1492</v>
      </c>
    </row>
    <row r="333" spans="1:6" x14ac:dyDescent="0.25">
      <c r="A333" t="s">
        <v>1344</v>
      </c>
      <c r="B333" t="s">
        <v>1337</v>
      </c>
      <c r="C333" s="66">
        <v>24000</v>
      </c>
      <c r="D333" s="104">
        <v>14</v>
      </c>
      <c r="E333" t="s">
        <v>1655</v>
      </c>
      <c r="F333" t="s">
        <v>1492</v>
      </c>
    </row>
    <row r="334" spans="1:6" x14ac:dyDescent="0.25">
      <c r="A334" t="s">
        <v>1345</v>
      </c>
      <c r="B334" t="s">
        <v>1337</v>
      </c>
      <c r="C334" s="66">
        <v>10000</v>
      </c>
      <c r="D334" s="104">
        <v>14</v>
      </c>
      <c r="E334" t="s">
        <v>1655</v>
      </c>
      <c r="F334" t="s">
        <v>1492</v>
      </c>
    </row>
    <row r="335" spans="1:6" x14ac:dyDescent="0.25">
      <c r="A335" t="s">
        <v>1346</v>
      </c>
      <c r="B335" t="s">
        <v>1337</v>
      </c>
      <c r="C335" s="66">
        <v>3800</v>
      </c>
      <c r="D335" s="104">
        <v>14</v>
      </c>
      <c r="E335" t="s">
        <v>1655</v>
      </c>
      <c r="F335" t="s">
        <v>1492</v>
      </c>
    </row>
    <row r="336" spans="1:6" x14ac:dyDescent="0.25">
      <c r="A336" t="s">
        <v>1347</v>
      </c>
      <c r="B336" t="s">
        <v>1337</v>
      </c>
      <c r="C336" s="66">
        <v>6450</v>
      </c>
      <c r="D336" s="104">
        <v>14</v>
      </c>
      <c r="E336" t="s">
        <v>1655</v>
      </c>
      <c r="F336" t="s">
        <v>1492</v>
      </c>
    </row>
    <row r="337" spans="1:6" x14ac:dyDescent="0.25">
      <c r="A337" t="s">
        <v>1348</v>
      </c>
      <c r="B337" t="s">
        <v>1337</v>
      </c>
      <c r="C337" s="66">
        <v>10000</v>
      </c>
      <c r="D337" s="104">
        <v>14</v>
      </c>
      <c r="E337" t="s">
        <v>1655</v>
      </c>
      <c r="F337" t="s">
        <v>1492</v>
      </c>
    </row>
    <row r="338" spans="1:6" x14ac:dyDescent="0.25">
      <c r="A338" t="s">
        <v>1349</v>
      </c>
      <c r="B338" t="s">
        <v>1337</v>
      </c>
      <c r="C338" s="66">
        <v>3000</v>
      </c>
      <c r="D338" s="104">
        <v>14</v>
      </c>
      <c r="E338" t="s">
        <v>1655</v>
      </c>
      <c r="F338" t="s">
        <v>1492</v>
      </c>
    </row>
    <row r="339" spans="1:6" x14ac:dyDescent="0.25">
      <c r="A339" t="s">
        <v>1350</v>
      </c>
      <c r="B339" t="s">
        <v>1337</v>
      </c>
      <c r="C339" s="66">
        <v>3180</v>
      </c>
      <c r="D339" s="104">
        <v>14</v>
      </c>
      <c r="E339" t="s">
        <v>1655</v>
      </c>
      <c r="F339" t="s">
        <v>1492</v>
      </c>
    </row>
    <row r="340" spans="1:6" x14ac:dyDescent="0.25">
      <c r="A340" t="s">
        <v>1351</v>
      </c>
      <c r="B340" t="s">
        <v>1337</v>
      </c>
      <c r="C340" s="66">
        <v>30000</v>
      </c>
      <c r="D340" s="104">
        <v>14</v>
      </c>
      <c r="E340" t="s">
        <v>1655</v>
      </c>
      <c r="F340" t="s">
        <v>1492</v>
      </c>
    </row>
    <row r="341" spans="1:6" x14ac:dyDescent="0.25">
      <c r="A341" t="s">
        <v>1352</v>
      </c>
      <c r="B341" t="s">
        <v>1337</v>
      </c>
      <c r="C341" s="66">
        <v>40000</v>
      </c>
      <c r="D341" s="104">
        <v>14</v>
      </c>
      <c r="E341" t="s">
        <v>1655</v>
      </c>
      <c r="F341" t="s">
        <v>1492</v>
      </c>
    </row>
    <row r="342" spans="1:6" x14ac:dyDescent="0.25">
      <c r="A342" t="s">
        <v>1353</v>
      </c>
      <c r="B342" t="s">
        <v>1337</v>
      </c>
      <c r="C342" s="66">
        <v>24000</v>
      </c>
      <c r="D342" s="104">
        <v>14</v>
      </c>
      <c r="E342" t="s">
        <v>1655</v>
      </c>
      <c r="F342" t="s">
        <v>1492</v>
      </c>
    </row>
    <row r="343" spans="1:6" x14ac:dyDescent="0.25">
      <c r="A343" t="s">
        <v>1354</v>
      </c>
      <c r="B343" t="s">
        <v>1337</v>
      </c>
      <c r="C343" s="66">
        <v>43800</v>
      </c>
      <c r="D343" s="104">
        <v>14</v>
      </c>
      <c r="E343" t="s">
        <v>1655</v>
      </c>
      <c r="F343" t="s">
        <v>1492</v>
      </c>
    </row>
    <row r="344" spans="1:6" x14ac:dyDescent="0.25">
      <c r="A344" t="s">
        <v>1355</v>
      </c>
      <c r="B344" t="s">
        <v>1337</v>
      </c>
      <c r="C344" s="66">
        <v>32900</v>
      </c>
      <c r="D344" s="104">
        <v>14</v>
      </c>
      <c r="E344" t="s">
        <v>1655</v>
      </c>
      <c r="F344" t="s">
        <v>1492</v>
      </c>
    </row>
    <row r="345" spans="1:6" x14ac:dyDescent="0.25">
      <c r="A345" t="s">
        <v>1356</v>
      </c>
      <c r="B345" t="s">
        <v>1337</v>
      </c>
      <c r="C345" s="66">
        <v>3100</v>
      </c>
      <c r="D345" s="104">
        <v>14</v>
      </c>
      <c r="E345" t="s">
        <v>1655</v>
      </c>
      <c r="F345" t="s">
        <v>1492</v>
      </c>
    </row>
    <row r="346" spans="1:6" x14ac:dyDescent="0.25">
      <c r="A346" t="s">
        <v>1357</v>
      </c>
      <c r="B346" t="s">
        <v>1337</v>
      </c>
      <c r="C346" s="66">
        <v>15675</v>
      </c>
      <c r="D346" s="104">
        <v>14</v>
      </c>
      <c r="E346" t="s">
        <v>1655</v>
      </c>
      <c r="F346" t="s">
        <v>1492</v>
      </c>
    </row>
    <row r="347" spans="1:6" x14ac:dyDescent="0.25">
      <c r="A347" t="s">
        <v>1358</v>
      </c>
      <c r="B347" t="s">
        <v>1337</v>
      </c>
      <c r="C347" s="66">
        <v>5000</v>
      </c>
      <c r="D347" s="104">
        <v>14</v>
      </c>
      <c r="E347" t="s">
        <v>1655</v>
      </c>
      <c r="F347" t="s">
        <v>1492</v>
      </c>
    </row>
    <row r="348" spans="1:6" x14ac:dyDescent="0.25">
      <c r="A348" t="s">
        <v>1359</v>
      </c>
      <c r="B348" t="s">
        <v>1337</v>
      </c>
      <c r="C348" s="66">
        <v>21150</v>
      </c>
      <c r="D348" s="104">
        <v>14</v>
      </c>
      <c r="E348" t="s">
        <v>1655</v>
      </c>
      <c r="F348" t="s">
        <v>1492</v>
      </c>
    </row>
    <row r="349" spans="1:6" x14ac:dyDescent="0.25">
      <c r="A349" t="s">
        <v>1360</v>
      </c>
      <c r="B349" t="s">
        <v>1337</v>
      </c>
      <c r="C349" s="66">
        <v>24000</v>
      </c>
      <c r="D349" s="104">
        <v>14</v>
      </c>
      <c r="E349" t="s">
        <v>1655</v>
      </c>
      <c r="F349" t="s">
        <v>1492</v>
      </c>
    </row>
    <row r="350" spans="1:6" x14ac:dyDescent="0.25">
      <c r="A350" t="s">
        <v>1361</v>
      </c>
      <c r="B350" t="s">
        <v>1337</v>
      </c>
      <c r="C350" s="66">
        <v>2820</v>
      </c>
      <c r="D350" s="104">
        <v>14</v>
      </c>
      <c r="E350" t="s">
        <v>1655</v>
      </c>
      <c r="F350" t="s">
        <v>1492</v>
      </c>
    </row>
    <row r="351" spans="1:6" x14ac:dyDescent="0.25">
      <c r="A351" t="s">
        <v>1362</v>
      </c>
      <c r="B351" t="s">
        <v>186</v>
      </c>
      <c r="C351" s="66">
        <v>3504</v>
      </c>
      <c r="D351" s="104">
        <v>14</v>
      </c>
      <c r="E351" t="s">
        <v>1655</v>
      </c>
      <c r="F351" t="s">
        <v>1492</v>
      </c>
    </row>
    <row r="352" spans="1:6" x14ac:dyDescent="0.25">
      <c r="A352" t="s">
        <v>1363</v>
      </c>
      <c r="B352" t="s">
        <v>186</v>
      </c>
      <c r="C352" s="66">
        <v>9000</v>
      </c>
      <c r="D352" s="104">
        <v>14</v>
      </c>
      <c r="E352" t="s">
        <v>1655</v>
      </c>
      <c r="F352" t="s">
        <v>1492</v>
      </c>
    </row>
    <row r="353" spans="1:6" x14ac:dyDescent="0.25">
      <c r="A353" t="s">
        <v>1364</v>
      </c>
      <c r="B353" t="s">
        <v>186</v>
      </c>
      <c r="C353" s="66">
        <v>43000</v>
      </c>
      <c r="D353" s="104">
        <v>14</v>
      </c>
      <c r="E353" t="s">
        <v>1655</v>
      </c>
      <c r="F353" t="s">
        <v>1492</v>
      </c>
    </row>
    <row r="354" spans="1:6" x14ac:dyDescent="0.25">
      <c r="A354" t="s">
        <v>1365</v>
      </c>
      <c r="B354" t="s">
        <v>186</v>
      </c>
      <c r="C354" s="66">
        <v>4200</v>
      </c>
      <c r="D354" s="104">
        <v>14</v>
      </c>
      <c r="E354" t="s">
        <v>1655</v>
      </c>
      <c r="F354" t="s">
        <v>1492</v>
      </c>
    </row>
    <row r="355" spans="1:6" x14ac:dyDescent="0.25">
      <c r="A355" t="s">
        <v>1366</v>
      </c>
      <c r="B355" t="s">
        <v>186</v>
      </c>
      <c r="C355" s="66">
        <v>9000</v>
      </c>
      <c r="D355" s="104">
        <v>14</v>
      </c>
      <c r="E355" t="s">
        <v>1655</v>
      </c>
      <c r="F355" t="s">
        <v>1492</v>
      </c>
    </row>
    <row r="356" spans="1:6" x14ac:dyDescent="0.25">
      <c r="A356" t="s">
        <v>1367</v>
      </c>
      <c r="B356" t="s">
        <v>186</v>
      </c>
      <c r="C356" s="66">
        <v>1728</v>
      </c>
      <c r="D356" s="104">
        <v>14</v>
      </c>
      <c r="E356" t="s">
        <v>1655</v>
      </c>
      <c r="F356" t="s">
        <v>1492</v>
      </c>
    </row>
    <row r="357" spans="1:6" x14ac:dyDescent="0.25">
      <c r="A357" t="s">
        <v>1368</v>
      </c>
      <c r="B357" t="s">
        <v>186</v>
      </c>
      <c r="C357" s="66">
        <v>10000</v>
      </c>
      <c r="D357" s="104">
        <v>14</v>
      </c>
      <c r="E357" t="s">
        <v>1655</v>
      </c>
      <c r="F357" t="s">
        <v>1492</v>
      </c>
    </row>
    <row r="358" spans="1:6" x14ac:dyDescent="0.25">
      <c r="A358" t="s">
        <v>1369</v>
      </c>
      <c r="B358" t="s">
        <v>186</v>
      </c>
      <c r="C358" s="66">
        <v>8000</v>
      </c>
      <c r="D358" s="104">
        <v>14</v>
      </c>
      <c r="E358" t="s">
        <v>1655</v>
      </c>
      <c r="F358" t="s">
        <v>1492</v>
      </c>
    </row>
    <row r="359" spans="1:6" x14ac:dyDescent="0.25">
      <c r="A359" t="s">
        <v>1370</v>
      </c>
      <c r="B359" t="s">
        <v>186</v>
      </c>
      <c r="C359" s="66">
        <v>848.04000000000008</v>
      </c>
      <c r="D359" s="104">
        <v>14</v>
      </c>
      <c r="E359" t="s">
        <v>1655</v>
      </c>
      <c r="F359" t="s">
        <v>1492</v>
      </c>
    </row>
    <row r="360" spans="1:6" x14ac:dyDescent="0.25">
      <c r="A360" t="s">
        <v>1371</v>
      </c>
      <c r="B360" t="s">
        <v>186</v>
      </c>
      <c r="C360" s="66">
        <v>28600</v>
      </c>
      <c r="D360" s="104">
        <v>14</v>
      </c>
      <c r="E360" t="s">
        <v>1655</v>
      </c>
      <c r="F360" t="s">
        <v>1492</v>
      </c>
    </row>
    <row r="361" spans="1:6" x14ac:dyDescent="0.25">
      <c r="A361" t="s">
        <v>1372</v>
      </c>
      <c r="B361" t="s">
        <v>186</v>
      </c>
      <c r="C361" s="66">
        <v>3702</v>
      </c>
      <c r="D361" s="104">
        <v>14</v>
      </c>
      <c r="E361" t="s">
        <v>1655</v>
      </c>
      <c r="F361" t="s">
        <v>1492</v>
      </c>
    </row>
    <row r="362" spans="1:6" x14ac:dyDescent="0.25">
      <c r="A362" t="s">
        <v>1373</v>
      </c>
      <c r="B362" t="s">
        <v>186</v>
      </c>
      <c r="C362" s="66">
        <v>7600</v>
      </c>
      <c r="D362" s="104">
        <v>14</v>
      </c>
      <c r="E362" t="s">
        <v>1655</v>
      </c>
      <c r="F362" t="s">
        <v>1492</v>
      </c>
    </row>
    <row r="363" spans="1:6" x14ac:dyDescent="0.25">
      <c r="A363" t="s">
        <v>1374</v>
      </c>
      <c r="B363" t="s">
        <v>189</v>
      </c>
      <c r="C363" s="66">
        <v>627620</v>
      </c>
      <c r="D363" s="104">
        <v>14</v>
      </c>
      <c r="E363" t="s">
        <v>1655</v>
      </c>
      <c r="F363" t="s">
        <v>1492</v>
      </c>
    </row>
    <row r="364" spans="1:6" x14ac:dyDescent="0.25">
      <c r="A364" t="s">
        <v>1375</v>
      </c>
      <c r="B364" t="s">
        <v>189</v>
      </c>
      <c r="C364" s="66">
        <v>280001.04799999995</v>
      </c>
      <c r="D364" s="104">
        <v>14</v>
      </c>
      <c r="E364" t="s">
        <v>1655</v>
      </c>
      <c r="F364" t="s">
        <v>1492</v>
      </c>
    </row>
    <row r="365" spans="1:6" x14ac:dyDescent="0.25">
      <c r="A365" t="s">
        <v>1376</v>
      </c>
      <c r="B365" t="s">
        <v>190</v>
      </c>
      <c r="C365" s="66">
        <v>45000</v>
      </c>
      <c r="D365" s="104">
        <v>14</v>
      </c>
      <c r="E365" t="s">
        <v>1655</v>
      </c>
      <c r="F365" t="s">
        <v>1492</v>
      </c>
    </row>
    <row r="366" spans="1:6" x14ac:dyDescent="0.25">
      <c r="A366" t="s">
        <v>1377</v>
      </c>
      <c r="B366" t="s">
        <v>190</v>
      </c>
      <c r="C366" s="66">
        <v>70000</v>
      </c>
      <c r="D366" s="104">
        <v>14</v>
      </c>
      <c r="E366" t="s">
        <v>1655</v>
      </c>
      <c r="F366" t="s">
        <v>1492</v>
      </c>
    </row>
    <row r="367" spans="1:6" x14ac:dyDescent="0.25">
      <c r="A367" t="s">
        <v>1378</v>
      </c>
      <c r="B367" t="s">
        <v>190</v>
      </c>
      <c r="C367" s="66">
        <v>10000</v>
      </c>
      <c r="D367" s="104">
        <v>14</v>
      </c>
      <c r="E367" t="s">
        <v>1655</v>
      </c>
      <c r="F367" t="s">
        <v>1492</v>
      </c>
    </row>
    <row r="368" spans="1:6" x14ac:dyDescent="0.25">
      <c r="A368" t="s">
        <v>1379</v>
      </c>
      <c r="B368" t="s">
        <v>1380</v>
      </c>
      <c r="C368" s="66">
        <v>36000</v>
      </c>
      <c r="D368" s="104">
        <v>14</v>
      </c>
      <c r="E368" t="s">
        <v>1655</v>
      </c>
      <c r="F368" t="s">
        <v>1492</v>
      </c>
    </row>
    <row r="369" spans="1:6" x14ac:dyDescent="0.25">
      <c r="A369" t="s">
        <v>1381</v>
      </c>
      <c r="B369" t="s">
        <v>1380</v>
      </c>
      <c r="C369" s="66">
        <v>194200</v>
      </c>
      <c r="D369" s="104">
        <v>14</v>
      </c>
      <c r="E369" t="s">
        <v>1655</v>
      </c>
      <c r="F369" t="s">
        <v>1492</v>
      </c>
    </row>
    <row r="370" spans="1:6" x14ac:dyDescent="0.25">
      <c r="A370" t="s">
        <v>1382</v>
      </c>
      <c r="B370" t="s">
        <v>1380</v>
      </c>
      <c r="C370" s="66">
        <v>200000</v>
      </c>
      <c r="D370" s="104">
        <v>14</v>
      </c>
      <c r="E370" t="s">
        <v>1655</v>
      </c>
      <c r="F370" t="s">
        <v>1492</v>
      </c>
    </row>
    <row r="371" spans="1:6" x14ac:dyDescent="0.25">
      <c r="A371" t="s">
        <v>1383</v>
      </c>
      <c r="B371" t="s">
        <v>1380</v>
      </c>
      <c r="C371" s="66">
        <v>18400000</v>
      </c>
      <c r="D371" s="104">
        <v>14</v>
      </c>
      <c r="E371" t="s">
        <v>1655</v>
      </c>
      <c r="F371" t="s">
        <v>1492</v>
      </c>
    </row>
    <row r="372" spans="1:6" x14ac:dyDescent="0.25">
      <c r="A372" t="s">
        <v>1384</v>
      </c>
      <c r="B372" t="s">
        <v>1380</v>
      </c>
      <c r="C372" s="66">
        <v>265000</v>
      </c>
      <c r="D372" s="104">
        <v>14</v>
      </c>
      <c r="E372" t="s">
        <v>1655</v>
      </c>
      <c r="F372" t="s">
        <v>1492</v>
      </c>
    </row>
    <row r="373" spans="1:6" x14ac:dyDescent="0.25">
      <c r="A373" t="s">
        <v>1385</v>
      </c>
      <c r="B373" t="s">
        <v>1380</v>
      </c>
      <c r="C373" s="66">
        <v>77510.95</v>
      </c>
      <c r="D373" s="104">
        <v>14</v>
      </c>
      <c r="E373" t="s">
        <v>1655</v>
      </c>
      <c r="F373" t="s">
        <v>1492</v>
      </c>
    </row>
    <row r="374" spans="1:6" x14ac:dyDescent="0.25">
      <c r="A374" t="s">
        <v>1386</v>
      </c>
      <c r="B374" t="s">
        <v>1380</v>
      </c>
      <c r="C374" s="66">
        <v>2400000</v>
      </c>
      <c r="D374" s="104">
        <v>14</v>
      </c>
      <c r="E374" t="s">
        <v>1655</v>
      </c>
      <c r="F374" t="s">
        <v>1492</v>
      </c>
    </row>
    <row r="375" spans="1:6" x14ac:dyDescent="0.25">
      <c r="A375" t="s">
        <v>1387</v>
      </c>
      <c r="B375" t="s">
        <v>1380</v>
      </c>
      <c r="C375" s="66">
        <v>1200000</v>
      </c>
      <c r="D375" s="104">
        <v>14</v>
      </c>
      <c r="E375" t="s">
        <v>1655</v>
      </c>
      <c r="F375" t="s">
        <v>1492</v>
      </c>
    </row>
    <row r="376" spans="1:6" x14ac:dyDescent="0.25">
      <c r="A376" t="s">
        <v>1388</v>
      </c>
      <c r="B376" t="s">
        <v>1389</v>
      </c>
      <c r="C376" s="66">
        <v>4000000.0000000005</v>
      </c>
      <c r="D376" s="104">
        <v>14</v>
      </c>
      <c r="E376" t="s">
        <v>1655</v>
      </c>
      <c r="F376" t="s">
        <v>1492</v>
      </c>
    </row>
    <row r="377" spans="1:6" x14ac:dyDescent="0.25">
      <c r="A377" t="s">
        <v>1390</v>
      </c>
      <c r="B377" t="s">
        <v>1389</v>
      </c>
      <c r="C377" s="66">
        <v>12000</v>
      </c>
      <c r="D377" s="104">
        <v>14</v>
      </c>
      <c r="E377" t="s">
        <v>1655</v>
      </c>
      <c r="F377" t="s">
        <v>1492</v>
      </c>
    </row>
    <row r="378" spans="1:6" x14ac:dyDescent="0.25">
      <c r="A378" t="s">
        <v>1391</v>
      </c>
      <c r="B378" t="s">
        <v>1392</v>
      </c>
      <c r="C378" s="66">
        <v>1433570.7963350597</v>
      </c>
      <c r="D378" s="104">
        <v>14</v>
      </c>
      <c r="E378" t="s">
        <v>1655</v>
      </c>
      <c r="F378" t="s">
        <v>1492</v>
      </c>
    </row>
    <row r="379" spans="1:6" x14ac:dyDescent="0.25">
      <c r="A379" t="s">
        <v>1393</v>
      </c>
      <c r="B379" t="s">
        <v>265</v>
      </c>
      <c r="C379" s="66">
        <v>10428.414200000001</v>
      </c>
      <c r="D379" s="104">
        <v>14</v>
      </c>
      <c r="E379" t="s">
        <v>1655</v>
      </c>
      <c r="F379" t="s">
        <v>1495</v>
      </c>
    </row>
    <row r="380" spans="1:6" x14ac:dyDescent="0.25">
      <c r="A380" t="s">
        <v>1394</v>
      </c>
      <c r="B380" t="s">
        <v>265</v>
      </c>
      <c r="C380" s="66">
        <v>278044.40999999997</v>
      </c>
      <c r="D380" s="104">
        <v>14</v>
      </c>
      <c r="E380" t="s">
        <v>1655</v>
      </c>
      <c r="F380" t="s">
        <v>1495</v>
      </c>
    </row>
    <row r="381" spans="1:6" x14ac:dyDescent="0.25">
      <c r="A381" t="s">
        <v>1395</v>
      </c>
      <c r="B381" t="s">
        <v>265</v>
      </c>
      <c r="C381" s="66">
        <v>14394.573200000001</v>
      </c>
      <c r="D381" s="104">
        <v>14</v>
      </c>
      <c r="E381" t="s">
        <v>1655</v>
      </c>
      <c r="F381" t="s">
        <v>1495</v>
      </c>
    </row>
    <row r="382" spans="1:6" x14ac:dyDescent="0.25">
      <c r="A382" t="s">
        <v>1396</v>
      </c>
      <c r="B382" t="s">
        <v>265</v>
      </c>
      <c r="C382" s="66">
        <v>10848</v>
      </c>
      <c r="D382" s="104">
        <v>14</v>
      </c>
      <c r="E382" t="s">
        <v>1655</v>
      </c>
      <c r="F382" t="s">
        <v>1495</v>
      </c>
    </row>
    <row r="383" spans="1:6" x14ac:dyDescent="0.25">
      <c r="A383" t="s">
        <v>1397</v>
      </c>
      <c r="B383" t="s">
        <v>265</v>
      </c>
      <c r="C383" s="66">
        <v>2314.1628000000001</v>
      </c>
      <c r="D383" s="104">
        <v>14</v>
      </c>
      <c r="E383" t="s">
        <v>1655</v>
      </c>
      <c r="F383" t="s">
        <v>1495</v>
      </c>
    </row>
    <row r="384" spans="1:6" x14ac:dyDescent="0.25">
      <c r="A384" t="s">
        <v>1398</v>
      </c>
      <c r="B384" t="s">
        <v>265</v>
      </c>
      <c r="C384" s="66">
        <v>5550.6278000000002</v>
      </c>
      <c r="D384" s="104">
        <v>14</v>
      </c>
      <c r="E384" t="s">
        <v>1655</v>
      </c>
      <c r="F384" t="s">
        <v>1495</v>
      </c>
    </row>
    <row r="385" spans="1:6" x14ac:dyDescent="0.25">
      <c r="A385" t="s">
        <v>1399</v>
      </c>
      <c r="B385" t="s">
        <v>265</v>
      </c>
      <c r="C385" s="66">
        <v>301178.99019999994</v>
      </c>
      <c r="D385" s="104">
        <v>14</v>
      </c>
      <c r="E385" t="s">
        <v>1655</v>
      </c>
      <c r="F385" t="s">
        <v>1495</v>
      </c>
    </row>
    <row r="386" spans="1:6" x14ac:dyDescent="0.25">
      <c r="A386" t="s">
        <v>1400</v>
      </c>
      <c r="B386" t="s">
        <v>265</v>
      </c>
      <c r="C386" s="66">
        <v>279502</v>
      </c>
      <c r="D386" s="104">
        <v>14</v>
      </c>
      <c r="E386" t="s">
        <v>1655</v>
      </c>
      <c r="F386" t="s">
        <v>1495</v>
      </c>
    </row>
    <row r="387" spans="1:6" x14ac:dyDescent="0.25">
      <c r="A387" t="s">
        <v>1401</v>
      </c>
      <c r="B387" t="s">
        <v>265</v>
      </c>
      <c r="C387" s="66">
        <v>9543.231600000001</v>
      </c>
      <c r="D387" s="104">
        <v>14</v>
      </c>
      <c r="E387" t="s">
        <v>1655</v>
      </c>
      <c r="F387" t="s">
        <v>1495</v>
      </c>
    </row>
    <row r="388" spans="1:6" x14ac:dyDescent="0.25">
      <c r="A388" t="s">
        <v>1402</v>
      </c>
      <c r="B388" t="s">
        <v>265</v>
      </c>
      <c r="C388" s="66">
        <v>7296.04</v>
      </c>
      <c r="D388" s="104">
        <v>14</v>
      </c>
      <c r="E388" t="s">
        <v>1655</v>
      </c>
      <c r="F388" t="s">
        <v>1495</v>
      </c>
    </row>
    <row r="389" spans="1:6" x14ac:dyDescent="0.25">
      <c r="A389" t="s">
        <v>1403</v>
      </c>
      <c r="B389" t="s">
        <v>265</v>
      </c>
      <c r="C389" s="66">
        <v>2291</v>
      </c>
      <c r="D389" s="104">
        <v>14</v>
      </c>
      <c r="E389" t="s">
        <v>1655</v>
      </c>
      <c r="F389" t="s">
        <v>1495</v>
      </c>
    </row>
    <row r="390" spans="1:6" x14ac:dyDescent="0.25">
      <c r="A390" t="s">
        <v>1404</v>
      </c>
      <c r="B390" t="s">
        <v>265</v>
      </c>
      <c r="C390" s="66">
        <v>21983.103799999997</v>
      </c>
      <c r="D390" s="104">
        <v>14</v>
      </c>
      <c r="E390" t="s">
        <v>1655</v>
      </c>
      <c r="F390" t="s">
        <v>1495</v>
      </c>
    </row>
    <row r="391" spans="1:6" x14ac:dyDescent="0.25">
      <c r="A391" t="s">
        <v>1405</v>
      </c>
      <c r="B391" t="s">
        <v>265</v>
      </c>
      <c r="C391" s="66">
        <v>7102.8454000000002</v>
      </c>
      <c r="D391" s="104">
        <v>14</v>
      </c>
      <c r="E391" t="s">
        <v>1655</v>
      </c>
      <c r="F391" t="s">
        <v>1495</v>
      </c>
    </row>
    <row r="392" spans="1:6" x14ac:dyDescent="0.25">
      <c r="A392" t="s">
        <v>1406</v>
      </c>
      <c r="B392" t="s">
        <v>265</v>
      </c>
      <c r="C392" s="66">
        <v>28553.491400000003</v>
      </c>
      <c r="D392" s="104">
        <v>14</v>
      </c>
      <c r="E392" t="s">
        <v>1655</v>
      </c>
      <c r="F392" t="s">
        <v>1495</v>
      </c>
    </row>
    <row r="393" spans="1:6" x14ac:dyDescent="0.25">
      <c r="A393" t="s">
        <v>1407</v>
      </c>
      <c r="B393" t="s">
        <v>1408</v>
      </c>
      <c r="C393" s="66">
        <v>1093175.2890000001</v>
      </c>
      <c r="D393" s="104">
        <v>14</v>
      </c>
      <c r="E393" t="s">
        <v>1655</v>
      </c>
      <c r="F393" t="s">
        <v>1494</v>
      </c>
    </row>
    <row r="394" spans="1:6" x14ac:dyDescent="0.25">
      <c r="A394" t="s">
        <v>1409</v>
      </c>
      <c r="B394" t="s">
        <v>270</v>
      </c>
      <c r="C394" s="66">
        <v>2992.7885999999999</v>
      </c>
      <c r="D394" s="104">
        <v>14</v>
      </c>
      <c r="E394" t="s">
        <v>1655</v>
      </c>
      <c r="F394" t="s">
        <v>1495</v>
      </c>
    </row>
    <row r="395" spans="1:6" x14ac:dyDescent="0.25">
      <c r="A395" t="s">
        <v>1410</v>
      </c>
      <c r="B395" t="s">
        <v>270</v>
      </c>
      <c r="C395" s="66">
        <v>1460.2425000000001</v>
      </c>
      <c r="D395" s="104">
        <v>14</v>
      </c>
      <c r="E395" t="s">
        <v>1655</v>
      </c>
      <c r="F395" t="s">
        <v>1495</v>
      </c>
    </row>
    <row r="396" spans="1:6" x14ac:dyDescent="0.25">
      <c r="A396" t="s">
        <v>1411</v>
      </c>
      <c r="B396" t="s">
        <v>270</v>
      </c>
      <c r="C396" s="66">
        <v>6709.8721999999998</v>
      </c>
      <c r="D396" s="104">
        <v>14</v>
      </c>
      <c r="E396" t="s">
        <v>1655</v>
      </c>
      <c r="F396" t="s">
        <v>1495</v>
      </c>
    </row>
    <row r="397" spans="1:6" x14ac:dyDescent="0.25">
      <c r="A397" t="s">
        <v>1412</v>
      </c>
      <c r="B397" t="s">
        <v>270</v>
      </c>
      <c r="C397" s="66">
        <v>6433.9925999999996</v>
      </c>
      <c r="D397" s="104">
        <v>14</v>
      </c>
      <c r="E397" t="s">
        <v>1655</v>
      </c>
      <c r="F397" t="s">
        <v>1495</v>
      </c>
    </row>
    <row r="398" spans="1:6" x14ac:dyDescent="0.25">
      <c r="A398" t="s">
        <v>1413</v>
      </c>
      <c r="B398" t="s">
        <v>270</v>
      </c>
      <c r="C398" s="66">
        <v>4181</v>
      </c>
      <c r="D398" s="104">
        <v>14</v>
      </c>
      <c r="E398" t="s">
        <v>1655</v>
      </c>
      <c r="F398" t="s">
        <v>1495</v>
      </c>
    </row>
    <row r="399" spans="1:6" x14ac:dyDescent="0.25">
      <c r="A399" t="s">
        <v>1414</v>
      </c>
      <c r="B399" t="s">
        <v>270</v>
      </c>
      <c r="C399" s="66">
        <v>5065.5187999999998</v>
      </c>
      <c r="D399" s="104">
        <v>14</v>
      </c>
      <c r="E399" t="s">
        <v>1655</v>
      </c>
      <c r="F399" t="s">
        <v>1495</v>
      </c>
    </row>
    <row r="400" spans="1:6" x14ac:dyDescent="0.25">
      <c r="A400" t="s">
        <v>1415</v>
      </c>
      <c r="B400" t="s">
        <v>1416</v>
      </c>
      <c r="C400" s="66">
        <v>46368.905899999998</v>
      </c>
      <c r="D400" s="104">
        <v>14</v>
      </c>
      <c r="E400" t="s">
        <v>1655</v>
      </c>
      <c r="F400" t="s">
        <v>1495</v>
      </c>
    </row>
    <row r="401" spans="1:6" x14ac:dyDescent="0.25">
      <c r="A401" t="s">
        <v>1417</v>
      </c>
      <c r="B401" t="s">
        <v>1416</v>
      </c>
      <c r="C401" s="66">
        <v>28725.134400000003</v>
      </c>
      <c r="D401" s="104">
        <v>14</v>
      </c>
      <c r="E401" t="s">
        <v>1655</v>
      </c>
      <c r="F401" t="s">
        <v>1495</v>
      </c>
    </row>
    <row r="402" spans="1:6" x14ac:dyDescent="0.25">
      <c r="A402" t="s">
        <v>1418</v>
      </c>
      <c r="B402" t="s">
        <v>1416</v>
      </c>
      <c r="C402" s="66">
        <v>372194.0588</v>
      </c>
      <c r="D402" s="104">
        <v>14</v>
      </c>
      <c r="E402" t="s">
        <v>1655</v>
      </c>
      <c r="F402" t="s">
        <v>1495</v>
      </c>
    </row>
    <row r="403" spans="1:6" x14ac:dyDescent="0.25">
      <c r="A403" t="s">
        <v>1419</v>
      </c>
      <c r="B403" t="s">
        <v>1416</v>
      </c>
      <c r="C403" s="66">
        <v>2727.5826999999999</v>
      </c>
      <c r="D403" s="104">
        <v>14</v>
      </c>
      <c r="E403" t="s">
        <v>1655</v>
      </c>
      <c r="F403" t="s">
        <v>1495</v>
      </c>
    </row>
    <row r="404" spans="1:6" x14ac:dyDescent="0.25">
      <c r="A404" t="s">
        <v>1420</v>
      </c>
      <c r="B404" t="s">
        <v>1416</v>
      </c>
      <c r="C404" s="66">
        <v>4224.6845999999996</v>
      </c>
      <c r="D404" s="104">
        <v>14</v>
      </c>
      <c r="E404" t="s">
        <v>1655</v>
      </c>
      <c r="F404" t="s">
        <v>1495</v>
      </c>
    </row>
    <row r="405" spans="1:6" x14ac:dyDescent="0.25">
      <c r="A405" t="s">
        <v>1421</v>
      </c>
      <c r="B405" t="s">
        <v>1416</v>
      </c>
      <c r="C405" s="66">
        <v>3225.9492</v>
      </c>
      <c r="D405" s="104">
        <v>14</v>
      </c>
      <c r="E405" t="s">
        <v>1655</v>
      </c>
      <c r="F405" t="s">
        <v>1495</v>
      </c>
    </row>
    <row r="406" spans="1:6" x14ac:dyDescent="0.25">
      <c r="A406" t="s">
        <v>1422</v>
      </c>
      <c r="B406" t="s">
        <v>1416</v>
      </c>
      <c r="C406" s="66">
        <v>3225.9492</v>
      </c>
      <c r="D406" s="104">
        <v>14</v>
      </c>
      <c r="E406" t="s">
        <v>1655</v>
      </c>
      <c r="F406" t="s">
        <v>1495</v>
      </c>
    </row>
    <row r="407" spans="1:6" x14ac:dyDescent="0.25">
      <c r="A407" t="s">
        <v>1423</v>
      </c>
      <c r="B407" t="s">
        <v>1424</v>
      </c>
      <c r="C407" s="66">
        <v>101877.18340000001</v>
      </c>
      <c r="D407" s="104">
        <v>14</v>
      </c>
      <c r="E407" t="s">
        <v>1655</v>
      </c>
      <c r="F407" t="s">
        <v>1495</v>
      </c>
    </row>
    <row r="408" spans="1:6" x14ac:dyDescent="0.25">
      <c r="A408" t="s">
        <v>1425</v>
      </c>
      <c r="B408" t="s">
        <v>1424</v>
      </c>
      <c r="C408" s="66">
        <v>3827.3778000000002</v>
      </c>
      <c r="D408" s="104">
        <v>14</v>
      </c>
      <c r="E408" t="s">
        <v>1655</v>
      </c>
      <c r="F408" t="s">
        <v>1495</v>
      </c>
    </row>
    <row r="409" spans="1:6" x14ac:dyDescent="0.25">
      <c r="A409" t="s">
        <v>1426</v>
      </c>
      <c r="B409" t="s">
        <v>1424</v>
      </c>
      <c r="C409" s="66">
        <v>94600</v>
      </c>
      <c r="D409" s="104">
        <v>14</v>
      </c>
      <c r="E409" t="s">
        <v>1655</v>
      </c>
      <c r="F409" t="s">
        <v>1495</v>
      </c>
    </row>
    <row r="410" spans="1:6" x14ac:dyDescent="0.25">
      <c r="A410" t="s">
        <v>1427</v>
      </c>
      <c r="B410" t="s">
        <v>1428</v>
      </c>
      <c r="C410" s="66">
        <v>50733.8</v>
      </c>
      <c r="D410" s="104">
        <v>14</v>
      </c>
      <c r="E410" t="s">
        <v>1655</v>
      </c>
      <c r="F410" t="s">
        <v>1495</v>
      </c>
    </row>
    <row r="411" spans="1:6" x14ac:dyDescent="0.25">
      <c r="A411" t="s">
        <v>1429</v>
      </c>
      <c r="B411" t="s">
        <v>280</v>
      </c>
      <c r="C411" s="66">
        <v>195647.59219999998</v>
      </c>
      <c r="D411" s="104">
        <v>14</v>
      </c>
      <c r="E411" t="s">
        <v>1655</v>
      </c>
      <c r="F411" t="s">
        <v>1493</v>
      </c>
    </row>
    <row r="412" spans="1:6" x14ac:dyDescent="0.25">
      <c r="A412" t="s">
        <v>1430</v>
      </c>
      <c r="B412" t="s">
        <v>280</v>
      </c>
      <c r="C412" s="66">
        <v>261706.75</v>
      </c>
      <c r="D412" s="104">
        <v>14</v>
      </c>
      <c r="E412" t="s">
        <v>1655</v>
      </c>
      <c r="F412" t="s">
        <v>1493</v>
      </c>
    </row>
    <row r="413" spans="1:6" x14ac:dyDescent="0.25">
      <c r="A413" t="s">
        <v>1431</v>
      </c>
      <c r="B413" t="s">
        <v>280</v>
      </c>
      <c r="C413" s="66">
        <v>275508.40779999999</v>
      </c>
      <c r="D413" s="104">
        <v>14</v>
      </c>
      <c r="E413" t="s">
        <v>1655</v>
      </c>
      <c r="F413" t="s">
        <v>1493</v>
      </c>
    </row>
    <row r="414" spans="1:6" x14ac:dyDescent="0.25">
      <c r="A414" t="s">
        <v>1432</v>
      </c>
      <c r="B414" t="s">
        <v>280</v>
      </c>
      <c r="C414" s="66">
        <v>275508.40779999999</v>
      </c>
      <c r="D414" s="104">
        <v>14</v>
      </c>
      <c r="E414" t="s">
        <v>1655</v>
      </c>
      <c r="F414" t="s">
        <v>1493</v>
      </c>
    </row>
    <row r="415" spans="1:6" x14ac:dyDescent="0.25">
      <c r="A415" t="s">
        <v>1433</v>
      </c>
      <c r="B415" t="s">
        <v>280</v>
      </c>
      <c r="C415" s="66">
        <v>280000</v>
      </c>
      <c r="D415" s="104">
        <v>14</v>
      </c>
      <c r="E415" t="s">
        <v>1655</v>
      </c>
      <c r="F415" t="s">
        <v>1493</v>
      </c>
    </row>
    <row r="416" spans="1:6" x14ac:dyDescent="0.25">
      <c r="A416" t="s">
        <v>1434</v>
      </c>
      <c r="B416" t="s">
        <v>281</v>
      </c>
      <c r="C416" s="66">
        <v>18644</v>
      </c>
      <c r="D416" s="104">
        <v>14</v>
      </c>
      <c r="E416" t="s">
        <v>1655</v>
      </c>
      <c r="F416" t="s">
        <v>1493</v>
      </c>
    </row>
    <row r="417" spans="1:6" x14ac:dyDescent="0.25">
      <c r="A417" t="s">
        <v>1435</v>
      </c>
      <c r="B417" t="s">
        <v>285</v>
      </c>
      <c r="C417" s="66">
        <v>157455.15280000001</v>
      </c>
      <c r="D417" s="104">
        <v>14</v>
      </c>
      <c r="E417" t="s">
        <v>1655</v>
      </c>
      <c r="F417" t="s">
        <v>1493</v>
      </c>
    </row>
    <row r="418" spans="1:6" x14ac:dyDescent="0.25">
      <c r="A418" t="s">
        <v>1436</v>
      </c>
      <c r="B418" t="s">
        <v>285</v>
      </c>
      <c r="C418" s="66">
        <v>153863.95360000001</v>
      </c>
      <c r="D418" s="104">
        <v>14</v>
      </c>
      <c r="E418" t="s">
        <v>1655</v>
      </c>
      <c r="F418" t="s">
        <v>1493</v>
      </c>
    </row>
    <row r="419" spans="1:6" x14ac:dyDescent="0.25">
      <c r="A419" t="s">
        <v>1437</v>
      </c>
      <c r="B419" t="s">
        <v>285</v>
      </c>
      <c r="C419" s="66">
        <v>39363.788200000003</v>
      </c>
      <c r="D419" s="104">
        <v>14</v>
      </c>
      <c r="E419" t="s">
        <v>1655</v>
      </c>
      <c r="F419" t="s">
        <v>1493</v>
      </c>
    </row>
    <row r="420" spans="1:6" x14ac:dyDescent="0.25">
      <c r="A420" t="s">
        <v>1438</v>
      </c>
      <c r="B420" t="s">
        <v>285</v>
      </c>
      <c r="C420" s="66">
        <v>56009.74</v>
      </c>
      <c r="D420" s="104">
        <v>14</v>
      </c>
      <c r="E420" t="s">
        <v>1655</v>
      </c>
      <c r="F420" t="s">
        <v>1493</v>
      </c>
    </row>
    <row r="421" spans="1:6" x14ac:dyDescent="0.25">
      <c r="A421" t="s">
        <v>1439</v>
      </c>
      <c r="B421" t="s">
        <v>285</v>
      </c>
      <c r="C421" s="66">
        <v>131813.24</v>
      </c>
      <c r="D421" s="104">
        <v>14</v>
      </c>
      <c r="E421" t="s">
        <v>1655</v>
      </c>
      <c r="F421" t="s">
        <v>1493</v>
      </c>
    </row>
    <row r="422" spans="1:6" x14ac:dyDescent="0.25">
      <c r="A422" t="s">
        <v>1440</v>
      </c>
      <c r="B422" t="s">
        <v>290</v>
      </c>
      <c r="C422" s="66">
        <v>134539.62279999998</v>
      </c>
      <c r="D422" s="104">
        <v>14</v>
      </c>
      <c r="E422" t="s">
        <v>1655</v>
      </c>
      <c r="F422" t="s">
        <v>1495</v>
      </c>
    </row>
    <row r="423" spans="1:6" x14ac:dyDescent="0.25">
      <c r="A423" t="s">
        <v>1441</v>
      </c>
      <c r="B423" t="s">
        <v>290</v>
      </c>
      <c r="C423" s="66">
        <v>341223.94559999998</v>
      </c>
      <c r="D423" s="104">
        <v>14</v>
      </c>
      <c r="E423" t="s">
        <v>1655</v>
      </c>
      <c r="F423" t="s">
        <v>1495</v>
      </c>
    </row>
    <row r="424" spans="1:6" x14ac:dyDescent="0.25">
      <c r="A424" t="s">
        <v>1442</v>
      </c>
      <c r="B424" t="s">
        <v>290</v>
      </c>
      <c r="C424" s="66">
        <v>1614104.9931000001</v>
      </c>
      <c r="D424" s="104">
        <v>14</v>
      </c>
      <c r="E424" t="s">
        <v>1655</v>
      </c>
      <c r="F424" t="s">
        <v>1495</v>
      </c>
    </row>
    <row r="425" spans="1:6" x14ac:dyDescent="0.25">
      <c r="A425" t="s">
        <v>1443</v>
      </c>
      <c r="B425" t="s">
        <v>290</v>
      </c>
      <c r="C425" s="66">
        <v>1452072.6035999998</v>
      </c>
      <c r="D425" s="104">
        <v>14</v>
      </c>
      <c r="E425" t="s">
        <v>1655</v>
      </c>
      <c r="F425" t="s">
        <v>1495</v>
      </c>
    </row>
    <row r="426" spans="1:6" x14ac:dyDescent="0.25">
      <c r="A426" t="s">
        <v>1444</v>
      </c>
      <c r="B426" t="s">
        <v>290</v>
      </c>
      <c r="C426" s="66">
        <v>107011</v>
      </c>
      <c r="D426" s="104">
        <v>14</v>
      </c>
      <c r="E426" t="s">
        <v>1655</v>
      </c>
      <c r="F426" t="s">
        <v>1495</v>
      </c>
    </row>
    <row r="427" spans="1:6" x14ac:dyDescent="0.25">
      <c r="A427" t="s">
        <v>1445</v>
      </c>
      <c r="B427" t="s">
        <v>290</v>
      </c>
      <c r="C427" s="66">
        <v>476245.12179999996</v>
      </c>
      <c r="D427" s="104">
        <v>14</v>
      </c>
      <c r="E427" t="s">
        <v>1655</v>
      </c>
      <c r="F427" t="s">
        <v>1495</v>
      </c>
    </row>
    <row r="428" spans="1:6" x14ac:dyDescent="0.25">
      <c r="A428" t="s">
        <v>1446</v>
      </c>
      <c r="B428" t="s">
        <v>290</v>
      </c>
      <c r="C428" s="66">
        <v>13584.208000000001</v>
      </c>
      <c r="D428" s="104">
        <v>14</v>
      </c>
      <c r="E428" t="s">
        <v>1655</v>
      </c>
      <c r="F428" t="s">
        <v>1495</v>
      </c>
    </row>
    <row r="429" spans="1:6" x14ac:dyDescent="0.25">
      <c r="A429" t="s">
        <v>1447</v>
      </c>
      <c r="B429" t="s">
        <v>290</v>
      </c>
      <c r="C429" s="66">
        <v>565000</v>
      </c>
      <c r="D429" s="104">
        <v>14</v>
      </c>
      <c r="E429" t="s">
        <v>1655</v>
      </c>
      <c r="F429" t="s">
        <v>1495</v>
      </c>
    </row>
    <row r="430" spans="1:6" x14ac:dyDescent="0.25">
      <c r="A430" t="s">
        <v>1448</v>
      </c>
      <c r="B430" t="s">
        <v>1449</v>
      </c>
      <c r="C430" s="66">
        <v>1786.0794000000001</v>
      </c>
      <c r="D430" s="104">
        <v>14</v>
      </c>
      <c r="E430" t="s">
        <v>1655</v>
      </c>
      <c r="F430" t="s">
        <v>1495</v>
      </c>
    </row>
    <row r="431" spans="1:6" x14ac:dyDescent="0.25">
      <c r="A431" t="s">
        <v>1450</v>
      </c>
      <c r="B431" t="s">
        <v>1449</v>
      </c>
      <c r="C431" s="66">
        <v>36892.367999999995</v>
      </c>
      <c r="D431" s="104">
        <v>14</v>
      </c>
      <c r="E431" t="s">
        <v>1655</v>
      </c>
      <c r="F431" t="s">
        <v>1495</v>
      </c>
    </row>
    <row r="432" spans="1:6" x14ac:dyDescent="0.25">
      <c r="A432" t="s">
        <v>1451</v>
      </c>
      <c r="B432" t="s">
        <v>1449</v>
      </c>
      <c r="C432" s="66">
        <v>277571.21999999997</v>
      </c>
      <c r="D432" s="104">
        <v>14</v>
      </c>
      <c r="E432" t="s">
        <v>1655</v>
      </c>
      <c r="F432" t="s">
        <v>1495</v>
      </c>
    </row>
    <row r="433" spans="1:6" x14ac:dyDescent="0.25">
      <c r="A433" t="s">
        <v>1452</v>
      </c>
      <c r="B433" t="s">
        <v>292</v>
      </c>
      <c r="C433" s="66">
        <v>13575.82</v>
      </c>
      <c r="D433" s="104">
        <v>14</v>
      </c>
      <c r="E433" t="s">
        <v>1655</v>
      </c>
      <c r="F433" t="s">
        <v>1495</v>
      </c>
    </row>
    <row r="434" spans="1:6" x14ac:dyDescent="0.25">
      <c r="A434" t="s">
        <v>1453</v>
      </c>
      <c r="B434" t="s">
        <v>292</v>
      </c>
      <c r="C434" s="66">
        <v>70497.988400000002</v>
      </c>
      <c r="D434" s="104">
        <v>14</v>
      </c>
      <c r="E434" t="s">
        <v>1655</v>
      </c>
      <c r="F434" t="s">
        <v>1495</v>
      </c>
    </row>
    <row r="435" spans="1:6" x14ac:dyDescent="0.25">
      <c r="A435" t="s">
        <v>1454</v>
      </c>
      <c r="B435" t="s">
        <v>292</v>
      </c>
      <c r="C435" s="66">
        <v>8500</v>
      </c>
      <c r="D435" s="104">
        <v>14</v>
      </c>
      <c r="E435" t="s">
        <v>1655</v>
      </c>
      <c r="F435" t="s">
        <v>1495</v>
      </c>
    </row>
    <row r="436" spans="1:6" x14ac:dyDescent="0.25">
      <c r="A436" t="s">
        <v>1455</v>
      </c>
      <c r="B436" t="s">
        <v>293</v>
      </c>
      <c r="C436" s="66">
        <v>4254.45</v>
      </c>
      <c r="D436" s="104">
        <v>14</v>
      </c>
      <c r="E436" t="s">
        <v>1655</v>
      </c>
      <c r="F436" t="s">
        <v>1494</v>
      </c>
    </row>
    <row r="437" spans="1:6" x14ac:dyDescent="0.25">
      <c r="A437" t="s">
        <v>1456</v>
      </c>
      <c r="B437" t="s">
        <v>293</v>
      </c>
      <c r="C437" s="66">
        <v>6893</v>
      </c>
      <c r="D437" s="104">
        <v>14</v>
      </c>
      <c r="E437" t="s">
        <v>1655</v>
      </c>
      <c r="F437" t="s">
        <v>1494</v>
      </c>
    </row>
    <row r="438" spans="1:6" x14ac:dyDescent="0.25">
      <c r="A438" t="s">
        <v>1457</v>
      </c>
      <c r="B438" t="s">
        <v>293</v>
      </c>
      <c r="C438" s="66">
        <v>13786</v>
      </c>
      <c r="D438" s="104">
        <v>14</v>
      </c>
      <c r="E438" t="s">
        <v>1655</v>
      </c>
      <c r="F438" t="s">
        <v>1494</v>
      </c>
    </row>
    <row r="439" spans="1:6" x14ac:dyDescent="0.25">
      <c r="A439" t="s">
        <v>1458</v>
      </c>
      <c r="B439" t="s">
        <v>293</v>
      </c>
      <c r="C439" s="66">
        <v>22148</v>
      </c>
      <c r="D439" s="104">
        <v>14</v>
      </c>
      <c r="E439" t="s">
        <v>1655</v>
      </c>
      <c r="F439" t="s">
        <v>1494</v>
      </c>
    </row>
    <row r="440" spans="1:6" x14ac:dyDescent="0.25">
      <c r="A440" t="s">
        <v>1459</v>
      </c>
      <c r="B440" t="s">
        <v>293</v>
      </c>
      <c r="C440" s="66">
        <v>90328.6</v>
      </c>
      <c r="D440" s="104">
        <v>14</v>
      </c>
      <c r="E440" t="s">
        <v>1655</v>
      </c>
      <c r="F440" t="s">
        <v>1494</v>
      </c>
    </row>
    <row r="441" spans="1:6" x14ac:dyDescent="0.25">
      <c r="A441" t="s">
        <v>1460</v>
      </c>
      <c r="B441" t="s">
        <v>293</v>
      </c>
      <c r="C441" s="66">
        <v>4612.0200000000004</v>
      </c>
      <c r="D441" s="104">
        <v>14</v>
      </c>
      <c r="E441" t="s">
        <v>1655</v>
      </c>
      <c r="F441" t="s">
        <v>1494</v>
      </c>
    </row>
    <row r="442" spans="1:6" x14ac:dyDescent="0.25">
      <c r="A442" t="s">
        <v>1461</v>
      </c>
      <c r="B442" t="s">
        <v>293</v>
      </c>
      <c r="C442" s="66">
        <v>163985.22960000002</v>
      </c>
      <c r="D442" s="104">
        <v>14</v>
      </c>
      <c r="E442" t="s">
        <v>1655</v>
      </c>
      <c r="F442" t="s">
        <v>1494</v>
      </c>
    </row>
    <row r="443" spans="1:6" x14ac:dyDescent="0.25">
      <c r="A443" t="s">
        <v>1462</v>
      </c>
      <c r="B443" t="s">
        <v>293</v>
      </c>
      <c r="C443" s="66">
        <v>4544.8599999999997</v>
      </c>
      <c r="D443" s="104">
        <v>14</v>
      </c>
      <c r="E443" t="s">
        <v>1655</v>
      </c>
      <c r="F443" t="s">
        <v>1494</v>
      </c>
    </row>
    <row r="444" spans="1:6" x14ac:dyDescent="0.25">
      <c r="A444" t="s">
        <v>1463</v>
      </c>
      <c r="B444" t="s">
        <v>293</v>
      </c>
      <c r="C444" s="66">
        <v>5817.5599999999995</v>
      </c>
      <c r="D444" s="104">
        <v>14</v>
      </c>
      <c r="E444" t="s">
        <v>1655</v>
      </c>
      <c r="F444" t="s">
        <v>1494</v>
      </c>
    </row>
    <row r="445" spans="1:6" x14ac:dyDescent="0.25">
      <c r="A445" t="s">
        <v>1464</v>
      </c>
      <c r="B445" t="s">
        <v>293</v>
      </c>
      <c r="C445" s="66">
        <v>4544.8599999999997</v>
      </c>
      <c r="D445" s="104">
        <v>14</v>
      </c>
      <c r="E445" t="s">
        <v>1655</v>
      </c>
      <c r="F445" t="s">
        <v>1494</v>
      </c>
    </row>
    <row r="446" spans="1:6" x14ac:dyDescent="0.25">
      <c r="A446" t="s">
        <v>1465</v>
      </c>
      <c r="B446" t="s">
        <v>293</v>
      </c>
      <c r="C446" s="66">
        <v>7038.9</v>
      </c>
      <c r="D446" s="104">
        <v>14</v>
      </c>
      <c r="E446" t="s">
        <v>1655</v>
      </c>
      <c r="F446" t="s">
        <v>1494</v>
      </c>
    </row>
    <row r="447" spans="1:6" x14ac:dyDescent="0.25">
      <c r="A447" t="s">
        <v>1466</v>
      </c>
      <c r="B447" t="s">
        <v>293</v>
      </c>
      <c r="C447" s="66">
        <v>18179.439999999999</v>
      </c>
      <c r="D447" s="104">
        <v>14</v>
      </c>
      <c r="E447" t="s">
        <v>1655</v>
      </c>
      <c r="F447" t="s">
        <v>1494</v>
      </c>
    </row>
    <row r="448" spans="1:6" x14ac:dyDescent="0.25">
      <c r="A448" t="s">
        <v>1467</v>
      </c>
      <c r="B448" t="s">
        <v>293</v>
      </c>
      <c r="C448" s="66">
        <v>282818.73800000001</v>
      </c>
      <c r="D448" s="104">
        <v>14</v>
      </c>
      <c r="E448" t="s">
        <v>1655</v>
      </c>
      <c r="F448" t="s">
        <v>1494</v>
      </c>
    </row>
    <row r="449" spans="1:6" x14ac:dyDescent="0.25">
      <c r="A449" t="s">
        <v>1468</v>
      </c>
      <c r="B449" t="s">
        <v>293</v>
      </c>
      <c r="C449" s="66">
        <v>588127.56999999995</v>
      </c>
      <c r="D449" s="104">
        <v>14</v>
      </c>
      <c r="E449" t="s">
        <v>1655</v>
      </c>
      <c r="F449" t="s">
        <v>1494</v>
      </c>
    </row>
    <row r="450" spans="1:6" x14ac:dyDescent="0.25">
      <c r="A450" t="s">
        <v>1469</v>
      </c>
      <c r="B450" t="s">
        <v>293</v>
      </c>
      <c r="C450" s="66">
        <v>14077.8</v>
      </c>
      <c r="D450" s="104">
        <v>14</v>
      </c>
      <c r="E450" t="s">
        <v>1655</v>
      </c>
      <c r="F450" t="s">
        <v>1494</v>
      </c>
    </row>
    <row r="451" spans="1:6" x14ac:dyDescent="0.25">
      <c r="A451" t="s">
        <v>1470</v>
      </c>
      <c r="B451" t="s">
        <v>1471</v>
      </c>
      <c r="C451" s="66">
        <v>1282136.6211999999</v>
      </c>
      <c r="D451" s="104">
        <v>14</v>
      </c>
      <c r="E451" t="s">
        <v>1655</v>
      </c>
      <c r="F451" t="s">
        <v>1495</v>
      </c>
    </row>
    <row r="452" spans="1:6" x14ac:dyDescent="0.25">
      <c r="A452" t="s">
        <v>1472</v>
      </c>
      <c r="B452" t="s">
        <v>1471</v>
      </c>
      <c r="C452" s="66">
        <v>1645426.7684999998</v>
      </c>
      <c r="D452" s="104">
        <v>14</v>
      </c>
      <c r="E452" t="s">
        <v>1655</v>
      </c>
      <c r="F452" t="s">
        <v>1495</v>
      </c>
    </row>
    <row r="453" spans="1:6" x14ac:dyDescent="0.25">
      <c r="A453" t="s">
        <v>1473</v>
      </c>
      <c r="B453" t="s">
        <v>1474</v>
      </c>
      <c r="C453" s="66">
        <v>17290.161199999999</v>
      </c>
      <c r="D453" s="104">
        <v>14</v>
      </c>
      <c r="E453" t="s">
        <v>1655</v>
      </c>
      <c r="F453" t="s">
        <v>1495</v>
      </c>
    </row>
    <row r="454" spans="1:6" x14ac:dyDescent="0.25">
      <c r="A454" t="s">
        <v>1475</v>
      </c>
      <c r="B454" t="s">
        <v>1474</v>
      </c>
      <c r="C454" s="66">
        <v>43621.809199999996</v>
      </c>
      <c r="D454" s="104">
        <v>14</v>
      </c>
      <c r="E454" t="s">
        <v>1655</v>
      </c>
      <c r="F454" t="s">
        <v>1495</v>
      </c>
    </row>
    <row r="455" spans="1:6" x14ac:dyDescent="0.25">
      <c r="A455" t="s">
        <v>1476</v>
      </c>
      <c r="B455" t="s">
        <v>1474</v>
      </c>
      <c r="C455" s="66">
        <v>20121.921299999998</v>
      </c>
      <c r="D455" s="104">
        <v>14</v>
      </c>
      <c r="E455" t="s">
        <v>1655</v>
      </c>
      <c r="F455" t="s">
        <v>1495</v>
      </c>
    </row>
    <row r="456" spans="1:6" x14ac:dyDescent="0.25">
      <c r="A456" t="s">
        <v>1477</v>
      </c>
      <c r="B456" t="s">
        <v>1474</v>
      </c>
      <c r="C456" s="66">
        <v>45904.441800000001</v>
      </c>
      <c r="D456" s="104">
        <v>14</v>
      </c>
      <c r="E456" t="s">
        <v>1655</v>
      </c>
      <c r="F456" t="s">
        <v>1495</v>
      </c>
    </row>
    <row r="457" spans="1:6" x14ac:dyDescent="0.25">
      <c r="A457" t="s">
        <v>1478</v>
      </c>
      <c r="B457" t="s">
        <v>1474</v>
      </c>
      <c r="C457" s="66">
        <v>52582.400000000001</v>
      </c>
      <c r="D457" s="104">
        <v>14</v>
      </c>
      <c r="E457" t="s">
        <v>1655</v>
      </c>
      <c r="F457" t="s">
        <v>1495</v>
      </c>
    </row>
    <row r="458" spans="1:6" x14ac:dyDescent="0.25">
      <c r="A458" t="s">
        <v>1479</v>
      </c>
      <c r="B458" t="s">
        <v>1474</v>
      </c>
      <c r="C458" s="66">
        <v>225599.141</v>
      </c>
      <c r="D458" s="104">
        <v>14</v>
      </c>
      <c r="E458" t="s">
        <v>1655</v>
      </c>
      <c r="F458" t="s">
        <v>1495</v>
      </c>
    </row>
    <row r="459" spans="1:6" x14ac:dyDescent="0.25">
      <c r="A459" t="s">
        <v>1480</v>
      </c>
      <c r="B459" t="s">
        <v>1474</v>
      </c>
      <c r="C459" s="66">
        <v>107414.06140000001</v>
      </c>
      <c r="D459" s="104">
        <v>14</v>
      </c>
      <c r="E459" t="s">
        <v>1655</v>
      </c>
      <c r="F459" t="s">
        <v>1495</v>
      </c>
    </row>
    <row r="460" spans="1:6" x14ac:dyDescent="0.25">
      <c r="A460" t="s">
        <v>1481</v>
      </c>
      <c r="B460" t="s">
        <v>1474</v>
      </c>
      <c r="C460" s="66">
        <v>152855.8817</v>
      </c>
      <c r="D460" s="104">
        <v>14</v>
      </c>
      <c r="E460" t="s">
        <v>1655</v>
      </c>
      <c r="F460" t="s">
        <v>1495</v>
      </c>
    </row>
    <row r="461" spans="1:6" x14ac:dyDescent="0.25">
      <c r="A461" t="s">
        <v>1482</v>
      </c>
      <c r="B461" t="s">
        <v>1474</v>
      </c>
      <c r="C461" s="66">
        <v>116415.58480000001</v>
      </c>
      <c r="D461" s="104">
        <v>14</v>
      </c>
      <c r="E461" t="s">
        <v>1655</v>
      </c>
      <c r="F461" t="s">
        <v>1495</v>
      </c>
    </row>
    <row r="462" spans="1:6" x14ac:dyDescent="0.25">
      <c r="A462" t="s">
        <v>1483</v>
      </c>
      <c r="B462" t="s">
        <v>1474</v>
      </c>
      <c r="C462" s="66">
        <v>23377.440000000002</v>
      </c>
      <c r="D462" s="104">
        <v>14</v>
      </c>
      <c r="E462" t="s">
        <v>1655</v>
      </c>
      <c r="F462" t="s">
        <v>1495</v>
      </c>
    </row>
    <row r="463" spans="1:6" x14ac:dyDescent="0.25">
      <c r="A463" t="s">
        <v>1484</v>
      </c>
      <c r="B463" t="s">
        <v>1485</v>
      </c>
      <c r="C463" s="66">
        <v>36024</v>
      </c>
      <c r="D463" s="104">
        <v>14</v>
      </c>
      <c r="E463" t="s">
        <v>1655</v>
      </c>
      <c r="F463" t="s">
        <v>1495</v>
      </c>
    </row>
    <row r="464" spans="1:6" x14ac:dyDescent="0.25">
      <c r="A464" t="s">
        <v>1486</v>
      </c>
      <c r="B464" t="s">
        <v>1485</v>
      </c>
      <c r="C464" s="66">
        <v>16837</v>
      </c>
      <c r="D464" s="104">
        <v>14</v>
      </c>
      <c r="E464" t="s">
        <v>1655</v>
      </c>
      <c r="F464" t="s">
        <v>1495</v>
      </c>
    </row>
    <row r="465" spans="1:6" x14ac:dyDescent="0.25">
      <c r="A465" t="s">
        <v>1487</v>
      </c>
      <c r="B465" t="s">
        <v>1485</v>
      </c>
      <c r="C465" s="66">
        <v>242688</v>
      </c>
      <c r="D465" s="104">
        <v>14</v>
      </c>
      <c r="E465" t="s">
        <v>1655</v>
      </c>
      <c r="F465" t="s">
        <v>1495</v>
      </c>
    </row>
    <row r="466" spans="1:6" x14ac:dyDescent="0.25">
      <c r="A466" t="s">
        <v>1488</v>
      </c>
      <c r="B466" t="s">
        <v>313</v>
      </c>
      <c r="C466" s="66">
        <v>11729.36</v>
      </c>
      <c r="D466" s="104">
        <v>14</v>
      </c>
      <c r="E466" t="s">
        <v>1655</v>
      </c>
      <c r="F466" t="s">
        <v>1495</v>
      </c>
    </row>
    <row r="467" spans="1:6" x14ac:dyDescent="0.25">
      <c r="A467" t="s">
        <v>1491</v>
      </c>
      <c r="B467" t="s">
        <v>325</v>
      </c>
      <c r="C467" s="66">
        <v>102594227</v>
      </c>
      <c r="D467" s="104">
        <v>14</v>
      </c>
      <c r="E467" t="s">
        <v>1655</v>
      </c>
      <c r="F467" t="s">
        <v>1490</v>
      </c>
    </row>
    <row r="468" spans="1:6" x14ac:dyDescent="0.25">
      <c r="A468" t="s">
        <v>1656</v>
      </c>
      <c r="B468" t="s">
        <v>1919</v>
      </c>
      <c r="C468" s="66">
        <v>157244.68256977759</v>
      </c>
      <c r="D468" s="104">
        <v>14</v>
      </c>
      <c r="E468" t="s">
        <v>1655</v>
      </c>
      <c r="F468" t="s">
        <v>1489</v>
      </c>
    </row>
    <row r="469" spans="1:6" x14ac:dyDescent="0.25">
      <c r="A469" t="s">
        <v>1657</v>
      </c>
      <c r="B469" t="s">
        <v>1919</v>
      </c>
      <c r="C469" s="66">
        <v>175548.22161651918</v>
      </c>
      <c r="D469" s="104">
        <v>14</v>
      </c>
      <c r="E469" t="s">
        <v>1655</v>
      </c>
      <c r="F469" t="s">
        <v>1489</v>
      </c>
    </row>
    <row r="470" spans="1:6" x14ac:dyDescent="0.25">
      <c r="A470" t="s">
        <v>1658</v>
      </c>
      <c r="B470" t="s">
        <v>1919</v>
      </c>
      <c r="C470" s="66">
        <v>204949.83913190445</v>
      </c>
      <c r="D470" s="104">
        <v>14</v>
      </c>
      <c r="E470" t="s">
        <v>1655</v>
      </c>
      <c r="F470" t="s">
        <v>1489</v>
      </c>
    </row>
    <row r="471" spans="1:6" x14ac:dyDescent="0.25">
      <c r="A471" t="s">
        <v>1659</v>
      </c>
      <c r="B471" t="s">
        <v>1919</v>
      </c>
      <c r="C471" s="66">
        <v>229648.60344487638</v>
      </c>
      <c r="D471" s="104">
        <v>14</v>
      </c>
      <c r="E471" t="s">
        <v>1655</v>
      </c>
      <c r="F471" t="s">
        <v>1489</v>
      </c>
    </row>
    <row r="472" spans="1:6" x14ac:dyDescent="0.25">
      <c r="A472" t="s">
        <v>1660</v>
      </c>
      <c r="B472" t="s">
        <v>1919</v>
      </c>
      <c r="C472" s="66">
        <v>360816.89832459367</v>
      </c>
      <c r="D472" s="104">
        <v>14</v>
      </c>
      <c r="E472" t="s">
        <v>1655</v>
      </c>
      <c r="F472" t="s">
        <v>1489</v>
      </c>
    </row>
    <row r="473" spans="1:6" x14ac:dyDescent="0.25">
      <c r="A473" t="s">
        <v>1661</v>
      </c>
      <c r="B473" t="s">
        <v>1919</v>
      </c>
      <c r="C473" s="66">
        <v>1296279.4254370164</v>
      </c>
      <c r="D473" s="104">
        <v>14</v>
      </c>
      <c r="E473" t="s">
        <v>1655</v>
      </c>
      <c r="F473" t="s">
        <v>1489</v>
      </c>
    </row>
    <row r="474" spans="1:6" x14ac:dyDescent="0.25">
      <c r="A474" t="s">
        <v>1662</v>
      </c>
      <c r="B474" t="s">
        <v>1919</v>
      </c>
      <c r="C474" s="66">
        <v>80337.403634879985</v>
      </c>
      <c r="D474" s="104">
        <v>14</v>
      </c>
      <c r="E474" t="s">
        <v>1655</v>
      </c>
      <c r="F474" t="s">
        <v>1489</v>
      </c>
    </row>
    <row r="475" spans="1:6" x14ac:dyDescent="0.25">
      <c r="A475" t="s">
        <v>1663</v>
      </c>
      <c r="B475" t="s">
        <v>1919</v>
      </c>
      <c r="C475" s="66">
        <v>102508.91869298481</v>
      </c>
      <c r="D475" s="104">
        <v>14</v>
      </c>
      <c r="E475" t="s">
        <v>1655</v>
      </c>
      <c r="F475" t="s">
        <v>1489</v>
      </c>
    </row>
    <row r="476" spans="1:6" x14ac:dyDescent="0.25">
      <c r="A476" t="s">
        <v>1664</v>
      </c>
      <c r="B476" t="s">
        <v>1919</v>
      </c>
      <c r="C476" s="66">
        <v>103168.26504088084</v>
      </c>
      <c r="D476" s="104">
        <v>14</v>
      </c>
      <c r="E476" t="s">
        <v>1655</v>
      </c>
      <c r="F476" t="s">
        <v>1489</v>
      </c>
    </row>
    <row r="477" spans="1:6" x14ac:dyDescent="0.25">
      <c r="A477" t="s">
        <v>1665</v>
      </c>
      <c r="B477" t="s">
        <v>1919</v>
      </c>
      <c r="C477" s="66">
        <v>119865.55261085682</v>
      </c>
      <c r="D477" s="104">
        <v>14</v>
      </c>
      <c r="E477" t="s">
        <v>1655</v>
      </c>
      <c r="F477" t="s">
        <v>1489</v>
      </c>
    </row>
    <row r="478" spans="1:6" x14ac:dyDescent="0.25">
      <c r="A478" t="s">
        <v>1666</v>
      </c>
      <c r="B478" t="s">
        <v>1919</v>
      </c>
      <c r="C478" s="66">
        <v>154416.23900798039</v>
      </c>
      <c r="D478" s="104">
        <v>14</v>
      </c>
      <c r="E478" t="s">
        <v>1655</v>
      </c>
      <c r="F478" t="s">
        <v>1489</v>
      </c>
    </row>
    <row r="479" spans="1:6" x14ac:dyDescent="0.25">
      <c r="A479" t="s">
        <v>1667</v>
      </c>
      <c r="B479" t="s">
        <v>1919</v>
      </c>
      <c r="C479" s="66">
        <v>155015.99417825963</v>
      </c>
      <c r="D479" s="104">
        <v>14</v>
      </c>
      <c r="E479" t="s">
        <v>1655</v>
      </c>
      <c r="F479" t="s">
        <v>1489</v>
      </c>
    </row>
    <row r="480" spans="1:6" x14ac:dyDescent="0.25">
      <c r="A480" t="s">
        <v>1668</v>
      </c>
      <c r="B480" t="s">
        <v>1919</v>
      </c>
      <c r="C480" s="66">
        <v>161531.04521264241</v>
      </c>
      <c r="D480" s="104">
        <v>14</v>
      </c>
      <c r="E480" t="s">
        <v>1655</v>
      </c>
      <c r="F480" t="s">
        <v>1489</v>
      </c>
    </row>
    <row r="481" spans="1:6" x14ac:dyDescent="0.25">
      <c r="A481" t="s">
        <v>1669</v>
      </c>
      <c r="B481" t="s">
        <v>1919</v>
      </c>
      <c r="C481" s="66">
        <v>181519.21828477402</v>
      </c>
      <c r="D481" s="104">
        <v>14</v>
      </c>
      <c r="E481" t="s">
        <v>1655</v>
      </c>
      <c r="F481" t="s">
        <v>1489</v>
      </c>
    </row>
    <row r="482" spans="1:6" x14ac:dyDescent="0.25">
      <c r="A482" t="s">
        <v>1670</v>
      </c>
      <c r="B482" t="s">
        <v>1919</v>
      </c>
      <c r="C482" s="66">
        <v>194031.82102194882</v>
      </c>
      <c r="D482" s="104">
        <v>14</v>
      </c>
      <c r="E482" t="s">
        <v>1655</v>
      </c>
      <c r="F482" t="s">
        <v>1489</v>
      </c>
    </row>
    <row r="483" spans="1:6" x14ac:dyDescent="0.25">
      <c r="A483" t="s">
        <v>1671</v>
      </c>
      <c r="B483" t="s">
        <v>1919</v>
      </c>
      <c r="C483" s="66">
        <v>206359.83388490157</v>
      </c>
      <c r="D483" s="104">
        <v>14</v>
      </c>
      <c r="E483" t="s">
        <v>1655</v>
      </c>
      <c r="F483" t="s">
        <v>1489</v>
      </c>
    </row>
    <row r="484" spans="1:6" x14ac:dyDescent="0.25">
      <c r="A484" t="s">
        <v>1672</v>
      </c>
      <c r="B484" t="s">
        <v>1919</v>
      </c>
      <c r="C484" s="66">
        <v>207700.53928714563</v>
      </c>
      <c r="D484" s="104">
        <v>14</v>
      </c>
      <c r="E484" t="s">
        <v>1655</v>
      </c>
      <c r="F484" t="s">
        <v>1489</v>
      </c>
    </row>
    <row r="485" spans="1:6" x14ac:dyDescent="0.25">
      <c r="A485" t="s">
        <v>1673</v>
      </c>
      <c r="B485" t="s">
        <v>1919</v>
      </c>
      <c r="C485" s="66">
        <v>214435.80707390679</v>
      </c>
      <c r="D485" s="104">
        <v>14</v>
      </c>
      <c r="E485" t="s">
        <v>1655</v>
      </c>
      <c r="F485" t="s">
        <v>1489</v>
      </c>
    </row>
    <row r="486" spans="1:6" x14ac:dyDescent="0.25">
      <c r="A486" t="s">
        <v>1674</v>
      </c>
      <c r="B486" t="s">
        <v>1919</v>
      </c>
      <c r="C486" s="66">
        <v>246421.65142087496</v>
      </c>
      <c r="D486" s="104">
        <v>14</v>
      </c>
      <c r="E486" t="s">
        <v>1655</v>
      </c>
      <c r="F486" t="s">
        <v>1489</v>
      </c>
    </row>
    <row r="487" spans="1:6" x14ac:dyDescent="0.25">
      <c r="A487" t="s">
        <v>1675</v>
      </c>
      <c r="B487" t="s">
        <v>1919</v>
      </c>
      <c r="C487" s="66">
        <v>262179.18124926684</v>
      </c>
      <c r="D487" s="104">
        <v>14</v>
      </c>
      <c r="E487" t="s">
        <v>1655</v>
      </c>
      <c r="F487" t="s">
        <v>1489</v>
      </c>
    </row>
    <row r="488" spans="1:6" x14ac:dyDescent="0.25">
      <c r="A488" t="s">
        <v>1676</v>
      </c>
      <c r="B488" t="s">
        <v>1919</v>
      </c>
      <c r="C488" s="66">
        <v>271362.03318728361</v>
      </c>
      <c r="D488" s="104">
        <v>14</v>
      </c>
      <c r="E488" t="s">
        <v>1655</v>
      </c>
      <c r="F488" t="s">
        <v>1489</v>
      </c>
    </row>
    <row r="489" spans="1:6" x14ac:dyDescent="0.25">
      <c r="A489" t="s">
        <v>1677</v>
      </c>
      <c r="B489" t="s">
        <v>1919</v>
      </c>
      <c r="C489" s="66">
        <v>321203.89423315087</v>
      </c>
      <c r="D489" s="104">
        <v>14</v>
      </c>
      <c r="E489" t="s">
        <v>1655</v>
      </c>
      <c r="F489" t="s">
        <v>1489</v>
      </c>
    </row>
    <row r="490" spans="1:6" x14ac:dyDescent="0.25">
      <c r="A490" t="s">
        <v>1678</v>
      </c>
      <c r="B490" t="s">
        <v>1919</v>
      </c>
      <c r="C490" s="66">
        <v>361514.44520232128</v>
      </c>
      <c r="D490" s="104">
        <v>14</v>
      </c>
      <c r="E490" t="s">
        <v>1655</v>
      </c>
      <c r="F490" t="s">
        <v>1489</v>
      </c>
    </row>
    <row r="491" spans="1:6" x14ac:dyDescent="0.25">
      <c r="A491" t="s">
        <v>1679</v>
      </c>
      <c r="B491" t="s">
        <v>1919</v>
      </c>
      <c r="C491" s="66">
        <v>387461.96517656278</v>
      </c>
      <c r="D491" s="104">
        <v>14</v>
      </c>
      <c r="E491" t="s">
        <v>1655</v>
      </c>
      <c r="F491" t="s">
        <v>1489</v>
      </c>
    </row>
    <row r="492" spans="1:6" x14ac:dyDescent="0.25">
      <c r="A492" t="s">
        <v>1680</v>
      </c>
      <c r="B492" t="s">
        <v>1919</v>
      </c>
      <c r="C492" s="66">
        <v>405425.26250303077</v>
      </c>
      <c r="D492" s="104">
        <v>14</v>
      </c>
      <c r="E492" t="s">
        <v>1655</v>
      </c>
      <c r="F492" t="s">
        <v>1489</v>
      </c>
    </row>
    <row r="493" spans="1:6" x14ac:dyDescent="0.25">
      <c r="A493" t="s">
        <v>1681</v>
      </c>
      <c r="B493" t="s">
        <v>1919</v>
      </c>
      <c r="C493" s="66">
        <v>444347.36585822789</v>
      </c>
      <c r="D493" s="104">
        <v>14</v>
      </c>
      <c r="E493" t="s">
        <v>1655</v>
      </c>
      <c r="F493" t="s">
        <v>1489</v>
      </c>
    </row>
    <row r="494" spans="1:6" x14ac:dyDescent="0.25">
      <c r="A494" t="s">
        <v>1682</v>
      </c>
      <c r="B494" t="s">
        <v>1919</v>
      </c>
      <c r="C494" s="66">
        <v>452876.71768567309</v>
      </c>
      <c r="D494" s="104">
        <v>14</v>
      </c>
      <c r="E494" t="s">
        <v>1655</v>
      </c>
      <c r="F494" t="s">
        <v>1489</v>
      </c>
    </row>
    <row r="495" spans="1:6" x14ac:dyDescent="0.25">
      <c r="A495" t="s">
        <v>1683</v>
      </c>
      <c r="B495" t="s">
        <v>1919</v>
      </c>
      <c r="C495" s="66">
        <v>468037.0644838888</v>
      </c>
      <c r="D495" s="104">
        <v>14</v>
      </c>
      <c r="E495" t="s">
        <v>1655</v>
      </c>
      <c r="F495" t="s">
        <v>1489</v>
      </c>
    </row>
    <row r="496" spans="1:6" x14ac:dyDescent="0.25">
      <c r="A496" t="s">
        <v>1676</v>
      </c>
      <c r="B496" t="s">
        <v>1919</v>
      </c>
      <c r="C496" s="66">
        <v>498569.12141122093</v>
      </c>
      <c r="D496" s="104">
        <v>14</v>
      </c>
      <c r="E496" t="s">
        <v>1655</v>
      </c>
      <c r="F496" t="s">
        <v>1489</v>
      </c>
    </row>
    <row r="497" spans="1:6" x14ac:dyDescent="0.25">
      <c r="A497" t="s">
        <v>1684</v>
      </c>
      <c r="B497" t="s">
        <v>1919</v>
      </c>
      <c r="C497" s="66">
        <v>533618.94930140569</v>
      </c>
      <c r="D497" s="104">
        <v>14</v>
      </c>
      <c r="E497" t="s">
        <v>1655</v>
      </c>
      <c r="F497" t="s">
        <v>1489</v>
      </c>
    </row>
    <row r="498" spans="1:6" x14ac:dyDescent="0.25">
      <c r="A498" t="s">
        <v>1685</v>
      </c>
      <c r="B498" t="s">
        <v>1919</v>
      </c>
      <c r="C498" s="66">
        <v>559328.7351655477</v>
      </c>
      <c r="D498" s="104">
        <v>14</v>
      </c>
      <c r="E498" t="s">
        <v>1655</v>
      </c>
      <c r="F498" t="s">
        <v>1489</v>
      </c>
    </row>
    <row r="499" spans="1:6" x14ac:dyDescent="0.25">
      <c r="A499" t="s">
        <v>1686</v>
      </c>
      <c r="B499" t="s">
        <v>1919</v>
      </c>
      <c r="C499" s="66">
        <v>657971.01165236114</v>
      </c>
      <c r="D499" s="104">
        <v>14</v>
      </c>
      <c r="E499" t="s">
        <v>1655</v>
      </c>
      <c r="F499" t="s">
        <v>1489</v>
      </c>
    </row>
    <row r="500" spans="1:6" x14ac:dyDescent="0.25">
      <c r="A500" t="s">
        <v>1687</v>
      </c>
      <c r="B500" t="s">
        <v>1919</v>
      </c>
      <c r="C500" s="66">
        <v>1033307.0583853634</v>
      </c>
      <c r="D500" s="104">
        <v>14</v>
      </c>
      <c r="E500" t="s">
        <v>1655</v>
      </c>
      <c r="F500" t="s">
        <v>1489</v>
      </c>
    </row>
    <row r="501" spans="1:6" x14ac:dyDescent="0.25">
      <c r="A501" t="s">
        <v>1688</v>
      </c>
      <c r="B501" t="s">
        <v>1919</v>
      </c>
      <c r="C501" s="66">
        <v>1151298.3326188023</v>
      </c>
      <c r="D501" s="104">
        <v>14</v>
      </c>
      <c r="E501" t="s">
        <v>1655</v>
      </c>
      <c r="F501" t="s">
        <v>1489</v>
      </c>
    </row>
    <row r="502" spans="1:6" x14ac:dyDescent="0.25">
      <c r="A502" t="s">
        <v>1689</v>
      </c>
      <c r="B502" t="s">
        <v>1919</v>
      </c>
      <c r="C502" s="66">
        <v>1264815.891594586</v>
      </c>
      <c r="D502" s="104">
        <v>14</v>
      </c>
      <c r="E502" t="s">
        <v>1655</v>
      </c>
      <c r="F502" t="s">
        <v>1489</v>
      </c>
    </row>
    <row r="503" spans="1:6" x14ac:dyDescent="0.25">
      <c r="A503" t="s">
        <v>1690</v>
      </c>
      <c r="B503" t="s">
        <v>1919</v>
      </c>
      <c r="C503" s="66">
        <v>1361621.3686441337</v>
      </c>
      <c r="D503" s="104">
        <v>14</v>
      </c>
      <c r="E503" t="s">
        <v>1655</v>
      </c>
      <c r="F503" t="s">
        <v>1489</v>
      </c>
    </row>
    <row r="504" spans="1:6" x14ac:dyDescent="0.25">
      <c r="A504" t="s">
        <v>1691</v>
      </c>
      <c r="B504" t="s">
        <v>1919</v>
      </c>
      <c r="C504" s="66">
        <v>1764498.9873977911</v>
      </c>
      <c r="D504" s="104">
        <v>14</v>
      </c>
      <c r="E504" t="s">
        <v>1655</v>
      </c>
      <c r="F504" t="s">
        <v>1489</v>
      </c>
    </row>
    <row r="505" spans="1:6" x14ac:dyDescent="0.25">
      <c r="A505" t="s">
        <v>1692</v>
      </c>
      <c r="B505" t="s">
        <v>1920</v>
      </c>
      <c r="C505" s="66">
        <v>360908.49599999998</v>
      </c>
      <c r="D505" s="104">
        <v>14</v>
      </c>
      <c r="E505" t="s">
        <v>1655</v>
      </c>
      <c r="F505" t="s">
        <v>1489</v>
      </c>
    </row>
    <row r="506" spans="1:6" x14ac:dyDescent="0.25">
      <c r="A506" t="s">
        <v>1693</v>
      </c>
      <c r="B506" t="s">
        <v>1920</v>
      </c>
      <c r="C506" s="66">
        <v>416286.75999999995</v>
      </c>
      <c r="D506" s="104">
        <v>14</v>
      </c>
      <c r="E506" t="s">
        <v>1655</v>
      </c>
      <c r="F506" t="s">
        <v>1489</v>
      </c>
    </row>
    <row r="507" spans="1:6" x14ac:dyDescent="0.25">
      <c r="A507" t="s">
        <v>1694</v>
      </c>
      <c r="B507" t="s">
        <v>1920</v>
      </c>
      <c r="C507" s="66">
        <v>443205.77599999995</v>
      </c>
      <c r="D507" s="104">
        <v>14</v>
      </c>
      <c r="E507" t="s">
        <v>1655</v>
      </c>
      <c r="F507" t="s">
        <v>1489</v>
      </c>
    </row>
    <row r="508" spans="1:6" x14ac:dyDescent="0.25">
      <c r="A508" t="s">
        <v>1695</v>
      </c>
      <c r="B508" t="s">
        <v>1920</v>
      </c>
      <c r="C508" s="66">
        <v>485220.39999999997</v>
      </c>
      <c r="D508" s="104">
        <v>14</v>
      </c>
      <c r="E508" t="s">
        <v>1655</v>
      </c>
      <c r="F508" t="s">
        <v>1489</v>
      </c>
    </row>
    <row r="509" spans="1:6" x14ac:dyDescent="0.25">
      <c r="A509" t="s">
        <v>1696</v>
      </c>
      <c r="B509" t="s">
        <v>1920</v>
      </c>
      <c r="C509" s="66">
        <v>661122.59200000006</v>
      </c>
      <c r="D509" s="104">
        <v>14</v>
      </c>
      <c r="E509" t="s">
        <v>1655</v>
      </c>
      <c r="F509" t="s">
        <v>1489</v>
      </c>
    </row>
    <row r="510" spans="1:6" x14ac:dyDescent="0.25">
      <c r="A510" t="s">
        <v>1697</v>
      </c>
      <c r="B510" t="s">
        <v>1920</v>
      </c>
      <c r="C510" s="66">
        <v>682126.01600000006</v>
      </c>
      <c r="D510" s="104">
        <v>14</v>
      </c>
      <c r="E510" t="s">
        <v>1655</v>
      </c>
      <c r="F510" t="s">
        <v>1489</v>
      </c>
    </row>
    <row r="511" spans="1:6" x14ac:dyDescent="0.25">
      <c r="A511" t="s">
        <v>1698</v>
      </c>
      <c r="B511" t="s">
        <v>1920</v>
      </c>
      <c r="C511" s="66">
        <f>500000+682126.016</f>
        <v>1182126.0159999998</v>
      </c>
      <c r="D511" s="104">
        <v>14</v>
      </c>
      <c r="E511" t="s">
        <v>1655</v>
      </c>
      <c r="F511" t="s">
        <v>1489</v>
      </c>
    </row>
    <row r="512" spans="1:6" x14ac:dyDescent="0.25">
      <c r="A512" t="s">
        <v>1699</v>
      </c>
      <c r="B512" t="s">
        <v>1920</v>
      </c>
      <c r="C512" s="66">
        <v>682126.01600000006</v>
      </c>
      <c r="D512" s="104">
        <v>14</v>
      </c>
      <c r="E512" t="s">
        <v>1655</v>
      </c>
      <c r="F512" t="s">
        <v>1489</v>
      </c>
    </row>
    <row r="513" spans="1:6" x14ac:dyDescent="0.25">
      <c r="A513" t="s">
        <v>1700</v>
      </c>
      <c r="B513" t="s">
        <v>1920</v>
      </c>
      <c r="C513" s="66">
        <v>756015.15599999996</v>
      </c>
      <c r="D513" s="104">
        <v>14</v>
      </c>
      <c r="E513" t="s">
        <v>1655</v>
      </c>
      <c r="F513" t="s">
        <v>1489</v>
      </c>
    </row>
    <row r="514" spans="1:6" x14ac:dyDescent="0.25">
      <c r="A514" t="s">
        <v>1701</v>
      </c>
      <c r="B514" t="s">
        <v>1920</v>
      </c>
      <c r="C514" s="66">
        <v>757468.96400000015</v>
      </c>
      <c r="D514" s="104">
        <v>14</v>
      </c>
      <c r="E514" t="s">
        <v>1655</v>
      </c>
      <c r="F514" t="s">
        <v>1489</v>
      </c>
    </row>
    <row r="515" spans="1:6" x14ac:dyDescent="0.25">
      <c r="A515" t="s">
        <v>1702</v>
      </c>
      <c r="B515" t="s">
        <v>1920</v>
      </c>
      <c r="C515" s="66">
        <v>824563.32400000014</v>
      </c>
      <c r="D515" s="104">
        <v>14</v>
      </c>
      <c r="E515" t="s">
        <v>1655</v>
      </c>
      <c r="F515" t="s">
        <v>1489</v>
      </c>
    </row>
    <row r="516" spans="1:6" x14ac:dyDescent="0.25">
      <c r="A516" t="s">
        <v>1703</v>
      </c>
      <c r="B516" t="s">
        <v>1920</v>
      </c>
      <c r="C516" s="66">
        <v>855885.25999999989</v>
      </c>
      <c r="D516" s="104">
        <v>14</v>
      </c>
      <c r="E516" t="s">
        <v>1655</v>
      </c>
      <c r="F516" t="s">
        <v>1489</v>
      </c>
    </row>
    <row r="517" spans="1:6" x14ac:dyDescent="0.25">
      <c r="A517" t="s">
        <v>1704</v>
      </c>
      <c r="B517" t="s">
        <v>1920</v>
      </c>
      <c r="C517" s="66">
        <v>864254.3</v>
      </c>
      <c r="D517" s="104">
        <v>14</v>
      </c>
      <c r="E517" t="s">
        <v>1655</v>
      </c>
      <c r="F517" t="s">
        <v>1489</v>
      </c>
    </row>
    <row r="518" spans="1:6" x14ac:dyDescent="0.25">
      <c r="A518" t="s">
        <v>1705</v>
      </c>
      <c r="B518" t="s">
        <v>1920</v>
      </c>
      <c r="C518" s="66">
        <v>920422.33600000024</v>
      </c>
      <c r="D518" s="104">
        <v>14</v>
      </c>
      <c r="E518" t="s">
        <v>1655</v>
      </c>
      <c r="F518" t="s">
        <v>1489</v>
      </c>
    </row>
    <row r="519" spans="1:6" x14ac:dyDescent="0.25">
      <c r="A519" t="s">
        <v>1706</v>
      </c>
      <c r="B519" t="s">
        <v>1920</v>
      </c>
      <c r="C519" s="66">
        <v>946408.62800000003</v>
      </c>
      <c r="D519" s="104">
        <v>14</v>
      </c>
      <c r="E519" t="s">
        <v>1655</v>
      </c>
      <c r="F519" t="s">
        <v>1489</v>
      </c>
    </row>
    <row r="520" spans="1:6" x14ac:dyDescent="0.25">
      <c r="A520" t="s">
        <v>1707</v>
      </c>
      <c r="B520" t="s">
        <v>1920</v>
      </c>
      <c r="C520" s="66">
        <v>989406.44800000044</v>
      </c>
      <c r="D520" s="104">
        <v>14</v>
      </c>
      <c r="E520" t="s">
        <v>1655</v>
      </c>
      <c r="F520" t="s">
        <v>1489</v>
      </c>
    </row>
    <row r="521" spans="1:6" x14ac:dyDescent="0.25">
      <c r="A521" t="s">
        <v>1708</v>
      </c>
      <c r="B521" t="s">
        <v>1920</v>
      </c>
      <c r="C521" s="66">
        <v>1101225.8600000003</v>
      </c>
      <c r="D521" s="104">
        <v>14</v>
      </c>
      <c r="E521" t="s">
        <v>1655</v>
      </c>
      <c r="F521" t="s">
        <v>1489</v>
      </c>
    </row>
    <row r="522" spans="1:6" x14ac:dyDescent="0.25">
      <c r="A522" t="s">
        <v>1709</v>
      </c>
      <c r="B522" t="s">
        <v>1920</v>
      </c>
      <c r="C522" s="66">
        <v>1165099.3560000004</v>
      </c>
      <c r="D522" s="104">
        <v>14</v>
      </c>
      <c r="E522" t="s">
        <v>1655</v>
      </c>
      <c r="F522" t="s">
        <v>1489</v>
      </c>
    </row>
    <row r="523" spans="1:6" x14ac:dyDescent="0.25">
      <c r="A523" t="s">
        <v>1710</v>
      </c>
      <c r="B523" t="s">
        <v>1920</v>
      </c>
      <c r="C523" s="66">
        <v>1353032.0480000004</v>
      </c>
      <c r="D523" s="104">
        <v>14</v>
      </c>
      <c r="E523" t="s">
        <v>1655</v>
      </c>
      <c r="F523" t="s">
        <v>1489</v>
      </c>
    </row>
    <row r="524" spans="1:6" x14ac:dyDescent="0.25">
      <c r="A524" t="s">
        <v>1711</v>
      </c>
      <c r="B524" t="s">
        <v>1920</v>
      </c>
      <c r="C524" s="66">
        <v>1482015.233777778</v>
      </c>
      <c r="D524" s="104">
        <v>14</v>
      </c>
      <c r="E524" t="s">
        <v>1655</v>
      </c>
      <c r="F524" t="s">
        <v>1489</v>
      </c>
    </row>
    <row r="525" spans="1:6" x14ac:dyDescent="0.25">
      <c r="A525" t="s">
        <v>1712</v>
      </c>
      <c r="B525" t="s">
        <v>1920</v>
      </c>
      <c r="C525" s="66">
        <v>1492043.1439999999</v>
      </c>
      <c r="D525" s="104">
        <v>14</v>
      </c>
      <c r="E525" t="s">
        <v>1655</v>
      </c>
      <c r="F525" t="s">
        <v>1489</v>
      </c>
    </row>
    <row r="526" spans="1:6" x14ac:dyDescent="0.25">
      <c r="A526" t="s">
        <v>1713</v>
      </c>
      <c r="B526" t="s">
        <v>1920</v>
      </c>
      <c r="C526" s="66">
        <v>1510568.8520000002</v>
      </c>
      <c r="D526" s="104">
        <v>14</v>
      </c>
      <c r="E526" t="s">
        <v>1655</v>
      </c>
      <c r="F526" t="s">
        <v>1489</v>
      </c>
    </row>
    <row r="527" spans="1:6" x14ac:dyDescent="0.25">
      <c r="A527" t="s">
        <v>1714</v>
      </c>
      <c r="B527" t="s">
        <v>1920</v>
      </c>
      <c r="C527" s="66">
        <v>1547955.6560000002</v>
      </c>
      <c r="D527" s="104">
        <v>14</v>
      </c>
      <c r="E527" t="s">
        <v>1655</v>
      </c>
      <c r="F527" t="s">
        <v>1489</v>
      </c>
    </row>
    <row r="528" spans="1:6" x14ac:dyDescent="0.25">
      <c r="A528" t="s">
        <v>1715</v>
      </c>
      <c r="B528" t="s">
        <v>1920</v>
      </c>
      <c r="C528" s="66">
        <v>1563818.6879999998</v>
      </c>
      <c r="D528" s="104">
        <v>14</v>
      </c>
      <c r="E528" t="s">
        <v>1655</v>
      </c>
      <c r="F528" t="s">
        <v>1489</v>
      </c>
    </row>
    <row r="529" spans="1:6" x14ac:dyDescent="0.25">
      <c r="A529" t="s">
        <v>1716</v>
      </c>
      <c r="B529" t="s">
        <v>1920</v>
      </c>
      <c r="C529" s="66">
        <v>1868560.5759999997</v>
      </c>
      <c r="D529" s="104">
        <v>14</v>
      </c>
      <c r="E529" t="s">
        <v>1655</v>
      </c>
      <c r="F529" t="s">
        <v>1489</v>
      </c>
    </row>
    <row r="530" spans="1:6" x14ac:dyDescent="0.25">
      <c r="A530" t="s">
        <v>1717</v>
      </c>
      <c r="B530" t="s">
        <v>1920</v>
      </c>
      <c r="C530" s="66">
        <v>1932798.6120000002</v>
      </c>
      <c r="D530" s="104">
        <v>14</v>
      </c>
      <c r="E530" t="s">
        <v>1655</v>
      </c>
      <c r="F530" t="s">
        <v>1489</v>
      </c>
    </row>
    <row r="531" spans="1:6" x14ac:dyDescent="0.25">
      <c r="A531" t="s">
        <v>1718</v>
      </c>
      <c r="B531" t="s">
        <v>1920</v>
      </c>
      <c r="C531" s="66">
        <v>1934141.7160000005</v>
      </c>
      <c r="D531" s="104">
        <v>14</v>
      </c>
      <c r="E531" t="s">
        <v>1655</v>
      </c>
      <c r="F531" t="s">
        <v>1489</v>
      </c>
    </row>
    <row r="532" spans="1:6" x14ac:dyDescent="0.25">
      <c r="A532" t="s">
        <v>1709</v>
      </c>
      <c r="B532" t="s">
        <v>1920</v>
      </c>
      <c r="C532" s="66">
        <v>2107019.4399999995</v>
      </c>
      <c r="D532" s="104">
        <v>14</v>
      </c>
      <c r="E532" t="s">
        <v>1655</v>
      </c>
      <c r="F532" t="s">
        <v>1489</v>
      </c>
    </row>
    <row r="533" spans="1:6" x14ac:dyDescent="0.25">
      <c r="A533" t="s">
        <v>1719</v>
      </c>
      <c r="B533" t="s">
        <v>1920</v>
      </c>
      <c r="C533" s="66">
        <v>2244648.068</v>
      </c>
      <c r="D533" s="104">
        <v>14</v>
      </c>
      <c r="E533" t="s">
        <v>1655</v>
      </c>
      <c r="F533" t="s">
        <v>1489</v>
      </c>
    </row>
    <row r="534" spans="1:6" x14ac:dyDescent="0.25">
      <c r="A534" t="s">
        <v>1720</v>
      </c>
      <c r="B534" t="s">
        <v>1920</v>
      </c>
      <c r="C534" s="66">
        <v>2320643.4</v>
      </c>
      <c r="D534" s="104">
        <v>14</v>
      </c>
      <c r="E534" t="s">
        <v>1655</v>
      </c>
      <c r="F534" t="s">
        <v>1489</v>
      </c>
    </row>
    <row r="535" spans="1:6" x14ac:dyDescent="0.25">
      <c r="A535" t="s">
        <v>1721</v>
      </c>
      <c r="B535" t="s">
        <v>1920</v>
      </c>
      <c r="C535" s="66">
        <v>2481905.5080000013</v>
      </c>
      <c r="D535" s="104">
        <v>14</v>
      </c>
      <c r="E535" t="s">
        <v>1655</v>
      </c>
      <c r="F535" t="s">
        <v>1489</v>
      </c>
    </row>
    <row r="536" spans="1:6" x14ac:dyDescent="0.25">
      <c r="A536" t="s">
        <v>1722</v>
      </c>
      <c r="B536" t="s">
        <v>1920</v>
      </c>
      <c r="C536" s="66">
        <v>4177730.2959999992</v>
      </c>
      <c r="D536" s="104">
        <v>14</v>
      </c>
      <c r="E536" t="s">
        <v>1655</v>
      </c>
      <c r="F536" t="s">
        <v>1489</v>
      </c>
    </row>
    <row r="537" spans="1:6" x14ac:dyDescent="0.25">
      <c r="A537" t="s">
        <v>1723</v>
      </c>
      <c r="B537" t="s">
        <v>1920</v>
      </c>
      <c r="C537" s="66">
        <v>4515768.1800000016</v>
      </c>
      <c r="D537" s="104">
        <v>14</v>
      </c>
      <c r="E537" t="s">
        <v>1655</v>
      </c>
      <c r="F537" t="s">
        <v>1489</v>
      </c>
    </row>
    <row r="538" spans="1:6" x14ac:dyDescent="0.25">
      <c r="A538" t="s">
        <v>1724</v>
      </c>
      <c r="B538" t="s">
        <v>1920</v>
      </c>
      <c r="C538" s="66">
        <v>4671796.6360000009</v>
      </c>
      <c r="D538" s="104">
        <v>14</v>
      </c>
      <c r="E538" t="s">
        <v>1655</v>
      </c>
      <c r="F538" t="s">
        <v>1489</v>
      </c>
    </row>
    <row r="539" spans="1:6" x14ac:dyDescent="0.25">
      <c r="A539" t="s">
        <v>1725</v>
      </c>
      <c r="B539" t="s">
        <v>1920</v>
      </c>
      <c r="C539" s="66">
        <v>4681907.9040000029</v>
      </c>
      <c r="D539" s="104">
        <v>14</v>
      </c>
      <c r="E539" t="s">
        <v>1655</v>
      </c>
      <c r="F539" t="s">
        <v>1489</v>
      </c>
    </row>
    <row r="540" spans="1:6" x14ac:dyDescent="0.25">
      <c r="A540" t="s">
        <v>1726</v>
      </c>
      <c r="B540" t="s">
        <v>1920</v>
      </c>
      <c r="C540" s="66">
        <v>4939533.4520000042</v>
      </c>
      <c r="D540" s="104">
        <v>14</v>
      </c>
      <c r="E540" t="s">
        <v>1655</v>
      </c>
      <c r="F540" t="s">
        <v>1489</v>
      </c>
    </row>
    <row r="541" spans="1:6" x14ac:dyDescent="0.25">
      <c r="A541" t="s">
        <v>1727</v>
      </c>
      <c r="B541" t="s">
        <v>1920</v>
      </c>
      <c r="C541" s="66">
        <v>6283165.9760000026</v>
      </c>
      <c r="D541" s="104">
        <v>14</v>
      </c>
      <c r="E541" t="s">
        <v>1655</v>
      </c>
      <c r="F541" t="s">
        <v>1489</v>
      </c>
    </row>
    <row r="542" spans="1:6" x14ac:dyDescent="0.25">
      <c r="A542" t="s">
        <v>1728</v>
      </c>
      <c r="B542" t="s">
        <v>1921</v>
      </c>
      <c r="C542" s="66">
        <v>5438.3472000000002</v>
      </c>
      <c r="D542" s="104">
        <v>14</v>
      </c>
      <c r="E542" t="s">
        <v>1655</v>
      </c>
      <c r="F542" t="s">
        <v>1489</v>
      </c>
    </row>
    <row r="543" spans="1:6" x14ac:dyDescent="0.25">
      <c r="A543" t="s">
        <v>1729</v>
      </c>
      <c r="B543" t="s">
        <v>1921</v>
      </c>
      <c r="C543" s="66">
        <v>14348.9632</v>
      </c>
      <c r="D543" s="104">
        <v>14</v>
      </c>
      <c r="E543" t="s">
        <v>1655</v>
      </c>
      <c r="F543" t="s">
        <v>1489</v>
      </c>
    </row>
    <row r="544" spans="1:6" x14ac:dyDescent="0.25">
      <c r="A544" t="s">
        <v>1730</v>
      </c>
      <c r="B544" t="s">
        <v>1921</v>
      </c>
      <c r="C544" s="66">
        <v>20210.800896000001</v>
      </c>
      <c r="D544" s="104">
        <v>14</v>
      </c>
      <c r="E544" t="s">
        <v>1655</v>
      </c>
      <c r="F544" t="s">
        <v>1489</v>
      </c>
    </row>
    <row r="545" spans="1:6" x14ac:dyDescent="0.25">
      <c r="A545" t="s">
        <v>1731</v>
      </c>
      <c r="B545" t="s">
        <v>1921</v>
      </c>
      <c r="C545" s="66">
        <v>25616.205472000001</v>
      </c>
      <c r="D545" s="104">
        <v>14</v>
      </c>
      <c r="E545" t="s">
        <v>1655</v>
      </c>
      <c r="F545" t="s">
        <v>1489</v>
      </c>
    </row>
    <row r="546" spans="1:6" x14ac:dyDescent="0.25">
      <c r="A546" t="s">
        <v>1732</v>
      </c>
      <c r="B546" t="s">
        <v>1921</v>
      </c>
      <c r="C546" s="66">
        <v>26451.0050376</v>
      </c>
      <c r="D546" s="104">
        <v>14</v>
      </c>
      <c r="E546" t="s">
        <v>1655</v>
      </c>
      <c r="F546" t="s">
        <v>1489</v>
      </c>
    </row>
    <row r="547" spans="1:6" x14ac:dyDescent="0.25">
      <c r="A547" t="s">
        <v>1733</v>
      </c>
      <c r="B547" t="s">
        <v>1921</v>
      </c>
      <c r="C547" s="66">
        <v>27398.201001599999</v>
      </c>
      <c r="D547" s="104">
        <v>14</v>
      </c>
      <c r="E547" t="s">
        <v>1655</v>
      </c>
      <c r="F547" t="s">
        <v>1489</v>
      </c>
    </row>
    <row r="548" spans="1:6" x14ac:dyDescent="0.25">
      <c r="A548" t="s">
        <v>1734</v>
      </c>
      <c r="B548" t="s">
        <v>1921</v>
      </c>
      <c r="C548" s="66">
        <v>29260.886054400002</v>
      </c>
      <c r="D548" s="104">
        <v>14</v>
      </c>
      <c r="E548" t="s">
        <v>1655</v>
      </c>
      <c r="F548" t="s">
        <v>1489</v>
      </c>
    </row>
    <row r="549" spans="1:6" x14ac:dyDescent="0.25">
      <c r="A549" t="s">
        <v>1735</v>
      </c>
      <c r="B549" t="s">
        <v>1921</v>
      </c>
      <c r="C549" s="66">
        <v>33088.607552000001</v>
      </c>
      <c r="D549" s="104">
        <v>14</v>
      </c>
      <c r="E549" t="s">
        <v>1655</v>
      </c>
      <c r="F549" t="s">
        <v>1489</v>
      </c>
    </row>
    <row r="550" spans="1:6" x14ac:dyDescent="0.25">
      <c r="A550" t="s">
        <v>1736</v>
      </c>
      <c r="B550" t="s">
        <v>1921</v>
      </c>
      <c r="C550" s="66">
        <v>38291.219824</v>
      </c>
      <c r="D550" s="104">
        <v>14</v>
      </c>
      <c r="E550" t="s">
        <v>1655</v>
      </c>
      <c r="F550" t="s">
        <v>1489</v>
      </c>
    </row>
    <row r="551" spans="1:6" x14ac:dyDescent="0.25">
      <c r="A551" t="s">
        <v>1737</v>
      </c>
      <c r="B551" t="s">
        <v>1921</v>
      </c>
      <c r="C551" s="66">
        <v>40050.676265599999</v>
      </c>
      <c r="D551" s="104">
        <v>14</v>
      </c>
      <c r="E551" t="s">
        <v>1655</v>
      </c>
      <c r="F551" t="s">
        <v>1489</v>
      </c>
    </row>
    <row r="552" spans="1:6" x14ac:dyDescent="0.25">
      <c r="A552" t="s">
        <v>1738</v>
      </c>
      <c r="B552" t="s">
        <v>1921</v>
      </c>
      <c r="C552" s="66">
        <v>43548.987539200003</v>
      </c>
      <c r="D552" s="104">
        <v>14</v>
      </c>
      <c r="E552" t="s">
        <v>1655</v>
      </c>
      <c r="F552" t="s">
        <v>1489</v>
      </c>
    </row>
    <row r="553" spans="1:6" x14ac:dyDescent="0.25">
      <c r="A553" t="s">
        <v>1739</v>
      </c>
      <c r="B553" t="s">
        <v>1921</v>
      </c>
      <c r="C553" s="66">
        <v>44729.179352000006</v>
      </c>
      <c r="D553" s="104">
        <v>14</v>
      </c>
      <c r="E553" t="s">
        <v>1655</v>
      </c>
      <c r="F553" t="s">
        <v>1489</v>
      </c>
    </row>
    <row r="554" spans="1:6" x14ac:dyDescent="0.25">
      <c r="A554" t="s">
        <v>1740</v>
      </c>
      <c r="B554" t="s">
        <v>1921</v>
      </c>
      <c r="C554" s="66">
        <v>50656.372623999996</v>
      </c>
      <c r="D554" s="104">
        <v>14</v>
      </c>
      <c r="E554" t="s">
        <v>1655</v>
      </c>
      <c r="F554" t="s">
        <v>1489</v>
      </c>
    </row>
    <row r="555" spans="1:6" x14ac:dyDescent="0.25">
      <c r="A555" t="s">
        <v>1741</v>
      </c>
      <c r="B555" t="s">
        <v>1921</v>
      </c>
      <c r="C555" s="66">
        <v>51158.901393599997</v>
      </c>
      <c r="D555" s="104">
        <v>14</v>
      </c>
      <c r="E555" t="s">
        <v>1655</v>
      </c>
      <c r="F555" t="s">
        <v>1489</v>
      </c>
    </row>
    <row r="556" spans="1:6" x14ac:dyDescent="0.25">
      <c r="A556" t="s">
        <v>1742</v>
      </c>
      <c r="B556" t="s">
        <v>1921</v>
      </c>
      <c r="C556" s="66">
        <v>51200.322659199999</v>
      </c>
      <c r="D556" s="104">
        <v>14</v>
      </c>
      <c r="E556" t="s">
        <v>1655</v>
      </c>
      <c r="F556" t="s">
        <v>1489</v>
      </c>
    </row>
    <row r="557" spans="1:6" x14ac:dyDescent="0.25">
      <c r="A557" t="s">
        <v>1743</v>
      </c>
      <c r="B557" t="s">
        <v>1921</v>
      </c>
      <c r="C557" s="66">
        <v>55301.050375999999</v>
      </c>
      <c r="D557" s="104">
        <v>14</v>
      </c>
      <c r="E557" t="s">
        <v>1655</v>
      </c>
      <c r="F557" t="s">
        <v>1489</v>
      </c>
    </row>
    <row r="558" spans="1:6" x14ac:dyDescent="0.25">
      <c r="A558" t="s">
        <v>1744</v>
      </c>
      <c r="B558" t="s">
        <v>1921</v>
      </c>
      <c r="C558" s="66">
        <v>58551.555691200003</v>
      </c>
      <c r="D558" s="104">
        <v>14</v>
      </c>
      <c r="E558" t="s">
        <v>1655</v>
      </c>
      <c r="F558" t="s">
        <v>1489</v>
      </c>
    </row>
    <row r="559" spans="1:6" x14ac:dyDescent="0.25">
      <c r="A559" t="s">
        <v>1745</v>
      </c>
      <c r="B559" t="s">
        <v>1921</v>
      </c>
      <c r="C559" s="66">
        <v>62957.949911999996</v>
      </c>
      <c r="D559" s="104">
        <v>14</v>
      </c>
      <c r="E559" t="s">
        <v>1655</v>
      </c>
      <c r="F559" t="s">
        <v>1489</v>
      </c>
    </row>
    <row r="560" spans="1:6" x14ac:dyDescent="0.25">
      <c r="A560" t="s">
        <v>1746</v>
      </c>
      <c r="B560" t="s">
        <v>1921</v>
      </c>
      <c r="C560" s="66">
        <v>63392.638451999999</v>
      </c>
      <c r="D560" s="104">
        <v>14</v>
      </c>
      <c r="E560" t="s">
        <v>1655</v>
      </c>
      <c r="F560" t="s">
        <v>1489</v>
      </c>
    </row>
    <row r="561" spans="1:6" x14ac:dyDescent="0.25">
      <c r="A561" t="s">
        <v>1747</v>
      </c>
      <c r="B561" t="s">
        <v>1921</v>
      </c>
      <c r="C561" s="66">
        <v>65049.76077600001</v>
      </c>
      <c r="D561" s="104">
        <v>14</v>
      </c>
      <c r="E561" t="s">
        <v>1655</v>
      </c>
      <c r="F561" t="s">
        <v>1489</v>
      </c>
    </row>
    <row r="562" spans="1:6" x14ac:dyDescent="0.25">
      <c r="A562" t="s">
        <v>1748</v>
      </c>
      <c r="B562" t="s">
        <v>1921</v>
      </c>
      <c r="C562" s="66">
        <v>77645.715347200006</v>
      </c>
      <c r="D562" s="104">
        <v>14</v>
      </c>
      <c r="E562" t="s">
        <v>1655</v>
      </c>
      <c r="F562" t="s">
        <v>1489</v>
      </c>
    </row>
    <row r="563" spans="1:6" x14ac:dyDescent="0.25">
      <c r="A563" t="s">
        <v>1749</v>
      </c>
      <c r="B563" t="s">
        <v>1921</v>
      </c>
      <c r="C563" s="66">
        <v>80106.796484000006</v>
      </c>
      <c r="D563" s="104">
        <v>14</v>
      </c>
      <c r="E563" t="s">
        <v>1655</v>
      </c>
      <c r="F563" t="s">
        <v>1489</v>
      </c>
    </row>
    <row r="564" spans="1:6" x14ac:dyDescent="0.25">
      <c r="A564" t="s">
        <v>1750</v>
      </c>
      <c r="B564" t="s">
        <v>1921</v>
      </c>
      <c r="C564" s="66">
        <v>81060.084934400002</v>
      </c>
      <c r="D564" s="104">
        <v>14</v>
      </c>
      <c r="E564" t="s">
        <v>1655</v>
      </c>
      <c r="F564" t="s">
        <v>1489</v>
      </c>
    </row>
    <row r="565" spans="1:6" x14ac:dyDescent="0.25">
      <c r="A565" t="s">
        <v>1751</v>
      </c>
      <c r="B565" t="s">
        <v>1921</v>
      </c>
      <c r="C565" s="66">
        <v>89261.166737600011</v>
      </c>
      <c r="D565" s="104">
        <v>14</v>
      </c>
      <c r="E565" t="s">
        <v>1655</v>
      </c>
      <c r="F565" t="s">
        <v>1489</v>
      </c>
    </row>
    <row r="566" spans="1:6" x14ac:dyDescent="0.25">
      <c r="A566" t="s">
        <v>1752</v>
      </c>
      <c r="B566" t="s">
        <v>1921</v>
      </c>
      <c r="C566" s="66">
        <v>91268.581289599999</v>
      </c>
      <c r="D566" s="104">
        <v>14</v>
      </c>
      <c r="E566" t="s">
        <v>1655</v>
      </c>
      <c r="F566" t="s">
        <v>1489</v>
      </c>
    </row>
    <row r="567" spans="1:6" x14ac:dyDescent="0.25">
      <c r="A567" t="s">
        <v>1753</v>
      </c>
      <c r="B567" t="s">
        <v>1921</v>
      </c>
      <c r="C567" s="66">
        <v>106709.32203360002</v>
      </c>
      <c r="D567" s="104">
        <v>14</v>
      </c>
      <c r="E567" t="s">
        <v>1655</v>
      </c>
      <c r="F567" t="s">
        <v>1489</v>
      </c>
    </row>
    <row r="568" spans="1:6" x14ac:dyDescent="0.25">
      <c r="A568" t="s">
        <v>1744</v>
      </c>
      <c r="B568" t="s">
        <v>1921</v>
      </c>
      <c r="C568" s="66">
        <v>108201.8030808</v>
      </c>
      <c r="D568" s="104">
        <v>14</v>
      </c>
      <c r="E568" t="s">
        <v>1655</v>
      </c>
      <c r="F568" t="s">
        <v>1489</v>
      </c>
    </row>
    <row r="569" spans="1:6" x14ac:dyDescent="0.25">
      <c r="A569" t="s">
        <v>1754</v>
      </c>
      <c r="B569" t="s">
        <v>1921</v>
      </c>
      <c r="C569" s="66">
        <v>109831.0605392</v>
      </c>
      <c r="D569" s="104">
        <v>14</v>
      </c>
      <c r="E569" t="s">
        <v>1655</v>
      </c>
      <c r="F569" t="s">
        <v>1489</v>
      </c>
    </row>
    <row r="570" spans="1:6" x14ac:dyDescent="0.25">
      <c r="A570" t="s">
        <v>1755</v>
      </c>
      <c r="B570" t="s">
        <v>1921</v>
      </c>
      <c r="C570" s="66">
        <v>125162.46188160004</v>
      </c>
      <c r="D570" s="104">
        <v>14</v>
      </c>
      <c r="E570" t="s">
        <v>1655</v>
      </c>
      <c r="F570" t="s">
        <v>1489</v>
      </c>
    </row>
    <row r="571" spans="1:6" x14ac:dyDescent="0.25">
      <c r="A571" t="s">
        <v>1756</v>
      </c>
      <c r="B571" t="s">
        <v>1921</v>
      </c>
      <c r="C571" s="66">
        <v>136423.8654064</v>
      </c>
      <c r="D571" s="104">
        <v>14</v>
      </c>
      <c r="E571" t="s">
        <v>1655</v>
      </c>
      <c r="F571" t="s">
        <v>1489</v>
      </c>
    </row>
    <row r="572" spans="1:6" x14ac:dyDescent="0.25">
      <c r="A572" t="s">
        <v>1757</v>
      </c>
      <c r="B572" t="s">
        <v>1921</v>
      </c>
      <c r="C572" s="66">
        <v>188243.90430560001</v>
      </c>
      <c r="D572" s="104">
        <v>14</v>
      </c>
      <c r="E572" t="s">
        <v>1655</v>
      </c>
      <c r="F572" t="s">
        <v>1489</v>
      </c>
    </row>
    <row r="573" spans="1:6" x14ac:dyDescent="0.25">
      <c r="A573" t="s">
        <v>1758</v>
      </c>
      <c r="B573" t="s">
        <v>1921</v>
      </c>
      <c r="C573" s="66">
        <v>199684.98035199993</v>
      </c>
      <c r="D573" s="104">
        <v>14</v>
      </c>
      <c r="E573" t="s">
        <v>1655</v>
      </c>
      <c r="F573" t="s">
        <v>1489</v>
      </c>
    </row>
    <row r="574" spans="1:6" x14ac:dyDescent="0.25">
      <c r="A574" t="s">
        <v>1759</v>
      </c>
      <c r="B574" t="s">
        <v>1921</v>
      </c>
      <c r="C574" s="66">
        <v>219100.09790240001</v>
      </c>
      <c r="D574" s="104">
        <v>14</v>
      </c>
      <c r="E574" t="s">
        <v>1655</v>
      </c>
      <c r="F574" t="s">
        <v>1489</v>
      </c>
    </row>
    <row r="575" spans="1:6" x14ac:dyDescent="0.25">
      <c r="A575" t="s">
        <v>1760</v>
      </c>
      <c r="B575" t="s">
        <v>1921</v>
      </c>
      <c r="C575" s="66">
        <v>230455.14892400001</v>
      </c>
      <c r="D575" s="104">
        <v>14</v>
      </c>
      <c r="E575" t="s">
        <v>1655</v>
      </c>
      <c r="F575" t="s">
        <v>1489</v>
      </c>
    </row>
    <row r="576" spans="1:6" x14ac:dyDescent="0.25">
      <c r="A576" t="s">
        <v>1761</v>
      </c>
      <c r="B576" t="s">
        <v>1921</v>
      </c>
      <c r="C576" s="66">
        <v>247028.9870048</v>
      </c>
      <c r="D576" s="104">
        <v>14</v>
      </c>
      <c r="E576" t="s">
        <v>1655</v>
      </c>
      <c r="F576" t="s">
        <v>1489</v>
      </c>
    </row>
    <row r="577" spans="1:6" x14ac:dyDescent="0.25">
      <c r="A577" t="s">
        <v>1762</v>
      </c>
      <c r="B577" t="s">
        <v>1921</v>
      </c>
      <c r="C577" s="66">
        <v>312301.57152480015</v>
      </c>
      <c r="D577" s="104">
        <v>14</v>
      </c>
      <c r="E577" t="s">
        <v>1655</v>
      </c>
      <c r="F577" t="s">
        <v>1489</v>
      </c>
    </row>
    <row r="578" spans="1:6" x14ac:dyDescent="0.25">
      <c r="A578" t="s">
        <v>1763</v>
      </c>
      <c r="B578" t="s">
        <v>1921</v>
      </c>
      <c r="C578" s="66">
        <v>372086.56948320026</v>
      </c>
      <c r="D578" s="104">
        <v>14</v>
      </c>
      <c r="E578" t="s">
        <v>1655</v>
      </c>
      <c r="F578" t="s">
        <v>1489</v>
      </c>
    </row>
    <row r="579" spans="1:6" x14ac:dyDescent="0.25">
      <c r="A579" t="s">
        <v>1764</v>
      </c>
      <c r="B579" t="s">
        <v>1922</v>
      </c>
      <c r="C579" s="66">
        <v>175.99999999999997</v>
      </c>
      <c r="D579" s="104">
        <v>14</v>
      </c>
      <c r="E579" t="s">
        <v>1655</v>
      </c>
      <c r="F579" t="s">
        <v>1489</v>
      </c>
    </row>
    <row r="580" spans="1:6" x14ac:dyDescent="0.25">
      <c r="A580" t="s">
        <v>1765</v>
      </c>
      <c r="B580" t="s">
        <v>1922</v>
      </c>
      <c r="C580" s="66">
        <v>228</v>
      </c>
      <c r="D580" s="104">
        <v>14</v>
      </c>
      <c r="E580" t="s">
        <v>1655</v>
      </c>
      <c r="F580" t="s">
        <v>1489</v>
      </c>
    </row>
    <row r="581" spans="1:6" x14ac:dyDescent="0.25">
      <c r="A581" t="s">
        <v>1766</v>
      </c>
      <c r="B581" t="s">
        <v>1922</v>
      </c>
      <c r="C581" s="66">
        <v>573.00000000000011</v>
      </c>
      <c r="D581" s="104">
        <v>14</v>
      </c>
      <c r="E581" t="s">
        <v>1655</v>
      </c>
      <c r="F581" t="s">
        <v>1489</v>
      </c>
    </row>
    <row r="582" spans="1:6" x14ac:dyDescent="0.25">
      <c r="A582" t="s">
        <v>1767</v>
      </c>
      <c r="B582" t="s">
        <v>1922</v>
      </c>
      <c r="C582" s="66">
        <v>1539</v>
      </c>
      <c r="D582" s="104">
        <v>14</v>
      </c>
      <c r="E582" t="s">
        <v>1655</v>
      </c>
      <c r="F582" t="s">
        <v>1489</v>
      </c>
    </row>
    <row r="583" spans="1:6" x14ac:dyDescent="0.25">
      <c r="A583" t="s">
        <v>1768</v>
      </c>
      <c r="B583" t="s">
        <v>1922</v>
      </c>
      <c r="C583" s="66">
        <v>1608.9999999999998</v>
      </c>
      <c r="D583" s="104">
        <v>14</v>
      </c>
      <c r="E583" t="s">
        <v>1655</v>
      </c>
      <c r="F583" t="s">
        <v>1489</v>
      </c>
    </row>
    <row r="584" spans="1:6" x14ac:dyDescent="0.25">
      <c r="A584" t="s">
        <v>1769</v>
      </c>
      <c r="B584" t="s">
        <v>1922</v>
      </c>
      <c r="C584" s="66">
        <v>2564</v>
      </c>
      <c r="D584" s="104">
        <v>14</v>
      </c>
      <c r="E584" t="s">
        <v>1655</v>
      </c>
      <c r="F584" t="s">
        <v>1489</v>
      </c>
    </row>
    <row r="585" spans="1:6" x14ac:dyDescent="0.25">
      <c r="A585" t="s">
        <v>1770</v>
      </c>
      <c r="B585" t="s">
        <v>1922</v>
      </c>
      <c r="C585" s="66">
        <v>5850.9999999999991</v>
      </c>
      <c r="D585" s="104">
        <v>14</v>
      </c>
      <c r="E585" t="s">
        <v>1655</v>
      </c>
      <c r="F585" t="s">
        <v>1489</v>
      </c>
    </row>
    <row r="586" spans="1:6" x14ac:dyDescent="0.25">
      <c r="A586" t="s">
        <v>1771</v>
      </c>
      <c r="B586" t="s">
        <v>1922</v>
      </c>
      <c r="C586" s="66">
        <v>6936.9999999999991</v>
      </c>
      <c r="D586" s="104">
        <v>14</v>
      </c>
      <c r="E586" t="s">
        <v>1655</v>
      </c>
      <c r="F586" t="s">
        <v>1489</v>
      </c>
    </row>
    <row r="587" spans="1:6" x14ac:dyDescent="0.25">
      <c r="A587" t="s">
        <v>1772</v>
      </c>
      <c r="B587" t="s">
        <v>1922</v>
      </c>
      <c r="C587" s="66">
        <v>15097.999999999998</v>
      </c>
      <c r="D587" s="104">
        <v>14</v>
      </c>
      <c r="E587" t="s">
        <v>1655</v>
      </c>
      <c r="F587" t="s">
        <v>1489</v>
      </c>
    </row>
    <row r="588" spans="1:6" x14ac:dyDescent="0.25">
      <c r="A588" t="s">
        <v>1773</v>
      </c>
      <c r="B588" t="s">
        <v>1922</v>
      </c>
      <c r="C588" s="66">
        <v>17273.333333333299</v>
      </c>
      <c r="D588" s="104">
        <v>14</v>
      </c>
      <c r="E588" t="s">
        <v>1655</v>
      </c>
      <c r="F588" t="s">
        <v>1489</v>
      </c>
    </row>
    <row r="589" spans="1:6" x14ac:dyDescent="0.25">
      <c r="A589" t="s">
        <v>1774</v>
      </c>
      <c r="B589" t="s">
        <v>1922</v>
      </c>
      <c r="C589" s="66">
        <v>21596.299999999992</v>
      </c>
      <c r="D589" s="104">
        <v>14</v>
      </c>
      <c r="E589" t="s">
        <v>1655</v>
      </c>
      <c r="F589" t="s">
        <v>1489</v>
      </c>
    </row>
    <row r="590" spans="1:6" x14ac:dyDescent="0.25">
      <c r="A590" t="s">
        <v>1775</v>
      </c>
      <c r="B590" t="s">
        <v>1922</v>
      </c>
      <c r="C590" s="66">
        <v>24525.999999999989</v>
      </c>
      <c r="D590" s="104">
        <v>14</v>
      </c>
      <c r="E590" t="s">
        <v>1655</v>
      </c>
      <c r="F590" t="s">
        <v>1489</v>
      </c>
    </row>
    <row r="591" spans="1:6" x14ac:dyDescent="0.25">
      <c r="A591" t="s">
        <v>1776</v>
      </c>
      <c r="B591" t="s">
        <v>1922</v>
      </c>
      <c r="C591" s="66">
        <v>27021.999999999989</v>
      </c>
      <c r="D591" s="104">
        <v>14</v>
      </c>
      <c r="E591" t="s">
        <v>1655</v>
      </c>
      <c r="F591" t="s">
        <v>1489</v>
      </c>
    </row>
    <row r="592" spans="1:6" x14ac:dyDescent="0.25">
      <c r="A592" t="s">
        <v>1777</v>
      </c>
      <c r="B592" t="s">
        <v>1922</v>
      </c>
      <c r="C592" s="66">
        <v>49369.000000000007</v>
      </c>
      <c r="D592" s="104">
        <v>14</v>
      </c>
      <c r="E592" t="s">
        <v>1655</v>
      </c>
      <c r="F592" t="s">
        <v>1489</v>
      </c>
    </row>
    <row r="593" spans="1:6" x14ac:dyDescent="0.25">
      <c r="A593" t="s">
        <v>1778</v>
      </c>
      <c r="B593" t="s">
        <v>1922</v>
      </c>
      <c r="C593" s="66">
        <v>103023.99999999994</v>
      </c>
      <c r="D593" s="104">
        <v>14</v>
      </c>
      <c r="E593" t="s">
        <v>1655</v>
      </c>
      <c r="F593" t="s">
        <v>1489</v>
      </c>
    </row>
    <row r="594" spans="1:6" x14ac:dyDescent="0.25">
      <c r="A594" t="s">
        <v>1779</v>
      </c>
      <c r="B594" t="s">
        <v>1923</v>
      </c>
      <c r="C594" s="66">
        <v>49439.519999999997</v>
      </c>
      <c r="D594" s="104">
        <v>14</v>
      </c>
      <c r="E594" t="s">
        <v>1655</v>
      </c>
      <c r="F594" t="s">
        <v>1489</v>
      </c>
    </row>
    <row r="595" spans="1:6" x14ac:dyDescent="0.25">
      <c r="A595" t="s">
        <v>1780</v>
      </c>
      <c r="B595" t="s">
        <v>1923</v>
      </c>
      <c r="C595" s="66">
        <v>54631.200000000004</v>
      </c>
      <c r="D595" s="104">
        <v>14</v>
      </c>
      <c r="E595" t="s">
        <v>1655</v>
      </c>
      <c r="F595" t="s">
        <v>1489</v>
      </c>
    </row>
    <row r="596" spans="1:6" x14ac:dyDescent="0.25">
      <c r="A596" t="s">
        <v>1781</v>
      </c>
      <c r="B596" t="s">
        <v>1923</v>
      </c>
      <c r="C596" s="66">
        <v>60713.119999999995</v>
      </c>
      <c r="D596" s="104">
        <v>14</v>
      </c>
      <c r="E596" t="s">
        <v>1655</v>
      </c>
      <c r="F596" t="s">
        <v>1489</v>
      </c>
    </row>
    <row r="597" spans="1:6" x14ac:dyDescent="0.25">
      <c r="A597" t="s">
        <v>1782</v>
      </c>
      <c r="B597" t="s">
        <v>1923</v>
      </c>
      <c r="C597" s="66">
        <v>65988</v>
      </c>
      <c r="D597" s="104">
        <v>14</v>
      </c>
      <c r="E597" t="s">
        <v>1655</v>
      </c>
      <c r="F597" t="s">
        <v>1489</v>
      </c>
    </row>
    <row r="598" spans="1:6" x14ac:dyDescent="0.25">
      <c r="A598" t="s">
        <v>1783</v>
      </c>
      <c r="B598" t="s">
        <v>1923</v>
      </c>
      <c r="C598" s="66">
        <v>90351.040000000008</v>
      </c>
      <c r="D598" s="104">
        <v>14</v>
      </c>
      <c r="E598" t="s">
        <v>1655</v>
      </c>
      <c r="F598" t="s">
        <v>1489</v>
      </c>
    </row>
    <row r="599" spans="1:6" x14ac:dyDescent="0.25">
      <c r="A599" t="s">
        <v>1784</v>
      </c>
      <c r="B599" t="s">
        <v>1923</v>
      </c>
      <c r="C599" s="66">
        <v>93441.920000000013</v>
      </c>
      <c r="D599" s="104">
        <v>14</v>
      </c>
      <c r="E599" t="s">
        <v>1655</v>
      </c>
      <c r="F599" t="s">
        <v>1489</v>
      </c>
    </row>
    <row r="600" spans="1:6" x14ac:dyDescent="0.25">
      <c r="A600" t="s">
        <v>1785</v>
      </c>
      <c r="B600" t="s">
        <v>1923</v>
      </c>
      <c r="C600" s="66">
        <v>93441.920000000013</v>
      </c>
      <c r="D600" s="104">
        <v>14</v>
      </c>
      <c r="E600" t="s">
        <v>1655</v>
      </c>
      <c r="F600" t="s">
        <v>1489</v>
      </c>
    </row>
    <row r="601" spans="1:6" x14ac:dyDescent="0.25">
      <c r="A601" t="s">
        <v>1786</v>
      </c>
      <c r="B601" t="s">
        <v>1923</v>
      </c>
      <c r="C601" s="66">
        <v>93441.920000000013</v>
      </c>
      <c r="D601" s="104">
        <v>14</v>
      </c>
      <c r="E601" t="s">
        <v>1655</v>
      </c>
      <c r="F601" t="s">
        <v>1489</v>
      </c>
    </row>
    <row r="602" spans="1:6" x14ac:dyDescent="0.25">
      <c r="A602" t="s">
        <v>1787</v>
      </c>
      <c r="B602" t="s">
        <v>1923</v>
      </c>
      <c r="C602" s="66">
        <v>103563.72</v>
      </c>
      <c r="D602" s="104">
        <v>14</v>
      </c>
      <c r="E602" t="s">
        <v>1655</v>
      </c>
      <c r="F602" t="s">
        <v>1489</v>
      </c>
    </row>
    <row r="603" spans="1:6" x14ac:dyDescent="0.25">
      <c r="A603" t="s">
        <v>1788</v>
      </c>
      <c r="B603" t="s">
        <v>1923</v>
      </c>
      <c r="C603" s="66">
        <v>103640.68</v>
      </c>
      <c r="D603" s="104">
        <v>14</v>
      </c>
      <c r="E603" t="s">
        <v>1655</v>
      </c>
      <c r="F603" t="s">
        <v>1489</v>
      </c>
    </row>
    <row r="604" spans="1:6" x14ac:dyDescent="0.25">
      <c r="A604" t="s">
        <v>1789</v>
      </c>
      <c r="B604" t="s">
        <v>1923</v>
      </c>
      <c r="C604" s="66">
        <v>112953.88000000002</v>
      </c>
      <c r="D604" s="104">
        <v>14</v>
      </c>
      <c r="E604" t="s">
        <v>1655</v>
      </c>
      <c r="F604" t="s">
        <v>1489</v>
      </c>
    </row>
    <row r="605" spans="1:6" x14ac:dyDescent="0.25">
      <c r="A605" t="s">
        <v>1790</v>
      </c>
      <c r="B605" t="s">
        <v>1923</v>
      </c>
      <c r="C605" s="66">
        <v>117096.20000000001</v>
      </c>
      <c r="D605" s="104">
        <v>14</v>
      </c>
      <c r="E605" t="s">
        <v>1655</v>
      </c>
      <c r="F605" t="s">
        <v>1489</v>
      </c>
    </row>
    <row r="606" spans="1:6" x14ac:dyDescent="0.25">
      <c r="A606" t="s">
        <v>1791</v>
      </c>
      <c r="B606" t="s">
        <v>1923</v>
      </c>
      <c r="C606" s="66">
        <v>118391</v>
      </c>
      <c r="D606" s="104">
        <v>14</v>
      </c>
      <c r="E606" t="s">
        <v>1655</v>
      </c>
      <c r="F606" t="s">
        <v>1489</v>
      </c>
    </row>
    <row r="607" spans="1:6" x14ac:dyDescent="0.25">
      <c r="A607" t="s">
        <v>1792</v>
      </c>
      <c r="B607" t="s">
        <v>1923</v>
      </c>
      <c r="C607" s="66">
        <v>125770.31999999998</v>
      </c>
      <c r="D607" s="104">
        <v>14</v>
      </c>
      <c r="E607" t="s">
        <v>1655</v>
      </c>
      <c r="F607" t="s">
        <v>1489</v>
      </c>
    </row>
    <row r="608" spans="1:6" x14ac:dyDescent="0.25">
      <c r="A608" t="s">
        <v>1793</v>
      </c>
      <c r="B608" t="s">
        <v>1923</v>
      </c>
      <c r="C608" s="66">
        <v>129580.36000000002</v>
      </c>
      <c r="D608" s="104">
        <v>14</v>
      </c>
      <c r="E608" t="s">
        <v>1655</v>
      </c>
      <c r="F608" t="s">
        <v>1489</v>
      </c>
    </row>
    <row r="609" spans="1:6" x14ac:dyDescent="0.25">
      <c r="A609" t="s">
        <v>1794</v>
      </c>
      <c r="B609" t="s">
        <v>1923</v>
      </c>
      <c r="C609" s="66">
        <v>135193.75999999998</v>
      </c>
      <c r="D609" s="104">
        <v>14</v>
      </c>
      <c r="E609" t="s">
        <v>1655</v>
      </c>
      <c r="F609" t="s">
        <v>1489</v>
      </c>
    </row>
    <row r="610" spans="1:6" x14ac:dyDescent="0.25">
      <c r="A610" t="s">
        <v>1795</v>
      </c>
      <c r="B610" t="s">
        <v>1923</v>
      </c>
      <c r="C610" s="66">
        <v>148857.28</v>
      </c>
      <c r="D610" s="104">
        <v>14</v>
      </c>
      <c r="E610" t="s">
        <v>1655</v>
      </c>
      <c r="F610" t="s">
        <v>1489</v>
      </c>
    </row>
    <row r="611" spans="1:6" x14ac:dyDescent="0.25">
      <c r="A611" t="s">
        <v>1796</v>
      </c>
      <c r="B611" t="s">
        <v>1923</v>
      </c>
      <c r="C611" s="66">
        <v>150688.19999999998</v>
      </c>
      <c r="D611" s="104">
        <v>14</v>
      </c>
      <c r="E611" t="s">
        <v>1655</v>
      </c>
      <c r="F611" t="s">
        <v>1489</v>
      </c>
    </row>
    <row r="612" spans="1:6" x14ac:dyDescent="0.25">
      <c r="A612" t="s">
        <v>1797</v>
      </c>
      <c r="B612" t="s">
        <v>1923</v>
      </c>
      <c r="C612" s="66">
        <v>159567.72</v>
      </c>
      <c r="D612" s="104">
        <v>14</v>
      </c>
      <c r="E612" t="s">
        <v>1655</v>
      </c>
      <c r="F612" t="s">
        <v>1489</v>
      </c>
    </row>
    <row r="613" spans="1:6" x14ac:dyDescent="0.25">
      <c r="A613" t="s">
        <v>1798</v>
      </c>
      <c r="B613" t="s">
        <v>1923</v>
      </c>
      <c r="C613" s="66">
        <v>183865.76</v>
      </c>
      <c r="D613" s="104">
        <v>14</v>
      </c>
      <c r="E613" t="s">
        <v>1655</v>
      </c>
      <c r="F613" t="s">
        <v>1489</v>
      </c>
    </row>
    <row r="614" spans="1:6" x14ac:dyDescent="0.25">
      <c r="A614" t="s">
        <v>1799</v>
      </c>
      <c r="B614" t="s">
        <v>1923</v>
      </c>
      <c r="C614" s="66">
        <v>193614.71999999997</v>
      </c>
      <c r="D614" s="104">
        <v>14</v>
      </c>
      <c r="E614" t="s">
        <v>1655</v>
      </c>
      <c r="F614" t="s">
        <v>1489</v>
      </c>
    </row>
    <row r="615" spans="1:6" x14ac:dyDescent="0.25">
      <c r="A615" t="s">
        <v>1800</v>
      </c>
      <c r="B615" t="s">
        <v>1923</v>
      </c>
      <c r="C615" s="66">
        <v>206012.56000000006</v>
      </c>
      <c r="D615" s="104">
        <v>14</v>
      </c>
      <c r="E615" t="s">
        <v>1655</v>
      </c>
      <c r="F615" t="s">
        <v>1489</v>
      </c>
    </row>
    <row r="616" spans="1:6" x14ac:dyDescent="0.25">
      <c r="A616" t="s">
        <v>1801</v>
      </c>
      <c r="B616" t="s">
        <v>1923</v>
      </c>
      <c r="C616" s="66">
        <v>206927.24000000002</v>
      </c>
      <c r="D616" s="104">
        <v>14</v>
      </c>
      <c r="E616" t="s">
        <v>1655</v>
      </c>
      <c r="F616" t="s">
        <v>1489</v>
      </c>
    </row>
    <row r="617" spans="1:6" x14ac:dyDescent="0.25">
      <c r="A617" t="s">
        <v>1802</v>
      </c>
      <c r="B617" t="s">
        <v>1923</v>
      </c>
      <c r="C617" s="66">
        <v>212048.72000000003</v>
      </c>
      <c r="D617" s="104">
        <v>14</v>
      </c>
      <c r="E617" t="s">
        <v>1655</v>
      </c>
      <c r="F617" t="s">
        <v>1489</v>
      </c>
    </row>
    <row r="618" spans="1:6" x14ac:dyDescent="0.25">
      <c r="A618" t="s">
        <v>1803</v>
      </c>
      <c r="B618" t="s">
        <v>1923</v>
      </c>
      <c r="C618" s="66">
        <v>251709.12</v>
      </c>
      <c r="D618" s="104">
        <v>14</v>
      </c>
      <c r="E618" t="s">
        <v>1655</v>
      </c>
      <c r="F618" t="s">
        <v>1489</v>
      </c>
    </row>
    <row r="619" spans="1:6" x14ac:dyDescent="0.25">
      <c r="A619" t="s">
        <v>1804</v>
      </c>
      <c r="B619" t="s">
        <v>1923</v>
      </c>
      <c r="C619" s="66">
        <v>264678.43999999994</v>
      </c>
      <c r="D619" s="104">
        <v>14</v>
      </c>
      <c r="E619" t="s">
        <v>1655</v>
      </c>
      <c r="F619" t="s">
        <v>1489</v>
      </c>
    </row>
    <row r="620" spans="1:6" x14ac:dyDescent="0.25">
      <c r="A620" t="s">
        <v>1805</v>
      </c>
      <c r="B620" t="s">
        <v>1923</v>
      </c>
      <c r="C620" s="66">
        <v>264950.92</v>
      </c>
      <c r="D620" s="104">
        <v>14</v>
      </c>
      <c r="E620" t="s">
        <v>1655</v>
      </c>
      <c r="F620" t="s">
        <v>1489</v>
      </c>
    </row>
    <row r="621" spans="1:6" x14ac:dyDescent="0.25">
      <c r="A621" t="s">
        <v>1797</v>
      </c>
      <c r="B621" t="s">
        <v>1923</v>
      </c>
      <c r="C621" s="66">
        <v>287112.8</v>
      </c>
      <c r="D621" s="104">
        <v>14</v>
      </c>
      <c r="E621" t="s">
        <v>1655</v>
      </c>
      <c r="F621" t="s">
        <v>1489</v>
      </c>
    </row>
    <row r="622" spans="1:6" x14ac:dyDescent="0.25">
      <c r="A622" t="s">
        <v>1806</v>
      </c>
      <c r="B622" t="s">
        <v>1923</v>
      </c>
      <c r="C622" s="66">
        <v>298757.15999999992</v>
      </c>
      <c r="D622" s="104">
        <v>14</v>
      </c>
      <c r="E622" t="s">
        <v>1655</v>
      </c>
      <c r="F622" t="s">
        <v>1489</v>
      </c>
    </row>
    <row r="623" spans="1:6" x14ac:dyDescent="0.25">
      <c r="A623" t="s">
        <v>1807</v>
      </c>
      <c r="B623" t="s">
        <v>1923</v>
      </c>
      <c r="C623" s="66">
        <v>317278</v>
      </c>
      <c r="D623" s="104">
        <v>14</v>
      </c>
      <c r="E623" t="s">
        <v>1655</v>
      </c>
      <c r="F623" t="s">
        <v>1489</v>
      </c>
    </row>
    <row r="624" spans="1:6" x14ac:dyDescent="0.25">
      <c r="A624" t="s">
        <v>1808</v>
      </c>
      <c r="B624" t="s">
        <v>1923</v>
      </c>
      <c r="C624" s="66">
        <v>328365.9600000002</v>
      </c>
      <c r="D624" s="104">
        <v>14</v>
      </c>
      <c r="E624" t="s">
        <v>1655</v>
      </c>
      <c r="F624" t="s">
        <v>1489</v>
      </c>
    </row>
    <row r="625" spans="1:6" x14ac:dyDescent="0.25">
      <c r="A625" t="s">
        <v>1809</v>
      </c>
      <c r="B625" t="s">
        <v>1923</v>
      </c>
      <c r="C625" s="66">
        <v>561015.52</v>
      </c>
      <c r="D625" s="104">
        <v>14</v>
      </c>
      <c r="E625" t="s">
        <v>1655</v>
      </c>
      <c r="F625" t="s">
        <v>1489</v>
      </c>
    </row>
    <row r="626" spans="1:6" x14ac:dyDescent="0.25">
      <c r="A626" t="s">
        <v>1810</v>
      </c>
      <c r="B626" t="s">
        <v>1923</v>
      </c>
      <c r="C626" s="66">
        <v>613056.60000000009</v>
      </c>
      <c r="D626" s="104">
        <v>14</v>
      </c>
      <c r="E626" t="s">
        <v>1655</v>
      </c>
      <c r="F626" t="s">
        <v>1489</v>
      </c>
    </row>
    <row r="627" spans="1:6" x14ac:dyDescent="0.25">
      <c r="A627" t="s">
        <v>1811</v>
      </c>
      <c r="B627" t="s">
        <v>1923</v>
      </c>
      <c r="C627" s="66">
        <v>627228.41251200042</v>
      </c>
      <c r="D627" s="104">
        <v>14</v>
      </c>
      <c r="E627" t="s">
        <v>1655</v>
      </c>
      <c r="F627" t="s">
        <v>1489</v>
      </c>
    </row>
    <row r="628" spans="1:6" x14ac:dyDescent="0.25">
      <c r="A628" t="s">
        <v>1812</v>
      </c>
      <c r="B628" t="s">
        <v>1923</v>
      </c>
      <c r="C628" s="66">
        <v>633138.4799999994</v>
      </c>
      <c r="D628" s="104">
        <v>14</v>
      </c>
      <c r="E628" t="s">
        <v>1655</v>
      </c>
      <c r="F628" t="s">
        <v>1489</v>
      </c>
    </row>
    <row r="629" spans="1:6" x14ac:dyDescent="0.25">
      <c r="A629" t="s">
        <v>1813</v>
      </c>
      <c r="B629" t="s">
        <v>1923</v>
      </c>
      <c r="C629" s="66">
        <v>654049.23999999953</v>
      </c>
      <c r="D629" s="104">
        <v>14</v>
      </c>
      <c r="E629" t="s">
        <v>1655</v>
      </c>
      <c r="F629" t="s">
        <v>1489</v>
      </c>
    </row>
    <row r="630" spans="1:6" x14ac:dyDescent="0.25">
      <c r="A630" t="s">
        <v>1814</v>
      </c>
      <c r="B630" t="s">
        <v>1923</v>
      </c>
      <c r="C630" s="66">
        <v>857067.11999999871</v>
      </c>
      <c r="D630" s="104">
        <v>14</v>
      </c>
      <c r="E630" t="s">
        <v>1655</v>
      </c>
      <c r="F630" t="s">
        <v>1489</v>
      </c>
    </row>
    <row r="631" spans="1:6" x14ac:dyDescent="0.25">
      <c r="A631" t="s">
        <v>1815</v>
      </c>
      <c r="B631" t="s">
        <v>1924</v>
      </c>
      <c r="C631" s="66">
        <v>504.99999999999994</v>
      </c>
      <c r="D631" s="104">
        <v>14</v>
      </c>
      <c r="E631" t="s">
        <v>1655</v>
      </c>
      <c r="F631" t="s">
        <v>1489</v>
      </c>
    </row>
    <row r="632" spans="1:6" x14ac:dyDescent="0.25">
      <c r="A632" t="s">
        <v>1816</v>
      </c>
      <c r="B632" t="s">
        <v>1924</v>
      </c>
      <c r="C632" s="66">
        <v>763.99999999999989</v>
      </c>
      <c r="D632" s="104">
        <v>14</v>
      </c>
      <c r="E632" t="s">
        <v>1655</v>
      </c>
      <c r="F632" t="s">
        <v>1489</v>
      </c>
    </row>
    <row r="633" spans="1:6" x14ac:dyDescent="0.25">
      <c r="A633" t="s">
        <v>1817</v>
      </c>
      <c r="B633" t="s">
        <v>1924</v>
      </c>
      <c r="C633" s="66">
        <v>2312</v>
      </c>
      <c r="D633" s="104">
        <v>14</v>
      </c>
      <c r="E633" t="s">
        <v>1655</v>
      </c>
      <c r="F633" t="s">
        <v>1489</v>
      </c>
    </row>
    <row r="634" spans="1:6" x14ac:dyDescent="0.25">
      <c r="A634" t="s">
        <v>1818</v>
      </c>
      <c r="B634" t="s">
        <v>1924</v>
      </c>
      <c r="C634" s="66">
        <v>4225.0000000000009</v>
      </c>
      <c r="D634" s="104">
        <v>14</v>
      </c>
      <c r="E634" t="s">
        <v>1655</v>
      </c>
      <c r="F634" t="s">
        <v>1489</v>
      </c>
    </row>
    <row r="635" spans="1:6" x14ac:dyDescent="0.25">
      <c r="A635" t="s">
        <v>1819</v>
      </c>
      <c r="B635" t="s">
        <v>1924</v>
      </c>
      <c r="C635" s="66">
        <v>4757</v>
      </c>
      <c r="D635" s="104">
        <v>14</v>
      </c>
      <c r="E635" t="s">
        <v>1655</v>
      </c>
      <c r="F635" t="s">
        <v>1489</v>
      </c>
    </row>
    <row r="636" spans="1:6" x14ac:dyDescent="0.25">
      <c r="A636" t="s">
        <v>1820</v>
      </c>
      <c r="B636" t="s">
        <v>1924</v>
      </c>
      <c r="C636" s="66">
        <v>4997</v>
      </c>
      <c r="D636" s="104">
        <v>14</v>
      </c>
      <c r="E636" t="s">
        <v>1655</v>
      </c>
      <c r="F636" t="s">
        <v>1489</v>
      </c>
    </row>
    <row r="637" spans="1:6" x14ac:dyDescent="0.25">
      <c r="A637" t="s">
        <v>1821</v>
      </c>
      <c r="B637" t="s">
        <v>1924</v>
      </c>
      <c r="C637" s="66">
        <v>5546.0000000000009</v>
      </c>
      <c r="D637" s="104">
        <v>14</v>
      </c>
      <c r="E637" t="s">
        <v>1655</v>
      </c>
      <c r="F637" t="s">
        <v>1489</v>
      </c>
    </row>
    <row r="638" spans="1:6" x14ac:dyDescent="0.25">
      <c r="A638" t="s">
        <v>1822</v>
      </c>
      <c r="B638" t="s">
        <v>1924</v>
      </c>
      <c r="C638" s="66">
        <v>5958.9999999999991</v>
      </c>
      <c r="D638" s="104">
        <v>14</v>
      </c>
      <c r="E638" t="s">
        <v>1655</v>
      </c>
      <c r="F638" t="s">
        <v>1489</v>
      </c>
    </row>
    <row r="639" spans="1:6" x14ac:dyDescent="0.25">
      <c r="A639" t="s">
        <v>1823</v>
      </c>
      <c r="B639" t="s">
        <v>1924</v>
      </c>
      <c r="C639" s="66">
        <v>7008.9999999999973</v>
      </c>
      <c r="D639" s="104">
        <v>14</v>
      </c>
      <c r="E639" t="s">
        <v>1655</v>
      </c>
      <c r="F639" t="s">
        <v>1489</v>
      </c>
    </row>
    <row r="640" spans="1:6" x14ac:dyDescent="0.25">
      <c r="A640" t="s">
        <v>1824</v>
      </c>
      <c r="B640" t="s">
        <v>1924</v>
      </c>
      <c r="C640" s="66">
        <v>9104</v>
      </c>
      <c r="D640" s="104">
        <v>14</v>
      </c>
      <c r="E640" t="s">
        <v>1655</v>
      </c>
      <c r="F640" t="s">
        <v>1489</v>
      </c>
    </row>
    <row r="641" spans="1:6" x14ac:dyDescent="0.25">
      <c r="A641" t="s">
        <v>1825</v>
      </c>
      <c r="B641" t="s">
        <v>1924</v>
      </c>
      <c r="C641" s="66">
        <v>10288</v>
      </c>
      <c r="D641" s="104">
        <v>14</v>
      </c>
      <c r="E641" t="s">
        <v>1655</v>
      </c>
      <c r="F641" t="s">
        <v>1489</v>
      </c>
    </row>
    <row r="642" spans="1:6" x14ac:dyDescent="0.25">
      <c r="A642" t="s">
        <v>1822</v>
      </c>
      <c r="B642" t="s">
        <v>1924</v>
      </c>
      <c r="C642" s="66">
        <v>11584.000000000002</v>
      </c>
      <c r="D642" s="104">
        <v>14</v>
      </c>
      <c r="E642" t="s">
        <v>1655</v>
      </c>
      <c r="F642" t="s">
        <v>1489</v>
      </c>
    </row>
    <row r="643" spans="1:6" x14ac:dyDescent="0.25">
      <c r="A643" t="s">
        <v>1826</v>
      </c>
      <c r="B643" t="s">
        <v>1924</v>
      </c>
      <c r="C643" s="66">
        <v>14065.999999999998</v>
      </c>
      <c r="D643" s="104">
        <v>14</v>
      </c>
      <c r="E643" t="s">
        <v>1655</v>
      </c>
      <c r="F643" t="s">
        <v>1489</v>
      </c>
    </row>
    <row r="644" spans="1:6" x14ac:dyDescent="0.25">
      <c r="A644" t="s">
        <v>1827</v>
      </c>
      <c r="B644" t="s">
        <v>1924</v>
      </c>
      <c r="C644" s="66">
        <v>17689.100000000006</v>
      </c>
      <c r="D644" s="104">
        <v>14</v>
      </c>
      <c r="E644" t="s">
        <v>1655</v>
      </c>
      <c r="F644" t="s">
        <v>1489</v>
      </c>
    </row>
    <row r="645" spans="1:6" x14ac:dyDescent="0.25">
      <c r="A645" t="s">
        <v>1828</v>
      </c>
      <c r="B645" t="s">
        <v>1924</v>
      </c>
      <c r="C645" s="66">
        <v>18745.000000000022</v>
      </c>
      <c r="D645" s="104">
        <v>14</v>
      </c>
      <c r="E645" t="s">
        <v>1655</v>
      </c>
      <c r="F645" t="s">
        <v>1489</v>
      </c>
    </row>
    <row r="646" spans="1:6" x14ac:dyDescent="0.25">
      <c r="A646" t="s">
        <v>1829</v>
      </c>
      <c r="B646" t="s">
        <v>1924</v>
      </c>
      <c r="C646" s="66">
        <v>20674.444444444402</v>
      </c>
      <c r="D646" s="104">
        <v>14</v>
      </c>
      <c r="E646" t="s">
        <v>1655</v>
      </c>
      <c r="F646" t="s">
        <v>1489</v>
      </c>
    </row>
    <row r="647" spans="1:6" x14ac:dyDescent="0.25">
      <c r="A647" t="s">
        <v>1830</v>
      </c>
      <c r="B647" t="s">
        <v>1924</v>
      </c>
      <c r="C647" s="66">
        <v>22631.000000000004</v>
      </c>
      <c r="D647" s="104">
        <v>14</v>
      </c>
      <c r="E647" t="s">
        <v>1655</v>
      </c>
      <c r="F647" t="s">
        <v>1489</v>
      </c>
    </row>
    <row r="648" spans="1:6" x14ac:dyDescent="0.25">
      <c r="A648" t="s">
        <v>1831</v>
      </c>
      <c r="B648" t="s">
        <v>1924</v>
      </c>
      <c r="C648" s="66">
        <v>24954.999999999996</v>
      </c>
      <c r="D648" s="104">
        <v>14</v>
      </c>
      <c r="E648" t="s">
        <v>1655</v>
      </c>
      <c r="F648" t="s">
        <v>1489</v>
      </c>
    </row>
    <row r="649" spans="1:6" x14ac:dyDescent="0.25">
      <c r="A649" t="s">
        <v>1832</v>
      </c>
      <c r="B649" t="s">
        <v>1924</v>
      </c>
      <c r="C649" s="66">
        <v>26382.999999999996</v>
      </c>
      <c r="D649" s="104">
        <v>14</v>
      </c>
      <c r="E649" t="s">
        <v>1655</v>
      </c>
      <c r="F649" t="s">
        <v>1489</v>
      </c>
    </row>
    <row r="650" spans="1:6" x14ac:dyDescent="0.25">
      <c r="A650" t="s">
        <v>1833</v>
      </c>
      <c r="B650" t="s">
        <v>1924</v>
      </c>
      <c r="C650" s="66">
        <v>28443.999999999996</v>
      </c>
      <c r="D650" s="104">
        <v>14</v>
      </c>
      <c r="E650" t="s">
        <v>1655</v>
      </c>
      <c r="F650" t="s">
        <v>1489</v>
      </c>
    </row>
    <row r="651" spans="1:6" x14ac:dyDescent="0.25">
      <c r="A651" t="s">
        <v>1834</v>
      </c>
      <c r="B651" t="s">
        <v>1924</v>
      </c>
      <c r="C651" s="66">
        <v>29375.000000000004</v>
      </c>
      <c r="D651" s="104">
        <v>14</v>
      </c>
      <c r="E651" t="s">
        <v>1655</v>
      </c>
      <c r="F651" t="s">
        <v>1489</v>
      </c>
    </row>
    <row r="652" spans="1:6" x14ac:dyDescent="0.25">
      <c r="A652" t="s">
        <v>1835</v>
      </c>
      <c r="B652" t="s">
        <v>1924</v>
      </c>
      <c r="C652" s="66">
        <v>31881.999999999996</v>
      </c>
      <c r="D652" s="104">
        <v>14</v>
      </c>
      <c r="E652" t="s">
        <v>1655</v>
      </c>
      <c r="F652" t="s">
        <v>1489</v>
      </c>
    </row>
    <row r="653" spans="1:6" x14ac:dyDescent="0.25">
      <c r="A653" t="s">
        <v>1836</v>
      </c>
      <c r="B653" t="s">
        <v>1924</v>
      </c>
      <c r="C653" s="66">
        <v>53945.999999999971</v>
      </c>
      <c r="D653" s="104">
        <v>14</v>
      </c>
      <c r="E653" t="s">
        <v>1655</v>
      </c>
      <c r="F653" t="s">
        <v>1489</v>
      </c>
    </row>
    <row r="654" spans="1:6" x14ac:dyDescent="0.25">
      <c r="A654" t="s">
        <v>1837</v>
      </c>
      <c r="B654" t="s">
        <v>1924</v>
      </c>
      <c r="C654" s="66">
        <v>101424.00000000001</v>
      </c>
      <c r="D654" s="104">
        <v>14</v>
      </c>
      <c r="E654" t="s">
        <v>1655</v>
      </c>
      <c r="F654" t="s">
        <v>1489</v>
      </c>
    </row>
    <row r="655" spans="1:6" x14ac:dyDescent="0.25">
      <c r="A655" t="s">
        <v>1838</v>
      </c>
      <c r="B655" t="s">
        <v>1924</v>
      </c>
      <c r="C655" s="66">
        <v>225868.99999999997</v>
      </c>
      <c r="D655" s="104">
        <v>14</v>
      </c>
      <c r="E655" t="s">
        <v>1655</v>
      </c>
      <c r="F655" t="s">
        <v>1489</v>
      </c>
    </row>
    <row r="656" spans="1:6" x14ac:dyDescent="0.25">
      <c r="A656" t="s">
        <v>1839</v>
      </c>
      <c r="B656" t="s">
        <v>1925</v>
      </c>
      <c r="C656" s="66">
        <v>11396.174399999996</v>
      </c>
      <c r="D656" s="104">
        <v>14</v>
      </c>
      <c r="E656" t="s">
        <v>1655</v>
      </c>
      <c r="F656" t="s">
        <v>1489</v>
      </c>
    </row>
    <row r="657" spans="1:6" x14ac:dyDescent="0.25">
      <c r="A657" t="s">
        <v>1840</v>
      </c>
      <c r="B657" t="s">
        <v>1925</v>
      </c>
      <c r="C657" s="66">
        <v>12419.634240000005</v>
      </c>
      <c r="D657" s="104">
        <v>14</v>
      </c>
      <c r="E657" t="s">
        <v>1655</v>
      </c>
      <c r="F657" t="s">
        <v>1489</v>
      </c>
    </row>
    <row r="658" spans="1:6" x14ac:dyDescent="0.25">
      <c r="A658" t="s">
        <v>1841</v>
      </c>
      <c r="B658" t="s">
        <v>1925</v>
      </c>
      <c r="C658" s="66">
        <v>18061.392960000001</v>
      </c>
      <c r="D658" s="104">
        <v>14</v>
      </c>
      <c r="E658" t="s">
        <v>1655</v>
      </c>
      <c r="F658" t="s">
        <v>1489</v>
      </c>
    </row>
    <row r="659" spans="1:6" x14ac:dyDescent="0.25">
      <c r="A659" t="s">
        <v>1842</v>
      </c>
      <c r="B659" t="s">
        <v>1925</v>
      </c>
      <c r="C659" s="66">
        <v>18524.113919999996</v>
      </c>
      <c r="D659" s="104">
        <v>14</v>
      </c>
      <c r="E659" t="s">
        <v>1655</v>
      </c>
      <c r="F659" t="s">
        <v>1489</v>
      </c>
    </row>
    <row r="660" spans="1:6" x14ac:dyDescent="0.25">
      <c r="A660" t="s">
        <v>1843</v>
      </c>
      <c r="B660" t="s">
        <v>1925</v>
      </c>
      <c r="C660" s="66">
        <v>92620.569600000003</v>
      </c>
      <c r="D660" s="104">
        <v>14</v>
      </c>
      <c r="E660" t="s">
        <v>1655</v>
      </c>
      <c r="F660" t="s">
        <v>1489</v>
      </c>
    </row>
    <row r="661" spans="1:6" x14ac:dyDescent="0.25">
      <c r="A661" t="s">
        <v>1844</v>
      </c>
      <c r="B661" t="s">
        <v>1925</v>
      </c>
      <c r="C661" s="66">
        <v>272243.18159999984</v>
      </c>
      <c r="D661" s="104">
        <v>14</v>
      </c>
      <c r="E661" t="s">
        <v>1655</v>
      </c>
      <c r="F661" t="s">
        <v>1489</v>
      </c>
    </row>
    <row r="662" spans="1:6" x14ac:dyDescent="0.25">
      <c r="A662" t="s">
        <v>1845</v>
      </c>
      <c r="B662" t="s">
        <v>1925</v>
      </c>
      <c r="C662" s="66">
        <v>276442.35839999997</v>
      </c>
      <c r="D662" s="104">
        <v>14</v>
      </c>
      <c r="E662" t="s">
        <v>1655</v>
      </c>
      <c r="F662" t="s">
        <v>1489</v>
      </c>
    </row>
    <row r="663" spans="1:6" x14ac:dyDescent="0.25">
      <c r="A663" t="s">
        <v>1846</v>
      </c>
      <c r="B663" t="s">
        <v>1925</v>
      </c>
      <c r="C663" s="66">
        <v>322301.37888000021</v>
      </c>
      <c r="D663" s="104">
        <v>14</v>
      </c>
      <c r="E663" t="s">
        <v>1655</v>
      </c>
      <c r="F663" t="s">
        <v>1489</v>
      </c>
    </row>
    <row r="664" spans="1:6" x14ac:dyDescent="0.25">
      <c r="A664" t="s">
        <v>1847</v>
      </c>
      <c r="B664" t="s">
        <v>1925</v>
      </c>
      <c r="C664" s="66">
        <v>446548.32144000026</v>
      </c>
      <c r="D664" s="104">
        <v>14</v>
      </c>
      <c r="E664" t="s">
        <v>1655</v>
      </c>
      <c r="F664" t="s">
        <v>1489</v>
      </c>
    </row>
    <row r="665" spans="1:6" x14ac:dyDescent="0.25">
      <c r="A665" t="s">
        <v>1848</v>
      </c>
      <c r="B665" t="s">
        <v>1926</v>
      </c>
      <c r="C665" s="66">
        <v>80467.76999999999</v>
      </c>
      <c r="D665" s="104">
        <v>14</v>
      </c>
      <c r="E665" t="s">
        <v>1655</v>
      </c>
      <c r="F665" t="s">
        <v>1489</v>
      </c>
    </row>
    <row r="666" spans="1:6" x14ac:dyDescent="0.25">
      <c r="A666" t="s">
        <v>1849</v>
      </c>
      <c r="B666" t="s">
        <v>1926</v>
      </c>
      <c r="C666" s="66">
        <v>98895.360000000001</v>
      </c>
      <c r="D666" s="104">
        <v>14</v>
      </c>
      <c r="E666" t="s">
        <v>1655</v>
      </c>
      <c r="F666" t="s">
        <v>1489</v>
      </c>
    </row>
    <row r="667" spans="1:6" x14ac:dyDescent="0.25">
      <c r="A667" t="s">
        <v>1850</v>
      </c>
      <c r="B667" t="s">
        <v>1926</v>
      </c>
      <c r="C667" s="66">
        <v>102636.64</v>
      </c>
      <c r="D667" s="104">
        <v>14</v>
      </c>
      <c r="E667" t="s">
        <v>1655</v>
      </c>
      <c r="F667" t="s">
        <v>1489</v>
      </c>
    </row>
    <row r="668" spans="1:6" x14ac:dyDescent="0.25">
      <c r="A668" t="s">
        <v>1851</v>
      </c>
      <c r="B668" t="s">
        <v>1926</v>
      </c>
      <c r="C668" s="66">
        <v>108059.05999999997</v>
      </c>
      <c r="D668" s="104">
        <v>14</v>
      </c>
      <c r="E668" t="s">
        <v>1655</v>
      </c>
      <c r="F668" t="s">
        <v>1489</v>
      </c>
    </row>
    <row r="669" spans="1:6" x14ac:dyDescent="0.25">
      <c r="A669" t="s">
        <v>1852</v>
      </c>
      <c r="B669" t="s">
        <v>1926</v>
      </c>
      <c r="C669" s="66">
        <v>153020.13999999996</v>
      </c>
      <c r="D669" s="104">
        <v>14</v>
      </c>
      <c r="E669" t="s">
        <v>1655</v>
      </c>
      <c r="F669" t="s">
        <v>1489</v>
      </c>
    </row>
    <row r="670" spans="1:6" x14ac:dyDescent="0.25">
      <c r="A670" t="s">
        <v>1853</v>
      </c>
      <c r="B670" t="s">
        <v>1926</v>
      </c>
      <c r="C670" s="66">
        <v>153090.33999999997</v>
      </c>
      <c r="D670" s="104">
        <v>14</v>
      </c>
      <c r="E670" t="s">
        <v>1655</v>
      </c>
      <c r="F670" t="s">
        <v>1489</v>
      </c>
    </row>
    <row r="671" spans="1:6" x14ac:dyDescent="0.25">
      <c r="A671" t="s">
        <v>1854</v>
      </c>
      <c r="B671" t="s">
        <v>1926</v>
      </c>
      <c r="C671" s="66">
        <v>153680.73999999996</v>
      </c>
      <c r="D671" s="104">
        <v>14</v>
      </c>
      <c r="E671" t="s">
        <v>1655</v>
      </c>
      <c r="F671" t="s">
        <v>1489</v>
      </c>
    </row>
    <row r="672" spans="1:6" x14ac:dyDescent="0.25">
      <c r="A672" t="s">
        <v>1855</v>
      </c>
      <c r="B672" t="s">
        <v>1926</v>
      </c>
      <c r="C672" s="66">
        <v>153862.53999999998</v>
      </c>
      <c r="D672" s="104">
        <v>14</v>
      </c>
      <c r="E672" t="s">
        <v>1655</v>
      </c>
      <c r="F672" t="s">
        <v>1489</v>
      </c>
    </row>
    <row r="673" spans="1:6" x14ac:dyDescent="0.25">
      <c r="A673" t="s">
        <v>1856</v>
      </c>
      <c r="B673" t="s">
        <v>1926</v>
      </c>
      <c r="C673" s="66">
        <v>157906.97999999998</v>
      </c>
      <c r="D673" s="104">
        <v>14</v>
      </c>
      <c r="E673" t="s">
        <v>1655</v>
      </c>
      <c r="F673" t="s">
        <v>1489</v>
      </c>
    </row>
    <row r="674" spans="1:6" x14ac:dyDescent="0.25">
      <c r="A674" t="s">
        <v>1857</v>
      </c>
      <c r="B674" t="s">
        <v>1926</v>
      </c>
      <c r="C674" s="66">
        <v>173426.05999999997</v>
      </c>
      <c r="D674" s="104">
        <v>14</v>
      </c>
      <c r="E674" t="s">
        <v>1655</v>
      </c>
      <c r="F674" t="s">
        <v>1489</v>
      </c>
    </row>
    <row r="675" spans="1:6" x14ac:dyDescent="0.25">
      <c r="A675" t="s">
        <v>1858</v>
      </c>
      <c r="B675" t="s">
        <v>1926</v>
      </c>
      <c r="C675" s="66">
        <v>174244.86</v>
      </c>
      <c r="D675" s="104">
        <v>14</v>
      </c>
      <c r="E675" t="s">
        <v>1655</v>
      </c>
      <c r="F675" t="s">
        <v>1489</v>
      </c>
    </row>
    <row r="676" spans="1:6" x14ac:dyDescent="0.25">
      <c r="A676" t="s">
        <v>1859</v>
      </c>
      <c r="B676" t="s">
        <v>1926</v>
      </c>
      <c r="C676" s="66">
        <v>197277.81</v>
      </c>
      <c r="D676" s="104">
        <v>14</v>
      </c>
      <c r="E676" t="s">
        <v>1655</v>
      </c>
      <c r="F676" t="s">
        <v>1489</v>
      </c>
    </row>
    <row r="677" spans="1:6" x14ac:dyDescent="0.25">
      <c r="A677" t="s">
        <v>1860</v>
      </c>
      <c r="B677" t="s">
        <v>1926</v>
      </c>
      <c r="C677" s="66">
        <v>208047.86999999997</v>
      </c>
      <c r="D677" s="104">
        <v>14</v>
      </c>
      <c r="E677" t="s">
        <v>1655</v>
      </c>
      <c r="F677" t="s">
        <v>1489</v>
      </c>
    </row>
    <row r="678" spans="1:6" x14ac:dyDescent="0.25">
      <c r="A678" t="s">
        <v>1861</v>
      </c>
      <c r="B678" t="s">
        <v>1926</v>
      </c>
      <c r="C678" s="66">
        <v>212632.87999999998</v>
      </c>
      <c r="D678" s="104">
        <v>14</v>
      </c>
      <c r="E678" t="s">
        <v>1655</v>
      </c>
      <c r="F678" t="s">
        <v>1489</v>
      </c>
    </row>
    <row r="679" spans="1:6" x14ac:dyDescent="0.25">
      <c r="A679" t="s">
        <v>1862</v>
      </c>
      <c r="B679" t="s">
        <v>1926</v>
      </c>
      <c r="C679" s="66">
        <v>219592.43000000002</v>
      </c>
      <c r="D679" s="104">
        <v>14</v>
      </c>
      <c r="E679" t="s">
        <v>1655</v>
      </c>
      <c r="F679" t="s">
        <v>1489</v>
      </c>
    </row>
    <row r="680" spans="1:6" x14ac:dyDescent="0.25">
      <c r="A680" t="s">
        <v>1863</v>
      </c>
      <c r="B680" t="s">
        <v>1926</v>
      </c>
      <c r="C680" s="66">
        <v>242223.00999999998</v>
      </c>
      <c r="D680" s="104">
        <v>14</v>
      </c>
      <c r="E680" t="s">
        <v>1655</v>
      </c>
      <c r="F680" t="s">
        <v>1489</v>
      </c>
    </row>
    <row r="681" spans="1:6" x14ac:dyDescent="0.25">
      <c r="A681" t="s">
        <v>1864</v>
      </c>
      <c r="B681" t="s">
        <v>1926</v>
      </c>
      <c r="C681" s="66">
        <v>243133.50999999998</v>
      </c>
      <c r="D681" s="104">
        <v>14</v>
      </c>
      <c r="E681" t="s">
        <v>1655</v>
      </c>
      <c r="F681" t="s">
        <v>1489</v>
      </c>
    </row>
    <row r="682" spans="1:6" x14ac:dyDescent="0.25">
      <c r="A682" t="s">
        <v>1865</v>
      </c>
      <c r="B682" t="s">
        <v>1926</v>
      </c>
      <c r="C682" s="66">
        <v>264428.19000000006</v>
      </c>
      <c r="D682" s="104">
        <v>14</v>
      </c>
      <c r="E682" t="s">
        <v>1655</v>
      </c>
      <c r="F682" t="s">
        <v>1489</v>
      </c>
    </row>
    <row r="683" spans="1:6" x14ac:dyDescent="0.25">
      <c r="A683" t="s">
        <v>1866</v>
      </c>
      <c r="B683" t="s">
        <v>1926</v>
      </c>
      <c r="C683" s="66">
        <v>270380.09999999998</v>
      </c>
      <c r="D683" s="104">
        <v>14</v>
      </c>
      <c r="E683" t="s">
        <v>1655</v>
      </c>
      <c r="F683" t="s">
        <v>1489</v>
      </c>
    </row>
    <row r="684" spans="1:6" x14ac:dyDescent="0.25">
      <c r="A684" t="s">
        <v>1867</v>
      </c>
      <c r="B684" t="s">
        <v>1926</v>
      </c>
      <c r="C684" s="66">
        <v>312518.12</v>
      </c>
      <c r="D684" s="104">
        <v>14</v>
      </c>
      <c r="E684" t="s">
        <v>1655</v>
      </c>
      <c r="F684" t="s">
        <v>1489</v>
      </c>
    </row>
    <row r="685" spans="1:6" x14ac:dyDescent="0.25">
      <c r="A685" t="s">
        <v>1868</v>
      </c>
      <c r="B685" t="s">
        <v>1926</v>
      </c>
      <c r="C685" s="66">
        <v>345527.85</v>
      </c>
      <c r="D685" s="104">
        <v>14</v>
      </c>
      <c r="E685" t="s">
        <v>1655</v>
      </c>
      <c r="F685" t="s">
        <v>1489</v>
      </c>
    </row>
    <row r="686" spans="1:6" x14ac:dyDescent="0.25">
      <c r="A686" t="s">
        <v>1869</v>
      </c>
      <c r="B686" t="s">
        <v>1926</v>
      </c>
      <c r="C686" s="66">
        <v>357293.26</v>
      </c>
      <c r="D686" s="104">
        <v>14</v>
      </c>
      <c r="E686" t="s">
        <v>1655</v>
      </c>
      <c r="F686" t="s">
        <v>1489</v>
      </c>
    </row>
    <row r="687" spans="1:6" x14ac:dyDescent="0.25">
      <c r="A687" t="s">
        <v>1870</v>
      </c>
      <c r="B687" t="s">
        <v>1926</v>
      </c>
      <c r="C687" s="66">
        <v>374106.42000000004</v>
      </c>
      <c r="D687" s="104">
        <v>14</v>
      </c>
      <c r="E687" t="s">
        <v>1655</v>
      </c>
      <c r="F687" t="s">
        <v>1489</v>
      </c>
    </row>
    <row r="688" spans="1:6" x14ac:dyDescent="0.25">
      <c r="A688" t="s">
        <v>987</v>
      </c>
      <c r="B688" t="s">
        <v>1926</v>
      </c>
      <c r="C688" s="66">
        <v>379554.12999999995</v>
      </c>
      <c r="D688" s="104">
        <v>14</v>
      </c>
      <c r="E688" t="s">
        <v>1655</v>
      </c>
      <c r="F688" t="s">
        <v>1489</v>
      </c>
    </row>
    <row r="689" spans="1:6" x14ac:dyDescent="0.25">
      <c r="A689" t="s">
        <v>1871</v>
      </c>
      <c r="B689" t="s">
        <v>1926</v>
      </c>
      <c r="C689" s="66">
        <v>427420.31000000011</v>
      </c>
      <c r="D689" s="104">
        <v>14</v>
      </c>
      <c r="E689" t="s">
        <v>1655</v>
      </c>
      <c r="F689" t="s">
        <v>1489</v>
      </c>
    </row>
    <row r="690" spans="1:6" x14ac:dyDescent="0.25">
      <c r="A690" t="s">
        <v>1872</v>
      </c>
      <c r="B690" t="s">
        <v>1926</v>
      </c>
      <c r="C690" s="66">
        <v>440308.28999999992</v>
      </c>
      <c r="D690" s="104">
        <v>14</v>
      </c>
      <c r="E690" t="s">
        <v>1655</v>
      </c>
      <c r="F690" t="s">
        <v>1489</v>
      </c>
    </row>
    <row r="691" spans="1:6" x14ac:dyDescent="0.25">
      <c r="A691" t="s">
        <v>1873</v>
      </c>
      <c r="B691" t="s">
        <v>1926</v>
      </c>
      <c r="C691" s="66">
        <v>460970.12</v>
      </c>
      <c r="D691" s="104">
        <v>14</v>
      </c>
      <c r="E691" t="s">
        <v>1655</v>
      </c>
      <c r="F691" t="s">
        <v>1489</v>
      </c>
    </row>
    <row r="692" spans="1:6" x14ac:dyDescent="0.25">
      <c r="A692" t="s">
        <v>1866</v>
      </c>
      <c r="B692" t="s">
        <v>1926</v>
      </c>
      <c r="C692" s="66">
        <v>493742.17000000004</v>
      </c>
      <c r="D692" s="104">
        <v>14</v>
      </c>
      <c r="E692" t="s">
        <v>1655</v>
      </c>
      <c r="F692" t="s">
        <v>1489</v>
      </c>
    </row>
    <row r="693" spans="1:6" x14ac:dyDescent="0.25">
      <c r="A693" t="s">
        <v>1874</v>
      </c>
      <c r="B693" t="s">
        <v>1926</v>
      </c>
      <c r="C693" s="66">
        <v>529723.84999999986</v>
      </c>
      <c r="D693" s="104">
        <v>14</v>
      </c>
      <c r="E693" t="s">
        <v>1655</v>
      </c>
      <c r="F693" t="s">
        <v>1489</v>
      </c>
    </row>
    <row r="694" spans="1:6" x14ac:dyDescent="0.25">
      <c r="A694" t="s">
        <v>1875</v>
      </c>
      <c r="B694" t="s">
        <v>1926</v>
      </c>
      <c r="C694" s="66">
        <v>537781.55999999994</v>
      </c>
      <c r="D694" s="104">
        <v>14</v>
      </c>
      <c r="E694" t="s">
        <v>1655</v>
      </c>
      <c r="F694" t="s">
        <v>1489</v>
      </c>
    </row>
    <row r="695" spans="1:6" x14ac:dyDescent="0.25">
      <c r="A695" t="s">
        <v>1876</v>
      </c>
      <c r="B695" t="s">
        <v>1926</v>
      </c>
      <c r="C695" s="66">
        <v>538194</v>
      </c>
      <c r="D695" s="104">
        <v>14</v>
      </c>
      <c r="E695" t="s">
        <v>1655</v>
      </c>
      <c r="F695" t="s">
        <v>1489</v>
      </c>
    </row>
    <row r="696" spans="1:6" x14ac:dyDescent="0.25">
      <c r="A696" t="s">
        <v>1877</v>
      </c>
      <c r="B696" t="s">
        <v>1926</v>
      </c>
      <c r="C696" s="66">
        <v>1032599.4799999997</v>
      </c>
      <c r="D696" s="104">
        <v>14</v>
      </c>
      <c r="E696" t="s">
        <v>1655</v>
      </c>
      <c r="F696" t="s">
        <v>1489</v>
      </c>
    </row>
    <row r="697" spans="1:6" x14ac:dyDescent="0.25">
      <c r="A697" t="s">
        <v>1878</v>
      </c>
      <c r="B697" t="s">
        <v>1926</v>
      </c>
      <c r="C697" s="66">
        <v>1043604.5400000004</v>
      </c>
      <c r="D697" s="104">
        <v>14</v>
      </c>
      <c r="E697" t="s">
        <v>1655</v>
      </c>
      <c r="F697" t="s">
        <v>1489</v>
      </c>
    </row>
    <row r="698" spans="1:6" x14ac:dyDescent="0.25">
      <c r="A698" t="s">
        <v>1879</v>
      </c>
      <c r="B698" t="s">
        <v>1926</v>
      </c>
      <c r="C698" s="66">
        <v>1105731.9000000004</v>
      </c>
      <c r="D698" s="104">
        <v>14</v>
      </c>
      <c r="E698" t="s">
        <v>1655</v>
      </c>
      <c r="F698" t="s">
        <v>1489</v>
      </c>
    </row>
    <row r="699" spans="1:6" x14ac:dyDescent="0.25">
      <c r="A699" t="s">
        <v>1880</v>
      </c>
      <c r="B699" t="s">
        <v>1926</v>
      </c>
      <c r="C699" s="66">
        <v>1143711.4100000001</v>
      </c>
      <c r="D699" s="104">
        <v>14</v>
      </c>
      <c r="E699" t="s">
        <v>1655</v>
      </c>
      <c r="F699" t="s">
        <v>1489</v>
      </c>
    </row>
    <row r="700" spans="1:6" x14ac:dyDescent="0.25">
      <c r="A700" t="s">
        <v>1881</v>
      </c>
      <c r="B700" t="s">
        <v>1926</v>
      </c>
      <c r="C700" s="66">
        <v>1146377.1400000001</v>
      </c>
      <c r="D700" s="104">
        <v>14</v>
      </c>
      <c r="E700" t="s">
        <v>1655</v>
      </c>
      <c r="F700" t="s">
        <v>1489</v>
      </c>
    </row>
    <row r="701" spans="1:6" x14ac:dyDescent="0.25">
      <c r="A701" t="s">
        <v>1882</v>
      </c>
      <c r="B701" t="s">
        <v>1926</v>
      </c>
      <c r="C701" s="66">
        <v>1526341.34</v>
      </c>
      <c r="D701" s="104">
        <v>14</v>
      </c>
      <c r="E701" t="s">
        <v>1655</v>
      </c>
      <c r="F701" t="s">
        <v>1489</v>
      </c>
    </row>
    <row r="702" spans="1:6" x14ac:dyDescent="0.25">
      <c r="A702" t="s">
        <v>1883</v>
      </c>
      <c r="B702" t="s">
        <v>1927</v>
      </c>
      <c r="C702" s="66">
        <v>13843.0656</v>
      </c>
      <c r="D702" s="104">
        <v>14</v>
      </c>
      <c r="E702" t="s">
        <v>1655</v>
      </c>
      <c r="F702" t="s">
        <v>1489</v>
      </c>
    </row>
    <row r="703" spans="1:6" x14ac:dyDescent="0.25">
      <c r="A703" t="s">
        <v>1884</v>
      </c>
      <c r="B703" t="s">
        <v>1927</v>
      </c>
      <c r="C703" s="66">
        <v>15296.736000000001</v>
      </c>
      <c r="D703" s="104">
        <v>14</v>
      </c>
      <c r="E703" t="s">
        <v>1655</v>
      </c>
      <c r="F703" t="s">
        <v>1489</v>
      </c>
    </row>
    <row r="704" spans="1:6" x14ac:dyDescent="0.25">
      <c r="A704" t="s">
        <v>1885</v>
      </c>
      <c r="B704" t="s">
        <v>1927</v>
      </c>
      <c r="C704" s="66">
        <v>16999.673600000002</v>
      </c>
      <c r="D704" s="104">
        <v>14</v>
      </c>
      <c r="E704" t="s">
        <v>1655</v>
      </c>
      <c r="F704" t="s">
        <v>1489</v>
      </c>
    </row>
    <row r="705" spans="1:6" x14ac:dyDescent="0.25">
      <c r="A705" t="s">
        <v>1886</v>
      </c>
      <c r="B705" t="s">
        <v>1927</v>
      </c>
      <c r="C705" s="66">
        <v>20898.092799999999</v>
      </c>
      <c r="D705" s="104">
        <v>14</v>
      </c>
      <c r="E705" t="s">
        <v>1655</v>
      </c>
      <c r="F705" t="s">
        <v>1489</v>
      </c>
    </row>
    <row r="706" spans="1:6" x14ac:dyDescent="0.25">
      <c r="A706" t="s">
        <v>1887</v>
      </c>
      <c r="B706" t="s">
        <v>1927</v>
      </c>
      <c r="C706" s="66">
        <v>25298.2912</v>
      </c>
      <c r="D706" s="104">
        <v>14</v>
      </c>
      <c r="E706" t="s">
        <v>1655</v>
      </c>
      <c r="F706" t="s">
        <v>1489</v>
      </c>
    </row>
    <row r="707" spans="1:6" x14ac:dyDescent="0.25">
      <c r="A707" t="s">
        <v>1888</v>
      </c>
      <c r="B707" t="s">
        <v>1927</v>
      </c>
      <c r="C707" s="66">
        <v>26163.7376</v>
      </c>
      <c r="D707" s="104">
        <v>14</v>
      </c>
      <c r="E707" t="s">
        <v>1655</v>
      </c>
      <c r="F707" t="s">
        <v>1489</v>
      </c>
    </row>
    <row r="708" spans="1:6" x14ac:dyDescent="0.25">
      <c r="A708" t="s">
        <v>1889</v>
      </c>
      <c r="B708" t="s">
        <v>1927</v>
      </c>
      <c r="C708" s="66">
        <v>26163.7376</v>
      </c>
      <c r="D708" s="104">
        <v>14</v>
      </c>
      <c r="E708" t="s">
        <v>1655</v>
      </c>
      <c r="F708" t="s">
        <v>1489</v>
      </c>
    </row>
    <row r="709" spans="1:6" x14ac:dyDescent="0.25">
      <c r="A709" t="s">
        <v>1890</v>
      </c>
      <c r="B709" t="s">
        <v>1927</v>
      </c>
      <c r="C709" s="66">
        <v>26163.7376</v>
      </c>
      <c r="D709" s="104">
        <v>14</v>
      </c>
      <c r="E709" t="s">
        <v>1655</v>
      </c>
      <c r="F709" t="s">
        <v>1489</v>
      </c>
    </row>
    <row r="710" spans="1:6" x14ac:dyDescent="0.25">
      <c r="A710" t="s">
        <v>1891</v>
      </c>
      <c r="B710" t="s">
        <v>1927</v>
      </c>
      <c r="C710" s="66">
        <v>28997.8416</v>
      </c>
      <c r="D710" s="104">
        <v>14</v>
      </c>
      <c r="E710" t="s">
        <v>1655</v>
      </c>
      <c r="F710" t="s">
        <v>1489</v>
      </c>
    </row>
    <row r="711" spans="1:6" x14ac:dyDescent="0.25">
      <c r="A711" t="s">
        <v>1892</v>
      </c>
      <c r="B711" t="s">
        <v>1927</v>
      </c>
      <c r="C711" s="66">
        <v>32786.936000000009</v>
      </c>
      <c r="D711" s="104">
        <v>14</v>
      </c>
      <c r="E711" t="s">
        <v>1655</v>
      </c>
      <c r="F711" t="s">
        <v>1489</v>
      </c>
    </row>
    <row r="712" spans="1:6" x14ac:dyDescent="0.25">
      <c r="A712" t="s">
        <v>1893</v>
      </c>
      <c r="B712" t="s">
        <v>1927</v>
      </c>
      <c r="C712" s="66">
        <v>33008.747199999998</v>
      </c>
      <c r="D712" s="104">
        <v>14</v>
      </c>
      <c r="E712" t="s">
        <v>1655</v>
      </c>
      <c r="F712" t="s">
        <v>1489</v>
      </c>
    </row>
    <row r="713" spans="1:6" x14ac:dyDescent="0.25">
      <c r="A713" t="s">
        <v>1894</v>
      </c>
      <c r="B713" t="s">
        <v>1927</v>
      </c>
      <c r="C713" s="66">
        <v>33149.480000000003</v>
      </c>
      <c r="D713" s="104">
        <v>14</v>
      </c>
      <c r="E713" t="s">
        <v>1655</v>
      </c>
      <c r="F713" t="s">
        <v>1489</v>
      </c>
    </row>
    <row r="714" spans="1:6" x14ac:dyDescent="0.25">
      <c r="A714" t="s">
        <v>1895</v>
      </c>
      <c r="B714" t="s">
        <v>1927</v>
      </c>
      <c r="C714" s="66">
        <v>35035.332800000004</v>
      </c>
      <c r="D714" s="104">
        <v>14</v>
      </c>
      <c r="E714" t="s">
        <v>1655</v>
      </c>
      <c r="F714" t="s">
        <v>1489</v>
      </c>
    </row>
    <row r="715" spans="1:6" x14ac:dyDescent="0.25">
      <c r="A715" t="s">
        <v>1896</v>
      </c>
      <c r="B715" t="s">
        <v>1927</v>
      </c>
      <c r="C715" s="66">
        <v>40215.2192</v>
      </c>
      <c r="D715" s="104">
        <v>14</v>
      </c>
      <c r="E715" t="s">
        <v>1655</v>
      </c>
      <c r="F715" t="s">
        <v>1489</v>
      </c>
    </row>
    <row r="716" spans="1:6" x14ac:dyDescent="0.25">
      <c r="A716" t="s">
        <v>1897</v>
      </c>
      <c r="B716" t="s">
        <v>1927</v>
      </c>
      <c r="C716" s="66">
        <v>40791.940800000004</v>
      </c>
      <c r="D716" s="104">
        <v>14</v>
      </c>
      <c r="E716" t="s">
        <v>1655</v>
      </c>
      <c r="F716" t="s">
        <v>1489</v>
      </c>
    </row>
    <row r="717" spans="1:6" x14ac:dyDescent="0.25">
      <c r="A717" t="s">
        <v>1898</v>
      </c>
      <c r="B717" t="s">
        <v>1927</v>
      </c>
      <c r="C717" s="66">
        <v>41680.038400000005</v>
      </c>
      <c r="D717" s="104">
        <v>14</v>
      </c>
      <c r="E717" t="s">
        <v>1655</v>
      </c>
      <c r="F717" t="s">
        <v>1489</v>
      </c>
    </row>
    <row r="718" spans="1:6" x14ac:dyDescent="0.25">
      <c r="A718" t="s">
        <v>1899</v>
      </c>
      <c r="B718" t="s">
        <v>1927</v>
      </c>
      <c r="C718" s="66">
        <v>46796.235199999996</v>
      </c>
      <c r="D718" s="104">
        <v>14</v>
      </c>
      <c r="E718" t="s">
        <v>1655</v>
      </c>
      <c r="F718" t="s">
        <v>1489</v>
      </c>
    </row>
    <row r="719" spans="1:6" x14ac:dyDescent="0.25">
      <c r="A719" t="s">
        <v>1900</v>
      </c>
      <c r="B719" t="s">
        <v>1927</v>
      </c>
      <c r="C719" s="66">
        <v>47163.791999999994</v>
      </c>
      <c r="D719" s="104">
        <v>14</v>
      </c>
      <c r="E719" t="s">
        <v>1655</v>
      </c>
      <c r="F719" t="s">
        <v>1489</v>
      </c>
    </row>
    <row r="720" spans="1:6" x14ac:dyDescent="0.25">
      <c r="A720" t="s">
        <v>1901</v>
      </c>
      <c r="B720" t="s">
        <v>1927</v>
      </c>
      <c r="C720" s="66">
        <v>51482.412799999998</v>
      </c>
      <c r="D720" s="104">
        <v>14</v>
      </c>
      <c r="E720" t="s">
        <v>1655</v>
      </c>
      <c r="F720" t="s">
        <v>1489</v>
      </c>
    </row>
    <row r="721" spans="1:6" x14ac:dyDescent="0.25">
      <c r="A721" t="s">
        <v>1902</v>
      </c>
      <c r="B721" t="s">
        <v>1927</v>
      </c>
      <c r="C721" s="66">
        <v>53550.556800000006</v>
      </c>
      <c r="D721" s="104">
        <v>14</v>
      </c>
      <c r="E721" t="s">
        <v>1655</v>
      </c>
      <c r="F721" t="s">
        <v>1489</v>
      </c>
    </row>
    <row r="722" spans="1:6" x14ac:dyDescent="0.25">
      <c r="A722" t="s">
        <v>1903</v>
      </c>
      <c r="B722" t="s">
        <v>1927</v>
      </c>
      <c r="C722" s="66">
        <v>60039.4496</v>
      </c>
      <c r="D722" s="104">
        <v>14</v>
      </c>
      <c r="E722" t="s">
        <v>1655</v>
      </c>
      <c r="F722" t="s">
        <v>1489</v>
      </c>
    </row>
    <row r="723" spans="1:6" x14ac:dyDescent="0.25">
      <c r="A723" t="s">
        <v>1904</v>
      </c>
      <c r="B723" t="s">
        <v>1927</v>
      </c>
      <c r="C723" s="66">
        <v>62015.2624</v>
      </c>
      <c r="D723" s="104">
        <v>14</v>
      </c>
      <c r="E723" t="s">
        <v>1655</v>
      </c>
      <c r="F723" t="s">
        <v>1489</v>
      </c>
    </row>
    <row r="724" spans="1:6" x14ac:dyDescent="0.25">
      <c r="A724" t="s">
        <v>1905</v>
      </c>
      <c r="B724" t="s">
        <v>1927</v>
      </c>
      <c r="C724" s="66">
        <v>62863.964800000016</v>
      </c>
      <c r="D724" s="104">
        <v>14</v>
      </c>
      <c r="E724" t="s">
        <v>1655</v>
      </c>
      <c r="F724" t="s">
        <v>1489</v>
      </c>
    </row>
    <row r="725" spans="1:6" x14ac:dyDescent="0.25">
      <c r="A725" t="s">
        <v>1906</v>
      </c>
      <c r="B725" t="s">
        <v>1927</v>
      </c>
      <c r="C725" s="66">
        <v>74357.878400000001</v>
      </c>
      <c r="D725" s="104">
        <v>14</v>
      </c>
      <c r="E725" t="s">
        <v>1655</v>
      </c>
      <c r="F725" t="s">
        <v>1489</v>
      </c>
    </row>
    <row r="726" spans="1:6" x14ac:dyDescent="0.25">
      <c r="A726" t="s">
        <v>1907</v>
      </c>
      <c r="B726" t="s">
        <v>1927</v>
      </c>
      <c r="C726" s="66">
        <v>77023.627200000003</v>
      </c>
      <c r="D726" s="104">
        <v>14</v>
      </c>
      <c r="E726" t="s">
        <v>1655</v>
      </c>
      <c r="F726" t="s">
        <v>1489</v>
      </c>
    </row>
    <row r="727" spans="1:6" x14ac:dyDescent="0.25">
      <c r="A727" t="s">
        <v>1902</v>
      </c>
      <c r="B727" t="s">
        <v>1927</v>
      </c>
      <c r="C727" s="66">
        <v>82863.123200000002</v>
      </c>
      <c r="D727" s="104">
        <v>14</v>
      </c>
      <c r="E727" t="s">
        <v>1655</v>
      </c>
      <c r="F727" t="s">
        <v>1489</v>
      </c>
    </row>
    <row r="728" spans="1:6" x14ac:dyDescent="0.25">
      <c r="A728" t="s">
        <v>1908</v>
      </c>
      <c r="B728" t="s">
        <v>1927</v>
      </c>
      <c r="C728" s="66">
        <v>83652.004799999966</v>
      </c>
      <c r="D728" s="104">
        <v>14</v>
      </c>
      <c r="E728" t="s">
        <v>1655</v>
      </c>
      <c r="F728" t="s">
        <v>1489</v>
      </c>
    </row>
    <row r="729" spans="1:6" x14ac:dyDescent="0.25">
      <c r="A729" t="s">
        <v>1909</v>
      </c>
      <c r="B729" t="s">
        <v>1927</v>
      </c>
      <c r="C729" s="66">
        <v>86778.806400000001</v>
      </c>
      <c r="D729" s="104">
        <v>14</v>
      </c>
      <c r="E729" t="s">
        <v>1655</v>
      </c>
      <c r="F729" t="s">
        <v>1489</v>
      </c>
    </row>
    <row r="730" spans="1:6" x14ac:dyDescent="0.25">
      <c r="A730" t="s">
        <v>1910</v>
      </c>
      <c r="B730" t="s">
        <v>1927</v>
      </c>
      <c r="C730" s="66">
        <v>88261.180800000016</v>
      </c>
      <c r="D730" s="104">
        <v>14</v>
      </c>
      <c r="E730" t="s">
        <v>1655</v>
      </c>
      <c r="F730" t="s">
        <v>1489</v>
      </c>
    </row>
    <row r="731" spans="1:6" x14ac:dyDescent="0.25">
      <c r="A731" t="s">
        <v>1911</v>
      </c>
      <c r="B731" t="s">
        <v>1927</v>
      </c>
      <c r="C731" s="66">
        <v>95574.648000000045</v>
      </c>
      <c r="D731" s="104">
        <v>14</v>
      </c>
      <c r="E731" t="s">
        <v>1655</v>
      </c>
      <c r="F731" t="s">
        <v>1489</v>
      </c>
    </row>
    <row r="732" spans="1:6" x14ac:dyDescent="0.25">
      <c r="A732" t="s">
        <v>1912</v>
      </c>
      <c r="B732" t="s">
        <v>1927</v>
      </c>
      <c r="C732" s="66">
        <v>96042.377599999978</v>
      </c>
      <c r="D732" s="104">
        <v>14</v>
      </c>
      <c r="E732" t="s">
        <v>1655</v>
      </c>
      <c r="F732" t="s">
        <v>1489</v>
      </c>
    </row>
    <row r="733" spans="1:6" x14ac:dyDescent="0.25">
      <c r="A733" t="s">
        <v>1913</v>
      </c>
      <c r="B733" t="s">
        <v>1927</v>
      </c>
      <c r="C733" s="66">
        <v>177439.91199999992</v>
      </c>
      <c r="D733" s="104">
        <v>14</v>
      </c>
      <c r="E733" t="s">
        <v>1655</v>
      </c>
      <c r="F733" t="s">
        <v>1489</v>
      </c>
    </row>
    <row r="734" spans="1:6" x14ac:dyDescent="0.25">
      <c r="A734" t="s">
        <v>1914</v>
      </c>
      <c r="B734" t="s">
        <v>1927</v>
      </c>
      <c r="C734" s="66">
        <v>179452.72799999992</v>
      </c>
      <c r="D734" s="104">
        <v>14</v>
      </c>
      <c r="E734" t="s">
        <v>1655</v>
      </c>
      <c r="F734" t="s">
        <v>1489</v>
      </c>
    </row>
    <row r="735" spans="1:6" x14ac:dyDescent="0.25">
      <c r="A735" t="s">
        <v>1915</v>
      </c>
      <c r="B735" t="s">
        <v>1927</v>
      </c>
      <c r="C735" s="66">
        <v>179462.56640000004</v>
      </c>
      <c r="D735" s="104">
        <v>14</v>
      </c>
      <c r="E735" t="s">
        <v>1655</v>
      </c>
      <c r="F735" t="s">
        <v>1489</v>
      </c>
    </row>
    <row r="736" spans="1:6" x14ac:dyDescent="0.25">
      <c r="A736" t="s">
        <v>1916</v>
      </c>
      <c r="B736" t="s">
        <v>1927</v>
      </c>
      <c r="C736" s="66">
        <v>192793.53599999982</v>
      </c>
      <c r="D736" s="104">
        <v>14</v>
      </c>
      <c r="E736" t="s">
        <v>1655</v>
      </c>
      <c r="F736" t="s">
        <v>1489</v>
      </c>
    </row>
    <row r="737" spans="1:6" x14ac:dyDescent="0.25">
      <c r="A737" t="s">
        <v>1917</v>
      </c>
      <c r="B737" t="s">
        <v>1927</v>
      </c>
      <c r="C737" s="66">
        <v>196477.98560000001</v>
      </c>
      <c r="D737" s="104">
        <v>14</v>
      </c>
      <c r="E737" t="s">
        <v>1655</v>
      </c>
      <c r="F737" t="s">
        <v>1489</v>
      </c>
    </row>
    <row r="738" spans="1:6" x14ac:dyDescent="0.25">
      <c r="A738" t="s">
        <v>1918</v>
      </c>
      <c r="B738" t="s">
        <v>1927</v>
      </c>
      <c r="C738" s="66">
        <v>265024.96799999982</v>
      </c>
      <c r="D738" s="104">
        <v>14</v>
      </c>
      <c r="E738" t="s">
        <v>1655</v>
      </c>
      <c r="F738" t="s">
        <v>1489</v>
      </c>
    </row>
    <row r="740" spans="1:6" x14ac:dyDescent="0.25">
      <c r="B740" s="116" t="s">
        <v>1928</v>
      </c>
      <c r="C740" s="283">
        <f>SUM(C5:C739)</f>
        <v>446190409.99885482</v>
      </c>
    </row>
  </sheetData>
  <mergeCells count="3">
    <mergeCell ref="A1:F1"/>
    <mergeCell ref="A3:F3"/>
    <mergeCell ref="A2:F2"/>
  </mergeCells>
  <printOptions horizontalCentered="1"/>
  <pageMargins left="0.70866141732283472" right="0.70866141732283472" top="0.55118110236220474" bottom="0.55118110236220474" header="0.31496062992125984" footer="0.31496062992125984"/>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0"/>
  <sheetViews>
    <sheetView workbookViewId="0">
      <pane ySplit="3" topLeftCell="A4" activePane="bottomLeft" state="frozen"/>
      <selection pane="bottomLeft" activeCell="C422" sqref="A1:C422"/>
    </sheetView>
  </sheetViews>
  <sheetFormatPr baseColWidth="10" defaultRowHeight="15" x14ac:dyDescent="0.25"/>
  <cols>
    <col min="1" max="1" width="16.7109375" customWidth="1"/>
    <col min="2" max="2" width="82.85546875" customWidth="1"/>
    <col min="3" max="3" width="19.7109375" style="66" bestFit="1" customWidth="1"/>
  </cols>
  <sheetData>
    <row r="1" spans="1:3" ht="33" customHeight="1" x14ac:dyDescent="0.25">
      <c r="A1" s="131" t="s">
        <v>1630</v>
      </c>
      <c r="B1" s="131"/>
      <c r="C1" s="131"/>
    </row>
    <row r="2" spans="1:3" ht="49.5" customHeight="1" x14ac:dyDescent="0.25">
      <c r="A2" s="141" t="s">
        <v>931</v>
      </c>
      <c r="B2" s="141"/>
      <c r="C2" s="141"/>
    </row>
    <row r="3" spans="1:3" ht="25.5" x14ac:dyDescent="0.25">
      <c r="A3" s="137" t="s">
        <v>15</v>
      </c>
      <c r="B3" s="138"/>
      <c r="C3" s="89" t="s">
        <v>2</v>
      </c>
    </row>
    <row r="4" spans="1:3" x14ac:dyDescent="0.25">
      <c r="A4" s="85">
        <v>1000</v>
      </c>
      <c r="B4" s="73" t="s">
        <v>16</v>
      </c>
      <c r="C4" s="90">
        <f>+C5+C10+C15+C24+C29+C36+C38+C41</f>
        <v>124036177.63020179</v>
      </c>
    </row>
    <row r="5" spans="1:3" x14ac:dyDescent="0.25">
      <c r="A5" s="79">
        <v>1100</v>
      </c>
      <c r="B5" s="75" t="s">
        <v>17</v>
      </c>
      <c r="C5" s="91">
        <f>SUM(C6:C9)</f>
        <v>67202925.079999998</v>
      </c>
    </row>
    <row r="6" spans="1:3" x14ac:dyDescent="0.25">
      <c r="A6" s="76">
        <v>111</v>
      </c>
      <c r="B6" s="10" t="s">
        <v>18</v>
      </c>
      <c r="C6" s="88"/>
    </row>
    <row r="7" spans="1:3" x14ac:dyDescent="0.25">
      <c r="A7" s="76">
        <v>112</v>
      </c>
      <c r="B7" s="10" t="s">
        <v>19</v>
      </c>
      <c r="C7" s="88"/>
    </row>
    <row r="8" spans="1:3" x14ac:dyDescent="0.25">
      <c r="A8" s="76">
        <v>113</v>
      </c>
      <c r="B8" s="10" t="s">
        <v>20</v>
      </c>
      <c r="C8" s="88">
        <v>67202925.079999998</v>
      </c>
    </row>
    <row r="9" spans="1:3" x14ac:dyDescent="0.25">
      <c r="A9" s="76">
        <v>114</v>
      </c>
      <c r="B9" s="10" t="s">
        <v>21</v>
      </c>
      <c r="C9" s="88"/>
    </row>
    <row r="10" spans="1:3" x14ac:dyDescent="0.25">
      <c r="A10" s="79">
        <v>1200</v>
      </c>
      <c r="B10" s="75" t="s">
        <v>22</v>
      </c>
      <c r="C10" s="91">
        <f>SUM(C11:C14)</f>
        <v>290340</v>
      </c>
    </row>
    <row r="11" spans="1:3" x14ac:dyDescent="0.25">
      <c r="A11" s="76">
        <v>121</v>
      </c>
      <c r="B11" s="10" t="s">
        <v>23</v>
      </c>
      <c r="C11" s="88"/>
    </row>
    <row r="12" spans="1:3" x14ac:dyDescent="0.25">
      <c r="A12" s="76">
        <v>122</v>
      </c>
      <c r="B12" s="10" t="s">
        <v>24</v>
      </c>
      <c r="C12" s="88"/>
    </row>
    <row r="13" spans="1:3" x14ac:dyDescent="0.25">
      <c r="A13" s="76">
        <v>123</v>
      </c>
      <c r="B13" s="10" t="s">
        <v>25</v>
      </c>
      <c r="C13" s="88">
        <v>290340</v>
      </c>
    </row>
    <row r="14" spans="1:3" ht="26.25" x14ac:dyDescent="0.25">
      <c r="A14" s="76">
        <v>124</v>
      </c>
      <c r="B14" s="10" t="s">
        <v>26</v>
      </c>
      <c r="C14" s="88"/>
    </row>
    <row r="15" spans="1:3" x14ac:dyDescent="0.25">
      <c r="A15" s="79">
        <v>1300</v>
      </c>
      <c r="B15" s="75" t="s">
        <v>27</v>
      </c>
      <c r="C15" s="91">
        <f>SUM(C16:C23)</f>
        <v>14979978.584239392</v>
      </c>
    </row>
    <row r="16" spans="1:3" x14ac:dyDescent="0.25">
      <c r="A16" s="76">
        <v>131</v>
      </c>
      <c r="B16" s="10" t="s">
        <v>28</v>
      </c>
      <c r="C16" s="88"/>
    </row>
    <row r="17" spans="1:3" x14ac:dyDescent="0.25">
      <c r="A17" s="76">
        <v>132</v>
      </c>
      <c r="B17" s="10" t="s">
        <v>29</v>
      </c>
      <c r="C17" s="88">
        <v>12826287.914354948</v>
      </c>
    </row>
    <row r="18" spans="1:3" x14ac:dyDescent="0.25">
      <c r="A18" s="76">
        <v>133</v>
      </c>
      <c r="B18" s="10" t="s">
        <v>30</v>
      </c>
      <c r="C18" s="88">
        <v>683133.54444444436</v>
      </c>
    </row>
    <row r="19" spans="1:3" x14ac:dyDescent="0.25">
      <c r="A19" s="76">
        <v>134</v>
      </c>
      <c r="B19" s="10" t="s">
        <v>31</v>
      </c>
      <c r="C19" s="88">
        <v>1470557.1254399994</v>
      </c>
    </row>
    <row r="20" spans="1:3" x14ac:dyDescent="0.25">
      <c r="A20" s="76">
        <v>135</v>
      </c>
      <c r="B20" s="10" t="s">
        <v>32</v>
      </c>
      <c r="C20" s="88"/>
    </row>
    <row r="21" spans="1:3" x14ac:dyDescent="0.25">
      <c r="A21" s="76">
        <v>136</v>
      </c>
      <c r="B21" s="10" t="s">
        <v>33</v>
      </c>
      <c r="C21" s="88"/>
    </row>
    <row r="22" spans="1:3" x14ac:dyDescent="0.25">
      <c r="A22" s="76">
        <v>137</v>
      </c>
      <c r="B22" s="10" t="s">
        <v>34</v>
      </c>
      <c r="C22" s="88"/>
    </row>
    <row r="23" spans="1:3" x14ac:dyDescent="0.25">
      <c r="A23" s="76">
        <v>138</v>
      </c>
      <c r="B23" s="10" t="s">
        <v>35</v>
      </c>
      <c r="C23" s="88"/>
    </row>
    <row r="24" spans="1:3" x14ac:dyDescent="0.25">
      <c r="A24" s="79">
        <v>1400</v>
      </c>
      <c r="B24" s="75" t="s">
        <v>36</v>
      </c>
      <c r="C24" s="91">
        <f>SUM(C25:C28)</f>
        <v>16751237.345627341</v>
      </c>
    </row>
    <row r="25" spans="1:3" x14ac:dyDescent="0.25">
      <c r="A25" s="76">
        <v>141</v>
      </c>
      <c r="B25" s="10" t="s">
        <v>37</v>
      </c>
      <c r="C25" s="88">
        <v>16751237.345627341</v>
      </c>
    </row>
    <row r="26" spans="1:3" x14ac:dyDescent="0.25">
      <c r="A26" s="76">
        <v>142</v>
      </c>
      <c r="B26" s="10" t="s">
        <v>38</v>
      </c>
      <c r="C26" s="88"/>
    </row>
    <row r="27" spans="1:3" x14ac:dyDescent="0.25">
      <c r="A27" s="76">
        <v>143</v>
      </c>
      <c r="B27" s="10" t="s">
        <v>39</v>
      </c>
      <c r="C27" s="88"/>
    </row>
    <row r="28" spans="1:3" x14ac:dyDescent="0.25">
      <c r="A28" s="76">
        <v>144</v>
      </c>
      <c r="B28" s="10" t="s">
        <v>40</v>
      </c>
      <c r="C28" s="88"/>
    </row>
    <row r="29" spans="1:3" x14ac:dyDescent="0.25">
      <c r="A29" s="79">
        <v>1500</v>
      </c>
      <c r="B29" s="75" t="s">
        <v>41</v>
      </c>
      <c r="C29" s="91">
        <f>SUM(C30:C35)</f>
        <v>20662516.200000003</v>
      </c>
    </row>
    <row r="30" spans="1:3" x14ac:dyDescent="0.25">
      <c r="A30" s="76">
        <v>151</v>
      </c>
      <c r="B30" s="10" t="s">
        <v>42</v>
      </c>
      <c r="C30" s="88"/>
    </row>
    <row r="31" spans="1:3" x14ac:dyDescent="0.25">
      <c r="A31" s="76">
        <v>152</v>
      </c>
      <c r="B31" s="10" t="s">
        <v>43</v>
      </c>
      <c r="C31" s="88"/>
    </row>
    <row r="32" spans="1:3" x14ac:dyDescent="0.25">
      <c r="A32" s="76">
        <v>153</v>
      </c>
      <c r="B32" s="10" t="s">
        <v>44</v>
      </c>
      <c r="C32" s="88"/>
    </row>
    <row r="33" spans="1:3" x14ac:dyDescent="0.25">
      <c r="A33" s="76">
        <v>154</v>
      </c>
      <c r="B33" s="10" t="s">
        <v>45</v>
      </c>
      <c r="C33" s="88">
        <v>15562512.180000005</v>
      </c>
    </row>
    <row r="34" spans="1:3" x14ac:dyDescent="0.25">
      <c r="A34" s="76">
        <v>155</v>
      </c>
      <c r="B34" s="10" t="s">
        <v>46</v>
      </c>
      <c r="C34" s="88"/>
    </row>
    <row r="35" spans="1:3" x14ac:dyDescent="0.25">
      <c r="A35" s="76">
        <v>159</v>
      </c>
      <c r="B35" s="10" t="s">
        <v>47</v>
      </c>
      <c r="C35" s="88">
        <v>5100004.0199999996</v>
      </c>
    </row>
    <row r="36" spans="1:3" x14ac:dyDescent="0.25">
      <c r="A36" s="79">
        <v>1600</v>
      </c>
      <c r="B36" s="75" t="s">
        <v>48</v>
      </c>
      <c r="C36" s="91">
        <f>SUM(C37)</f>
        <v>0</v>
      </c>
    </row>
    <row r="37" spans="1:3" x14ac:dyDescent="0.25">
      <c r="A37" s="76">
        <v>161</v>
      </c>
      <c r="B37" s="10" t="s">
        <v>49</v>
      </c>
      <c r="C37" s="88"/>
    </row>
    <row r="38" spans="1:3" x14ac:dyDescent="0.25">
      <c r="A38" s="79">
        <v>1700</v>
      </c>
      <c r="B38" s="75" t="s">
        <v>50</v>
      </c>
      <c r="C38" s="91">
        <f>SUM(C39:C40)</f>
        <v>2715609.6239999961</v>
      </c>
    </row>
    <row r="39" spans="1:3" x14ac:dyDescent="0.25">
      <c r="A39" s="76">
        <v>171</v>
      </c>
      <c r="B39" s="10" t="s">
        <v>51</v>
      </c>
      <c r="C39" s="88">
        <v>2715609.6239999961</v>
      </c>
    </row>
    <row r="40" spans="1:3" x14ac:dyDescent="0.25">
      <c r="A40" s="76">
        <v>172</v>
      </c>
      <c r="B40" s="10" t="s">
        <v>52</v>
      </c>
      <c r="C40" s="88"/>
    </row>
    <row r="41" spans="1:3" x14ac:dyDescent="0.25">
      <c r="A41" s="79">
        <v>1800</v>
      </c>
      <c r="B41" s="75" t="s">
        <v>961</v>
      </c>
      <c r="C41" s="91">
        <f>+C42</f>
        <v>1433570.7963350597</v>
      </c>
    </row>
    <row r="42" spans="1:3" x14ac:dyDescent="0.25">
      <c r="A42" s="76">
        <v>181</v>
      </c>
      <c r="B42" s="10" t="s">
        <v>962</v>
      </c>
      <c r="C42" s="88">
        <v>1433570.7963350597</v>
      </c>
    </row>
    <row r="43" spans="1:3" x14ac:dyDescent="0.25">
      <c r="A43" s="86">
        <v>2000</v>
      </c>
      <c r="B43" s="74" t="s">
        <v>53</v>
      </c>
      <c r="C43" s="92">
        <f>+C44+C53+C57+C67+C77+C85+C88+C94+C98</f>
        <v>38861626.441349991</v>
      </c>
    </row>
    <row r="44" spans="1:3" ht="26.25" x14ac:dyDescent="0.25">
      <c r="A44" s="79">
        <v>2100</v>
      </c>
      <c r="B44" s="75" t="s">
        <v>54</v>
      </c>
      <c r="C44" s="91">
        <f>SUM(C45:C52)</f>
        <v>1835403.5533000005</v>
      </c>
    </row>
    <row r="45" spans="1:3" x14ac:dyDescent="0.25">
      <c r="A45" s="76">
        <v>211</v>
      </c>
      <c r="B45" s="10" t="s">
        <v>55</v>
      </c>
      <c r="C45" s="88">
        <v>647624.62110000046</v>
      </c>
    </row>
    <row r="46" spans="1:3" x14ac:dyDescent="0.25">
      <c r="A46" s="76">
        <v>212</v>
      </c>
      <c r="B46" s="10" t="s">
        <v>56</v>
      </c>
      <c r="C46" s="88">
        <v>580889.24840000016</v>
      </c>
    </row>
    <row r="47" spans="1:3" x14ac:dyDescent="0.25">
      <c r="A47" s="76">
        <v>213</v>
      </c>
      <c r="B47" s="10" t="s">
        <v>57</v>
      </c>
      <c r="C47" s="88"/>
    </row>
    <row r="48" spans="1:3" x14ac:dyDescent="0.25">
      <c r="A48" s="76">
        <v>214</v>
      </c>
      <c r="B48" s="10" t="s">
        <v>58</v>
      </c>
      <c r="C48" s="88"/>
    </row>
    <row r="49" spans="1:3" x14ac:dyDescent="0.25">
      <c r="A49" s="76">
        <v>215</v>
      </c>
      <c r="B49" s="10" t="s">
        <v>59</v>
      </c>
      <c r="C49" s="88">
        <v>422130.98400000011</v>
      </c>
    </row>
    <row r="50" spans="1:3" x14ac:dyDescent="0.25">
      <c r="A50" s="76">
        <v>216</v>
      </c>
      <c r="B50" s="10" t="s">
        <v>60</v>
      </c>
      <c r="C50" s="88">
        <v>149213.29979999995</v>
      </c>
    </row>
    <row r="51" spans="1:3" x14ac:dyDescent="0.25">
      <c r="A51" s="76">
        <v>217</v>
      </c>
      <c r="B51" s="10" t="s">
        <v>61</v>
      </c>
      <c r="C51" s="88">
        <v>35545.4</v>
      </c>
    </row>
    <row r="52" spans="1:3" x14ac:dyDescent="0.25">
      <c r="A52" s="76">
        <v>218</v>
      </c>
      <c r="B52" s="10" t="s">
        <v>62</v>
      </c>
      <c r="C52" s="88"/>
    </row>
    <row r="53" spans="1:3" x14ac:dyDescent="0.25">
      <c r="A53" s="79">
        <v>2200</v>
      </c>
      <c r="B53" s="75" t="s">
        <v>63</v>
      </c>
      <c r="C53" s="91">
        <f>SUM(C54:C56)</f>
        <v>334545.06</v>
      </c>
    </row>
    <row r="54" spans="1:3" x14ac:dyDescent="0.25">
      <c r="A54" s="76">
        <v>221</v>
      </c>
      <c r="B54" s="10" t="s">
        <v>64</v>
      </c>
      <c r="C54" s="88">
        <v>334545.06</v>
      </c>
    </row>
    <row r="55" spans="1:3" x14ac:dyDescent="0.25">
      <c r="A55" s="76">
        <v>222</v>
      </c>
      <c r="B55" s="10" t="s">
        <v>65</v>
      </c>
      <c r="C55" s="88"/>
    </row>
    <row r="56" spans="1:3" x14ac:dyDescent="0.25">
      <c r="A56" s="76">
        <v>223</v>
      </c>
      <c r="B56" s="10" t="s">
        <v>66</v>
      </c>
      <c r="C56" s="88"/>
    </row>
    <row r="57" spans="1:3" x14ac:dyDescent="0.25">
      <c r="A57" s="79">
        <v>2300</v>
      </c>
      <c r="B57" s="75" t="s">
        <v>67</v>
      </c>
      <c r="C57" s="91">
        <f>SUM(C58:C66)</f>
        <v>0</v>
      </c>
    </row>
    <row r="58" spans="1:3" x14ac:dyDescent="0.25">
      <c r="A58" s="76">
        <v>231</v>
      </c>
      <c r="B58" s="10" t="s">
        <v>68</v>
      </c>
      <c r="C58" s="88"/>
    </row>
    <row r="59" spans="1:3" x14ac:dyDescent="0.25">
      <c r="A59" s="76">
        <v>232</v>
      </c>
      <c r="B59" s="10" t="s">
        <v>69</v>
      </c>
      <c r="C59" s="88"/>
    </row>
    <row r="60" spans="1:3" x14ac:dyDescent="0.25">
      <c r="A60" s="76">
        <v>233</v>
      </c>
      <c r="B60" s="10" t="s">
        <v>70</v>
      </c>
      <c r="C60" s="88"/>
    </row>
    <row r="61" spans="1:3" x14ac:dyDescent="0.25">
      <c r="A61" s="76">
        <v>234</v>
      </c>
      <c r="B61" s="10" t="s">
        <v>71</v>
      </c>
      <c r="C61" s="88"/>
    </row>
    <row r="62" spans="1:3" x14ac:dyDescent="0.25">
      <c r="A62" s="76">
        <v>235</v>
      </c>
      <c r="B62" s="10" t="s">
        <v>72</v>
      </c>
      <c r="C62" s="88"/>
    </row>
    <row r="63" spans="1:3" x14ac:dyDescent="0.25">
      <c r="A63" s="76">
        <v>236</v>
      </c>
      <c r="B63" s="10" t="s">
        <v>73</v>
      </c>
      <c r="C63" s="88"/>
    </row>
    <row r="64" spans="1:3" x14ac:dyDescent="0.25">
      <c r="A64" s="76">
        <v>237</v>
      </c>
      <c r="B64" s="10" t="s">
        <v>74</v>
      </c>
      <c r="C64" s="88"/>
    </row>
    <row r="65" spans="1:3" x14ac:dyDescent="0.25">
      <c r="A65" s="76">
        <v>238</v>
      </c>
      <c r="B65" s="10" t="s">
        <v>75</v>
      </c>
      <c r="C65" s="88"/>
    </row>
    <row r="66" spans="1:3" x14ac:dyDescent="0.25">
      <c r="A66" s="76">
        <v>239</v>
      </c>
      <c r="B66" s="10" t="s">
        <v>76</v>
      </c>
      <c r="C66" s="88"/>
    </row>
    <row r="67" spans="1:3" x14ac:dyDescent="0.25">
      <c r="A67" s="79">
        <v>2400</v>
      </c>
      <c r="B67" s="75" t="s">
        <v>77</v>
      </c>
      <c r="C67" s="91">
        <f>SUM(C68:C76)</f>
        <v>18385135.860199995</v>
      </c>
    </row>
    <row r="68" spans="1:3" x14ac:dyDescent="0.25">
      <c r="A68" s="76">
        <v>241</v>
      </c>
      <c r="B68" s="10" t="s">
        <v>78</v>
      </c>
      <c r="C68" s="88">
        <v>2876121.1999999997</v>
      </c>
    </row>
    <row r="69" spans="1:3" x14ac:dyDescent="0.25">
      <c r="A69" s="76">
        <v>242</v>
      </c>
      <c r="B69" s="10" t="s">
        <v>79</v>
      </c>
      <c r="C69" s="88">
        <v>1998499.2185999998</v>
      </c>
    </row>
    <row r="70" spans="1:3" x14ac:dyDescent="0.25">
      <c r="A70" s="76">
        <v>243</v>
      </c>
      <c r="B70" s="10" t="s">
        <v>80</v>
      </c>
      <c r="C70" s="88">
        <v>11715.320400000001</v>
      </c>
    </row>
    <row r="71" spans="1:3" x14ac:dyDescent="0.25">
      <c r="A71" s="76">
        <v>244</v>
      </c>
      <c r="B71" s="10" t="s">
        <v>81</v>
      </c>
      <c r="C71" s="88">
        <v>66589.083700000003</v>
      </c>
    </row>
    <row r="72" spans="1:3" x14ac:dyDescent="0.25">
      <c r="A72" s="76">
        <v>245</v>
      </c>
      <c r="B72" s="10" t="s">
        <v>82</v>
      </c>
      <c r="C72" s="88">
        <v>13981.862400000004</v>
      </c>
    </row>
    <row r="73" spans="1:3" x14ac:dyDescent="0.25">
      <c r="A73" s="76">
        <v>246</v>
      </c>
      <c r="B73" s="10" t="s">
        <v>83</v>
      </c>
      <c r="C73" s="88">
        <v>2020221.3372999998</v>
      </c>
    </row>
    <row r="74" spans="1:3" x14ac:dyDescent="0.25">
      <c r="A74" s="76">
        <v>247</v>
      </c>
      <c r="B74" s="10" t="s">
        <v>84</v>
      </c>
      <c r="C74" s="88">
        <v>10980753.432899997</v>
      </c>
    </row>
    <row r="75" spans="1:3" x14ac:dyDescent="0.25">
      <c r="A75" s="76">
        <v>248</v>
      </c>
      <c r="B75" s="10" t="s">
        <v>85</v>
      </c>
      <c r="C75" s="88"/>
    </row>
    <row r="76" spans="1:3" x14ac:dyDescent="0.25">
      <c r="A76" s="76">
        <v>249</v>
      </c>
      <c r="B76" s="10" t="s">
        <v>86</v>
      </c>
      <c r="C76" s="88">
        <v>417254.40490000002</v>
      </c>
    </row>
    <row r="77" spans="1:3" x14ac:dyDescent="0.25">
      <c r="A77" s="79">
        <v>2500</v>
      </c>
      <c r="B77" s="75" t="s">
        <v>87</v>
      </c>
      <c r="C77" s="91">
        <f>SUM(C78:C84)</f>
        <v>4771400.7073499998</v>
      </c>
    </row>
    <row r="78" spans="1:3" x14ac:dyDescent="0.25">
      <c r="A78" s="76">
        <v>251</v>
      </c>
      <c r="B78" s="10" t="s">
        <v>88</v>
      </c>
      <c r="C78" s="88">
        <v>2088873.0425499997</v>
      </c>
    </row>
    <row r="79" spans="1:3" x14ac:dyDescent="0.25">
      <c r="A79" s="76">
        <v>252</v>
      </c>
      <c r="B79" s="10" t="s">
        <v>89</v>
      </c>
      <c r="C79" s="88">
        <v>11129.4</v>
      </c>
    </row>
    <row r="80" spans="1:3" x14ac:dyDescent="0.25">
      <c r="A80" s="76">
        <v>253</v>
      </c>
      <c r="B80" s="10" t="s">
        <v>90</v>
      </c>
      <c r="C80" s="88">
        <v>390557.57040000003</v>
      </c>
    </row>
    <row r="81" spans="1:3" x14ac:dyDescent="0.25">
      <c r="A81" s="76">
        <v>254</v>
      </c>
      <c r="B81" s="10" t="s">
        <v>91</v>
      </c>
      <c r="C81" s="88">
        <v>50882.0864</v>
      </c>
    </row>
    <row r="82" spans="1:3" x14ac:dyDescent="0.25">
      <c r="A82" s="76">
        <v>255</v>
      </c>
      <c r="B82" s="10" t="s">
        <v>92</v>
      </c>
      <c r="C82" s="88">
        <v>498769.54190000001</v>
      </c>
    </row>
    <row r="83" spans="1:3" x14ac:dyDescent="0.25">
      <c r="A83" s="76">
        <v>256</v>
      </c>
      <c r="B83" s="10" t="s">
        <v>93</v>
      </c>
      <c r="C83" s="88">
        <v>1731189.0660999999</v>
      </c>
    </row>
    <row r="84" spans="1:3" x14ac:dyDescent="0.25">
      <c r="A84" s="76">
        <v>259</v>
      </c>
      <c r="B84" s="10" t="s">
        <v>94</v>
      </c>
      <c r="C84" s="88"/>
    </row>
    <row r="85" spans="1:3" x14ac:dyDescent="0.25">
      <c r="A85" s="79">
        <v>2600</v>
      </c>
      <c r="B85" s="75" t="s">
        <v>95</v>
      </c>
      <c r="C85" s="91">
        <f>SUM(C86:C87)</f>
        <v>6671662.5493000001</v>
      </c>
    </row>
    <row r="86" spans="1:3" x14ac:dyDescent="0.25">
      <c r="A86" s="76">
        <v>261</v>
      </c>
      <c r="B86" s="10" t="s">
        <v>96</v>
      </c>
      <c r="C86" s="88">
        <v>6671662.5493000001</v>
      </c>
    </row>
    <row r="87" spans="1:3" x14ac:dyDescent="0.25">
      <c r="A87" s="76">
        <v>262</v>
      </c>
      <c r="B87" s="10" t="s">
        <v>97</v>
      </c>
      <c r="C87" s="88"/>
    </row>
    <row r="88" spans="1:3" x14ac:dyDescent="0.25">
      <c r="A88" s="79">
        <v>2700</v>
      </c>
      <c r="B88" s="75" t="s">
        <v>98</v>
      </c>
      <c r="C88" s="91">
        <f>SUM(C89:C93)</f>
        <v>2284764.8755000001</v>
      </c>
    </row>
    <row r="89" spans="1:3" x14ac:dyDescent="0.25">
      <c r="A89" s="76">
        <v>271</v>
      </c>
      <c r="B89" s="10" t="s">
        <v>99</v>
      </c>
      <c r="C89" s="88">
        <v>1540953.425</v>
      </c>
    </row>
    <row r="90" spans="1:3" x14ac:dyDescent="0.25">
      <c r="A90" s="76">
        <v>272</v>
      </c>
      <c r="B90" s="10" t="s">
        <v>100</v>
      </c>
      <c r="C90" s="88">
        <v>743811.45050000004</v>
      </c>
    </row>
    <row r="91" spans="1:3" x14ac:dyDescent="0.25">
      <c r="A91" s="76">
        <v>273</v>
      </c>
      <c r="B91" s="10" t="s">
        <v>101</v>
      </c>
      <c r="C91" s="88"/>
    </row>
    <row r="92" spans="1:3" x14ac:dyDescent="0.25">
      <c r="A92" s="76">
        <v>274</v>
      </c>
      <c r="B92" s="10" t="s">
        <v>102</v>
      </c>
      <c r="C92" s="88"/>
    </row>
    <row r="93" spans="1:3" x14ac:dyDescent="0.25">
      <c r="A93" s="76">
        <v>275</v>
      </c>
      <c r="B93" s="10" t="s">
        <v>103</v>
      </c>
      <c r="C93" s="88"/>
    </row>
    <row r="94" spans="1:3" x14ac:dyDescent="0.25">
      <c r="A94" s="79">
        <v>2800</v>
      </c>
      <c r="B94" s="75" t="s">
        <v>104</v>
      </c>
      <c r="C94" s="91">
        <f>SUM(C95:C97)</f>
        <v>90518.397000000012</v>
      </c>
    </row>
    <row r="95" spans="1:3" x14ac:dyDescent="0.25">
      <c r="A95" s="76">
        <v>281</v>
      </c>
      <c r="B95" s="10" t="s">
        <v>105</v>
      </c>
      <c r="C95" s="88"/>
    </row>
    <row r="96" spans="1:3" x14ac:dyDescent="0.25">
      <c r="A96" s="76">
        <v>282</v>
      </c>
      <c r="B96" s="10" t="s">
        <v>106</v>
      </c>
      <c r="C96" s="88">
        <v>90518.397000000012</v>
      </c>
    </row>
    <row r="97" spans="1:3" x14ac:dyDescent="0.25">
      <c r="A97" s="76">
        <v>283</v>
      </c>
      <c r="B97" s="10" t="s">
        <v>107</v>
      </c>
      <c r="C97" s="88"/>
    </row>
    <row r="98" spans="1:3" x14ac:dyDescent="0.25">
      <c r="A98" s="79">
        <v>2900</v>
      </c>
      <c r="B98" s="75" t="s">
        <v>108</v>
      </c>
      <c r="C98" s="91">
        <f>SUM(C99:C107)</f>
        <v>4488195.4387000008</v>
      </c>
    </row>
    <row r="99" spans="1:3" x14ac:dyDescent="0.25">
      <c r="A99" s="76">
        <v>291</v>
      </c>
      <c r="B99" s="10" t="s">
        <v>109</v>
      </c>
      <c r="C99" s="88">
        <v>1325308.5644000003</v>
      </c>
    </row>
    <row r="100" spans="1:3" x14ac:dyDescent="0.25">
      <c r="A100" s="76">
        <v>292</v>
      </c>
      <c r="B100" s="10" t="s">
        <v>110</v>
      </c>
      <c r="C100" s="88">
        <v>40654.438999999998</v>
      </c>
    </row>
    <row r="101" spans="1:3" ht="26.25" x14ac:dyDescent="0.25">
      <c r="A101" s="76">
        <v>293</v>
      </c>
      <c r="B101" s="10" t="s">
        <v>111</v>
      </c>
      <c r="C101" s="88">
        <v>474</v>
      </c>
    </row>
    <row r="102" spans="1:3" x14ac:dyDescent="0.25">
      <c r="A102" s="76">
        <v>294</v>
      </c>
      <c r="B102" s="10" t="s">
        <v>112</v>
      </c>
      <c r="C102" s="88">
        <v>266642.68699999998</v>
      </c>
    </row>
    <row r="103" spans="1:3" x14ac:dyDescent="0.25">
      <c r="A103" s="76">
        <v>295</v>
      </c>
      <c r="B103" s="10" t="s">
        <v>113</v>
      </c>
      <c r="C103" s="88"/>
    </row>
    <row r="104" spans="1:3" x14ac:dyDescent="0.25">
      <c r="A104" s="76">
        <v>296</v>
      </c>
      <c r="B104" s="10" t="s">
        <v>114</v>
      </c>
      <c r="C104" s="88">
        <v>2438990.1656000004</v>
      </c>
    </row>
    <row r="105" spans="1:3" x14ac:dyDescent="0.25">
      <c r="A105" s="76">
        <v>297</v>
      </c>
      <c r="B105" s="10" t="s">
        <v>115</v>
      </c>
      <c r="C105" s="88"/>
    </row>
    <row r="106" spans="1:3" x14ac:dyDescent="0.25">
      <c r="A106" s="76">
        <v>298</v>
      </c>
      <c r="B106" s="10" t="s">
        <v>116</v>
      </c>
      <c r="C106" s="88">
        <v>416125.58269999997</v>
      </c>
    </row>
    <row r="107" spans="1:3" x14ac:dyDescent="0.25">
      <c r="A107" s="76">
        <v>299</v>
      </c>
      <c r="B107" s="10" t="s">
        <v>117</v>
      </c>
      <c r="C107" s="88"/>
    </row>
    <row r="108" spans="1:3" x14ac:dyDescent="0.25">
      <c r="A108" s="86">
        <v>3000</v>
      </c>
      <c r="B108" s="74" t="s">
        <v>118</v>
      </c>
      <c r="C108" s="92">
        <f>+C109+C119+C129+C139+C149+C159+C167+C177+C183</f>
        <v>165658291.07462502</v>
      </c>
    </row>
    <row r="109" spans="1:3" x14ac:dyDescent="0.25">
      <c r="A109" s="79">
        <v>3100</v>
      </c>
      <c r="B109" s="75" t="s">
        <v>119</v>
      </c>
      <c r="C109" s="91">
        <f>SUM(C110:C118)</f>
        <v>107728107.28</v>
      </c>
    </row>
    <row r="110" spans="1:3" x14ac:dyDescent="0.25">
      <c r="A110" s="76">
        <v>311</v>
      </c>
      <c r="B110" s="10" t="s">
        <v>120</v>
      </c>
      <c r="C110" s="88">
        <v>50620822.239999995</v>
      </c>
    </row>
    <row r="111" spans="1:3" x14ac:dyDescent="0.25">
      <c r="A111" s="76">
        <v>312</v>
      </c>
      <c r="B111" s="10" t="s">
        <v>121</v>
      </c>
      <c r="C111" s="88"/>
    </row>
    <row r="112" spans="1:3" x14ac:dyDescent="0.25">
      <c r="A112" s="76">
        <v>313</v>
      </c>
      <c r="B112" s="10" t="s">
        <v>122</v>
      </c>
      <c r="C112" s="88">
        <v>20000</v>
      </c>
    </row>
    <row r="113" spans="1:3" x14ac:dyDescent="0.25">
      <c r="A113" s="76">
        <v>314</v>
      </c>
      <c r="B113" s="10" t="s">
        <v>123</v>
      </c>
      <c r="C113" s="88">
        <v>699800.04</v>
      </c>
    </row>
    <row r="114" spans="1:3" x14ac:dyDescent="0.25">
      <c r="A114" s="76">
        <v>315</v>
      </c>
      <c r="B114" s="10" t="s">
        <v>124</v>
      </c>
      <c r="C114" s="88">
        <v>10560</v>
      </c>
    </row>
    <row r="115" spans="1:3" x14ac:dyDescent="0.25">
      <c r="A115" s="76">
        <v>316</v>
      </c>
      <c r="B115" s="10" t="s">
        <v>125</v>
      </c>
      <c r="C115" s="88">
        <v>967000</v>
      </c>
    </row>
    <row r="116" spans="1:3" x14ac:dyDescent="0.25">
      <c r="A116" s="76">
        <v>317</v>
      </c>
      <c r="B116" s="10" t="s">
        <v>126</v>
      </c>
      <c r="C116" s="88">
        <v>79000</v>
      </c>
    </row>
    <row r="117" spans="1:3" x14ac:dyDescent="0.25">
      <c r="A117" s="76">
        <v>318</v>
      </c>
      <c r="B117" s="10" t="s">
        <v>127</v>
      </c>
      <c r="C117" s="88"/>
    </row>
    <row r="118" spans="1:3" x14ac:dyDescent="0.25">
      <c r="A118" s="76">
        <v>319</v>
      </c>
      <c r="B118" s="10" t="s">
        <v>128</v>
      </c>
      <c r="C118" s="88">
        <v>55330925</v>
      </c>
    </row>
    <row r="119" spans="1:3" x14ac:dyDescent="0.25">
      <c r="A119" s="79">
        <v>3200</v>
      </c>
      <c r="B119" s="75" t="s">
        <v>129</v>
      </c>
      <c r="C119" s="91">
        <f>SUM(C120:C128)</f>
        <v>2525968.2344</v>
      </c>
    </row>
    <row r="120" spans="1:3" x14ac:dyDescent="0.25">
      <c r="A120" s="76">
        <v>321</v>
      </c>
      <c r="B120" s="10" t="s">
        <v>130</v>
      </c>
      <c r="C120" s="88">
        <v>266203.39200000005</v>
      </c>
    </row>
    <row r="121" spans="1:3" x14ac:dyDescent="0.25">
      <c r="A121" s="76">
        <v>322</v>
      </c>
      <c r="B121" s="10" t="s">
        <v>131</v>
      </c>
      <c r="C121" s="88">
        <v>872500</v>
      </c>
    </row>
    <row r="122" spans="1:3" x14ac:dyDescent="0.25">
      <c r="A122" s="76">
        <v>323</v>
      </c>
      <c r="B122" s="10" t="s">
        <v>132</v>
      </c>
      <c r="C122" s="88"/>
    </row>
    <row r="123" spans="1:3" x14ac:dyDescent="0.25">
      <c r="A123" s="76">
        <v>324</v>
      </c>
      <c r="B123" s="10" t="s">
        <v>133</v>
      </c>
      <c r="C123" s="88"/>
    </row>
    <row r="124" spans="1:3" x14ac:dyDescent="0.25">
      <c r="A124" s="76">
        <v>325</v>
      </c>
      <c r="B124" s="10" t="s">
        <v>134</v>
      </c>
      <c r="C124" s="88">
        <v>2200</v>
      </c>
    </row>
    <row r="125" spans="1:3" x14ac:dyDescent="0.25">
      <c r="A125" s="76">
        <v>326</v>
      </c>
      <c r="B125" s="10" t="s">
        <v>135</v>
      </c>
      <c r="C125" s="88">
        <v>724900</v>
      </c>
    </row>
    <row r="126" spans="1:3" x14ac:dyDescent="0.25">
      <c r="A126" s="76">
        <v>327</v>
      </c>
      <c r="B126" s="10" t="s">
        <v>136</v>
      </c>
      <c r="C126" s="88">
        <v>660164.84240000008</v>
      </c>
    </row>
    <row r="127" spans="1:3" x14ac:dyDescent="0.25">
      <c r="A127" s="76">
        <v>328</v>
      </c>
      <c r="B127" s="10" t="s">
        <v>137</v>
      </c>
      <c r="C127" s="88"/>
    </row>
    <row r="128" spans="1:3" x14ac:dyDescent="0.25">
      <c r="A128" s="76">
        <v>329</v>
      </c>
      <c r="B128" s="10" t="s">
        <v>138</v>
      </c>
      <c r="C128" s="88"/>
    </row>
    <row r="129" spans="1:3" x14ac:dyDescent="0.25">
      <c r="A129" s="79">
        <v>3300</v>
      </c>
      <c r="B129" s="75" t="s">
        <v>139</v>
      </c>
      <c r="C129" s="91">
        <f>SUM(C130:C138)</f>
        <v>10117109.5568</v>
      </c>
    </row>
    <row r="130" spans="1:3" x14ac:dyDescent="0.25">
      <c r="A130" s="76">
        <v>331</v>
      </c>
      <c r="B130" s="10" t="s">
        <v>140</v>
      </c>
      <c r="C130" s="88">
        <v>994940</v>
      </c>
    </row>
    <row r="131" spans="1:3" x14ac:dyDescent="0.25">
      <c r="A131" s="76">
        <v>332</v>
      </c>
      <c r="B131" s="10" t="s">
        <v>141</v>
      </c>
      <c r="C131" s="88"/>
    </row>
    <row r="132" spans="1:3" x14ac:dyDescent="0.25">
      <c r="A132" s="76">
        <v>333</v>
      </c>
      <c r="B132" s="10" t="s">
        <v>142</v>
      </c>
      <c r="C132" s="88">
        <v>329685.5</v>
      </c>
    </row>
    <row r="133" spans="1:3" x14ac:dyDescent="0.25">
      <c r="A133" s="76">
        <v>334</v>
      </c>
      <c r="B133" s="10" t="s">
        <v>143</v>
      </c>
      <c r="C133" s="88">
        <v>560000.03999999992</v>
      </c>
    </row>
    <row r="134" spans="1:3" x14ac:dyDescent="0.25">
      <c r="A134" s="76">
        <v>335</v>
      </c>
      <c r="B134" s="10" t="s">
        <v>144</v>
      </c>
      <c r="C134" s="88">
        <v>3242631.36</v>
      </c>
    </row>
    <row r="135" spans="1:3" x14ac:dyDescent="0.25">
      <c r="A135" s="76">
        <v>336</v>
      </c>
      <c r="B135" s="10" t="s">
        <v>145</v>
      </c>
      <c r="C135" s="88">
        <v>101988.75999999997</v>
      </c>
    </row>
    <row r="136" spans="1:3" x14ac:dyDescent="0.25">
      <c r="A136" s="76">
        <v>337</v>
      </c>
      <c r="B136" s="10" t="s">
        <v>146</v>
      </c>
      <c r="C136" s="88"/>
    </row>
    <row r="137" spans="1:3" x14ac:dyDescent="0.25">
      <c r="A137" s="76">
        <v>338</v>
      </c>
      <c r="B137" s="10" t="s">
        <v>147</v>
      </c>
      <c r="C137" s="88">
        <v>2464760</v>
      </c>
    </row>
    <row r="138" spans="1:3" x14ac:dyDescent="0.25">
      <c r="A138" s="76">
        <v>339</v>
      </c>
      <c r="B138" s="10" t="s">
        <v>148</v>
      </c>
      <c r="C138" s="88">
        <v>2423103.8967999998</v>
      </c>
    </row>
    <row r="139" spans="1:3" x14ac:dyDescent="0.25">
      <c r="A139" s="79">
        <v>3400</v>
      </c>
      <c r="B139" s="75" t="s">
        <v>149</v>
      </c>
      <c r="C139" s="91">
        <f>SUM(C140:C148)</f>
        <v>5067003.3970249994</v>
      </c>
    </row>
    <row r="140" spans="1:3" x14ac:dyDescent="0.25">
      <c r="A140" s="76">
        <v>341</v>
      </c>
      <c r="B140" s="10" t="s">
        <v>150</v>
      </c>
      <c r="C140" s="88">
        <v>567925.23762499995</v>
      </c>
    </row>
    <row r="141" spans="1:3" x14ac:dyDescent="0.25">
      <c r="A141" s="76">
        <v>342</v>
      </c>
      <c r="B141" s="10" t="s">
        <v>151</v>
      </c>
      <c r="C141" s="88"/>
    </row>
    <row r="142" spans="1:3" x14ac:dyDescent="0.25">
      <c r="A142" s="76">
        <v>343</v>
      </c>
      <c r="B142" s="10" t="s">
        <v>152</v>
      </c>
      <c r="C142" s="88">
        <v>977200</v>
      </c>
    </row>
    <row r="143" spans="1:3" x14ac:dyDescent="0.25">
      <c r="A143" s="76">
        <v>344</v>
      </c>
      <c r="B143" s="10" t="s">
        <v>153</v>
      </c>
      <c r="C143" s="88">
        <v>138290.25</v>
      </c>
    </row>
    <row r="144" spans="1:3" x14ac:dyDescent="0.25">
      <c r="A144" s="76">
        <v>345</v>
      </c>
      <c r="B144" s="10" t="s">
        <v>154</v>
      </c>
      <c r="C144" s="88">
        <v>845881.83899999992</v>
      </c>
    </row>
    <row r="145" spans="1:3" x14ac:dyDescent="0.25">
      <c r="A145" s="76">
        <v>346</v>
      </c>
      <c r="B145" s="10" t="s">
        <v>155</v>
      </c>
      <c r="C145" s="88"/>
    </row>
    <row r="146" spans="1:3" x14ac:dyDescent="0.25">
      <c r="A146" s="76">
        <v>347</v>
      </c>
      <c r="B146" s="10" t="s">
        <v>156</v>
      </c>
      <c r="C146" s="88">
        <v>2345706.0703999996</v>
      </c>
    </row>
    <row r="147" spans="1:3" x14ac:dyDescent="0.25">
      <c r="A147" s="76">
        <v>348</v>
      </c>
      <c r="B147" s="10" t="s">
        <v>157</v>
      </c>
      <c r="C147" s="88"/>
    </row>
    <row r="148" spans="1:3" x14ac:dyDescent="0.25">
      <c r="A148" s="76">
        <v>349</v>
      </c>
      <c r="B148" s="10" t="s">
        <v>158</v>
      </c>
      <c r="C148" s="88">
        <v>192000</v>
      </c>
    </row>
    <row r="149" spans="1:3" x14ac:dyDescent="0.25">
      <c r="A149" s="79">
        <v>3500</v>
      </c>
      <c r="B149" s="75" t="s">
        <v>159</v>
      </c>
      <c r="C149" s="91">
        <f>SUM(C150:C158)</f>
        <v>8275308.0484000007</v>
      </c>
    </row>
    <row r="150" spans="1:3" x14ac:dyDescent="0.25">
      <c r="A150" s="76">
        <v>351</v>
      </c>
      <c r="B150" s="10" t="s">
        <v>160</v>
      </c>
      <c r="C150" s="88">
        <v>1600321.8908000002</v>
      </c>
    </row>
    <row r="151" spans="1:3" ht="26.25" x14ac:dyDescent="0.25">
      <c r="A151" s="76">
        <v>352</v>
      </c>
      <c r="B151" s="10" t="s">
        <v>161</v>
      </c>
      <c r="C151" s="88">
        <v>34098.531199999998</v>
      </c>
    </row>
    <row r="152" spans="1:3" x14ac:dyDescent="0.25">
      <c r="A152" s="76">
        <v>353</v>
      </c>
      <c r="B152" s="10" t="s">
        <v>162</v>
      </c>
      <c r="C152" s="88"/>
    </row>
    <row r="153" spans="1:3" x14ac:dyDescent="0.25">
      <c r="A153" s="76">
        <v>354</v>
      </c>
      <c r="B153" s="10" t="s">
        <v>163</v>
      </c>
      <c r="C153" s="88">
        <v>327866.82640000002</v>
      </c>
    </row>
    <row r="154" spans="1:3" x14ac:dyDescent="0.25">
      <c r="A154" s="76">
        <v>355</v>
      </c>
      <c r="B154" s="10" t="s">
        <v>164</v>
      </c>
      <c r="C154" s="88">
        <v>2300000</v>
      </c>
    </row>
    <row r="155" spans="1:3" x14ac:dyDescent="0.25">
      <c r="A155" s="76">
        <v>356</v>
      </c>
      <c r="B155" s="10" t="s">
        <v>165</v>
      </c>
      <c r="C155" s="88"/>
    </row>
    <row r="156" spans="1:3" x14ac:dyDescent="0.25">
      <c r="A156" s="76">
        <v>357</v>
      </c>
      <c r="B156" s="10" t="s">
        <v>166</v>
      </c>
      <c r="C156" s="88">
        <v>2994468.8</v>
      </c>
    </row>
    <row r="157" spans="1:3" x14ac:dyDescent="0.25">
      <c r="A157" s="76">
        <v>358</v>
      </c>
      <c r="B157" s="10" t="s">
        <v>167</v>
      </c>
      <c r="C157" s="88">
        <v>962704</v>
      </c>
    </row>
    <row r="158" spans="1:3" x14ac:dyDescent="0.25">
      <c r="A158" s="76">
        <v>359</v>
      </c>
      <c r="B158" s="10" t="s">
        <v>168</v>
      </c>
      <c r="C158" s="88">
        <v>55848</v>
      </c>
    </row>
    <row r="159" spans="1:3" x14ac:dyDescent="0.25">
      <c r="A159" s="79">
        <v>3600</v>
      </c>
      <c r="B159" s="75" t="s">
        <v>169</v>
      </c>
      <c r="C159" s="91">
        <f>SUM(C160:C166)</f>
        <v>3525905.52</v>
      </c>
    </row>
    <row r="160" spans="1:3" ht="26.25" x14ac:dyDescent="0.25">
      <c r="A160" s="76">
        <v>361</v>
      </c>
      <c r="B160" s="10" t="s">
        <v>170</v>
      </c>
      <c r="C160" s="88"/>
    </row>
    <row r="161" spans="1:3" ht="26.25" x14ac:dyDescent="0.25">
      <c r="A161" s="76">
        <v>362</v>
      </c>
      <c r="B161" s="10" t="s">
        <v>171</v>
      </c>
      <c r="C161" s="88">
        <v>3525905.52</v>
      </c>
    </row>
    <row r="162" spans="1:3" x14ac:dyDescent="0.25">
      <c r="A162" s="76">
        <v>363</v>
      </c>
      <c r="B162" s="10" t="s">
        <v>172</v>
      </c>
      <c r="C162" s="88"/>
    </row>
    <row r="163" spans="1:3" x14ac:dyDescent="0.25">
      <c r="A163" s="76">
        <v>364</v>
      </c>
      <c r="B163" s="10" t="s">
        <v>173</v>
      </c>
      <c r="C163" s="88"/>
    </row>
    <row r="164" spans="1:3" x14ac:dyDescent="0.25">
      <c r="A164" s="76">
        <v>365</v>
      </c>
      <c r="B164" s="10" t="s">
        <v>174</v>
      </c>
      <c r="C164" s="88"/>
    </row>
    <row r="165" spans="1:3" x14ac:dyDescent="0.25">
      <c r="A165" s="76">
        <v>366</v>
      </c>
      <c r="B165" s="10" t="s">
        <v>175</v>
      </c>
      <c r="C165" s="88"/>
    </row>
    <row r="166" spans="1:3" x14ac:dyDescent="0.25">
      <c r="A166" s="76">
        <v>369</v>
      </c>
      <c r="B166" s="10" t="s">
        <v>176</v>
      </c>
      <c r="C166" s="88"/>
    </row>
    <row r="167" spans="1:3" x14ac:dyDescent="0.25">
      <c r="A167" s="79">
        <v>3700</v>
      </c>
      <c r="B167" s="75" t="s">
        <v>177</v>
      </c>
      <c r="C167" s="91">
        <f>SUM(C168:C176)</f>
        <v>601557.04</v>
      </c>
    </row>
    <row r="168" spans="1:3" x14ac:dyDescent="0.25">
      <c r="A168" s="76">
        <v>371</v>
      </c>
      <c r="B168" s="10" t="s">
        <v>178</v>
      </c>
      <c r="C168" s="88"/>
    </row>
    <row r="169" spans="1:3" x14ac:dyDescent="0.25">
      <c r="A169" s="76">
        <v>372</v>
      </c>
      <c r="B169" s="10" t="s">
        <v>179</v>
      </c>
      <c r="C169" s="88">
        <v>7900</v>
      </c>
    </row>
    <row r="170" spans="1:3" x14ac:dyDescent="0.25">
      <c r="A170" s="76">
        <v>373</v>
      </c>
      <c r="B170" s="10" t="s">
        <v>180</v>
      </c>
      <c r="C170" s="88"/>
    </row>
    <row r="171" spans="1:3" x14ac:dyDescent="0.25">
      <c r="A171" s="76">
        <v>374</v>
      </c>
      <c r="B171" s="10" t="s">
        <v>181</v>
      </c>
      <c r="C171" s="88"/>
    </row>
    <row r="172" spans="1:3" x14ac:dyDescent="0.25">
      <c r="A172" s="76">
        <v>375</v>
      </c>
      <c r="B172" s="10" t="s">
        <v>182</v>
      </c>
      <c r="C172" s="88">
        <v>464475</v>
      </c>
    </row>
    <row r="173" spans="1:3" x14ac:dyDescent="0.25">
      <c r="A173" s="76">
        <v>376</v>
      </c>
      <c r="B173" s="10" t="s">
        <v>183</v>
      </c>
      <c r="C173" s="88"/>
    </row>
    <row r="174" spans="1:3" x14ac:dyDescent="0.25">
      <c r="A174" s="76">
        <v>377</v>
      </c>
      <c r="B174" s="10" t="s">
        <v>184</v>
      </c>
      <c r="C174" s="88"/>
    </row>
    <row r="175" spans="1:3" x14ac:dyDescent="0.25">
      <c r="A175" s="76">
        <v>378</v>
      </c>
      <c r="B175" s="10" t="s">
        <v>185</v>
      </c>
      <c r="C175" s="88"/>
    </row>
    <row r="176" spans="1:3" x14ac:dyDescent="0.25">
      <c r="A176" s="76">
        <v>379</v>
      </c>
      <c r="B176" s="10" t="s">
        <v>186</v>
      </c>
      <c r="C176" s="88">
        <v>129182.04</v>
      </c>
    </row>
    <row r="177" spans="1:3" x14ac:dyDescent="0.25">
      <c r="A177" s="79">
        <v>3800</v>
      </c>
      <c r="B177" s="75" t="s">
        <v>187</v>
      </c>
      <c r="C177" s="91">
        <f>SUM(C178:C182)</f>
        <v>1032621.048</v>
      </c>
    </row>
    <row r="178" spans="1:3" x14ac:dyDescent="0.25">
      <c r="A178" s="76">
        <v>381</v>
      </c>
      <c r="B178" s="10" t="s">
        <v>188</v>
      </c>
      <c r="C178" s="88"/>
    </row>
    <row r="179" spans="1:3" x14ac:dyDescent="0.25">
      <c r="A179" s="76">
        <v>382</v>
      </c>
      <c r="B179" s="10" t="s">
        <v>189</v>
      </c>
      <c r="C179" s="88">
        <v>907621.04799999995</v>
      </c>
    </row>
    <row r="180" spans="1:3" x14ac:dyDescent="0.25">
      <c r="A180" s="76">
        <v>383</v>
      </c>
      <c r="B180" s="10" t="s">
        <v>190</v>
      </c>
      <c r="C180" s="88">
        <v>125000</v>
      </c>
    </row>
    <row r="181" spans="1:3" x14ac:dyDescent="0.25">
      <c r="A181" s="76">
        <v>384</v>
      </c>
      <c r="B181" s="10" t="s">
        <v>191</v>
      </c>
      <c r="C181" s="88"/>
    </row>
    <row r="182" spans="1:3" x14ac:dyDescent="0.25">
      <c r="A182" s="76">
        <v>385</v>
      </c>
      <c r="B182" s="10" t="s">
        <v>192</v>
      </c>
      <c r="C182" s="88"/>
    </row>
    <row r="183" spans="1:3" x14ac:dyDescent="0.25">
      <c r="A183" s="79">
        <v>3900</v>
      </c>
      <c r="B183" s="75" t="s">
        <v>193</v>
      </c>
      <c r="C183" s="91">
        <f>SUM(C184:C192)</f>
        <v>26784710.949999999</v>
      </c>
    </row>
    <row r="184" spans="1:3" x14ac:dyDescent="0.25">
      <c r="A184" s="76">
        <v>391</v>
      </c>
      <c r="B184" s="10" t="s">
        <v>194</v>
      </c>
      <c r="C184" s="88"/>
    </row>
    <row r="185" spans="1:3" x14ac:dyDescent="0.25">
      <c r="A185" s="76">
        <v>392</v>
      </c>
      <c r="B185" s="10" t="s">
        <v>195</v>
      </c>
      <c r="C185" s="88">
        <v>22772710.949999999</v>
      </c>
    </row>
    <row r="186" spans="1:3" x14ac:dyDescent="0.25">
      <c r="A186" s="76">
        <v>393</v>
      </c>
      <c r="B186" s="10" t="s">
        <v>196</v>
      </c>
      <c r="C186" s="88"/>
    </row>
    <row r="187" spans="1:3" x14ac:dyDescent="0.25">
      <c r="A187" s="76">
        <v>394</v>
      </c>
      <c r="B187" s="10" t="s">
        <v>197</v>
      </c>
      <c r="C187" s="88"/>
    </row>
    <row r="188" spans="1:3" x14ac:dyDescent="0.25">
      <c r="A188" s="76">
        <v>395</v>
      </c>
      <c r="B188" s="10" t="s">
        <v>198</v>
      </c>
      <c r="C188" s="88"/>
    </row>
    <row r="189" spans="1:3" x14ac:dyDescent="0.25">
      <c r="A189" s="76">
        <v>396</v>
      </c>
      <c r="B189" s="10" t="s">
        <v>199</v>
      </c>
      <c r="C189" s="88">
        <v>4012000.0000000005</v>
      </c>
    </row>
    <row r="190" spans="1:3" x14ac:dyDescent="0.25">
      <c r="A190" s="76">
        <v>397</v>
      </c>
      <c r="B190" s="10" t="s">
        <v>200</v>
      </c>
      <c r="C190" s="88"/>
    </row>
    <row r="191" spans="1:3" x14ac:dyDescent="0.25">
      <c r="A191" s="76">
        <v>398</v>
      </c>
      <c r="B191" s="10" t="s">
        <v>201</v>
      </c>
      <c r="C191" s="88"/>
    </row>
    <row r="192" spans="1:3" x14ac:dyDescent="0.25">
      <c r="A192" s="76">
        <v>399</v>
      </c>
      <c r="B192" s="10" t="s">
        <v>202</v>
      </c>
      <c r="C192" s="88"/>
    </row>
    <row r="193" spans="1:3" x14ac:dyDescent="0.25">
      <c r="A193" s="86">
        <v>4000</v>
      </c>
      <c r="B193" s="74" t="s">
        <v>203</v>
      </c>
      <c r="C193" s="92">
        <f>+C194+C204+C210+C220+C229+C233+C241+C243+C249</f>
        <v>0</v>
      </c>
    </row>
    <row r="194" spans="1:3" x14ac:dyDescent="0.25">
      <c r="A194" s="79">
        <v>4100</v>
      </c>
      <c r="B194" s="75" t="s">
        <v>204</v>
      </c>
      <c r="C194" s="91"/>
    </row>
    <row r="195" spans="1:3" x14ac:dyDescent="0.25">
      <c r="A195" s="76">
        <v>411</v>
      </c>
      <c r="B195" s="10" t="s">
        <v>205</v>
      </c>
      <c r="C195" s="88"/>
    </row>
    <row r="196" spans="1:3" x14ac:dyDescent="0.25">
      <c r="A196" s="76">
        <v>412</v>
      </c>
      <c r="B196" s="10" t="s">
        <v>206</v>
      </c>
      <c r="C196" s="88"/>
    </row>
    <row r="197" spans="1:3" x14ac:dyDescent="0.25">
      <c r="A197" s="76">
        <v>413</v>
      </c>
      <c r="B197" s="10" t="s">
        <v>207</v>
      </c>
      <c r="C197" s="88"/>
    </row>
    <row r="198" spans="1:3" x14ac:dyDescent="0.25">
      <c r="A198" s="76">
        <v>414</v>
      </c>
      <c r="B198" s="10" t="s">
        <v>208</v>
      </c>
      <c r="C198" s="88"/>
    </row>
    <row r="199" spans="1:3" x14ac:dyDescent="0.25">
      <c r="A199" s="76">
        <v>415</v>
      </c>
      <c r="B199" s="10" t="s">
        <v>209</v>
      </c>
      <c r="C199" s="88"/>
    </row>
    <row r="200" spans="1:3" x14ac:dyDescent="0.25">
      <c r="A200" s="76">
        <v>416</v>
      </c>
      <c r="B200" s="10" t="s">
        <v>210</v>
      </c>
      <c r="C200" s="88"/>
    </row>
    <row r="201" spans="1:3" x14ac:dyDescent="0.25">
      <c r="A201" s="76">
        <v>417</v>
      </c>
      <c r="B201" s="10" t="s">
        <v>211</v>
      </c>
      <c r="C201" s="88"/>
    </row>
    <row r="202" spans="1:3" x14ac:dyDescent="0.25">
      <c r="A202" s="76">
        <v>418</v>
      </c>
      <c r="B202" s="10" t="s">
        <v>212</v>
      </c>
      <c r="C202" s="88"/>
    </row>
    <row r="203" spans="1:3" x14ac:dyDescent="0.25">
      <c r="A203" s="76">
        <v>419</v>
      </c>
      <c r="B203" s="10" t="s">
        <v>213</v>
      </c>
      <c r="C203" s="88"/>
    </row>
    <row r="204" spans="1:3" x14ac:dyDescent="0.25">
      <c r="A204" s="79">
        <v>4200</v>
      </c>
      <c r="B204" s="75" t="s">
        <v>214</v>
      </c>
      <c r="C204" s="91"/>
    </row>
    <row r="205" spans="1:3" x14ac:dyDescent="0.25">
      <c r="A205" s="76">
        <v>421</v>
      </c>
      <c r="B205" s="10" t="s">
        <v>215</v>
      </c>
      <c r="C205" s="88"/>
    </row>
    <row r="206" spans="1:3" x14ac:dyDescent="0.25">
      <c r="A206" s="76">
        <v>422</v>
      </c>
      <c r="B206" s="10" t="s">
        <v>216</v>
      </c>
      <c r="C206" s="88"/>
    </row>
    <row r="207" spans="1:3" x14ac:dyDescent="0.25">
      <c r="A207" s="76">
        <v>423</v>
      </c>
      <c r="B207" s="10" t="s">
        <v>217</v>
      </c>
      <c r="C207" s="88"/>
    </row>
    <row r="208" spans="1:3" x14ac:dyDescent="0.25">
      <c r="A208" s="76">
        <v>424</v>
      </c>
      <c r="B208" s="10" t="s">
        <v>218</v>
      </c>
      <c r="C208" s="88"/>
    </row>
    <row r="209" spans="1:3" x14ac:dyDescent="0.25">
      <c r="A209" s="76">
        <v>425</v>
      </c>
      <c r="B209" s="10" t="s">
        <v>219</v>
      </c>
      <c r="C209" s="88"/>
    </row>
    <row r="210" spans="1:3" x14ac:dyDescent="0.25">
      <c r="A210" s="79">
        <v>4300</v>
      </c>
      <c r="B210" s="75" t="s">
        <v>220</v>
      </c>
      <c r="C210" s="91"/>
    </row>
    <row r="211" spans="1:3" x14ac:dyDescent="0.25">
      <c r="A211" s="76">
        <v>431</v>
      </c>
      <c r="B211" s="10" t="s">
        <v>221</v>
      </c>
      <c r="C211" s="88"/>
    </row>
    <row r="212" spans="1:3" x14ac:dyDescent="0.25">
      <c r="A212" s="76">
        <v>432</v>
      </c>
      <c r="B212" s="10" t="s">
        <v>222</v>
      </c>
      <c r="C212" s="88"/>
    </row>
    <row r="213" spans="1:3" x14ac:dyDescent="0.25">
      <c r="A213" s="76">
        <v>433</v>
      </c>
      <c r="B213" s="10" t="s">
        <v>223</v>
      </c>
      <c r="C213" s="88"/>
    </row>
    <row r="214" spans="1:3" x14ac:dyDescent="0.25">
      <c r="A214" s="76">
        <v>434</v>
      </c>
      <c r="B214" s="10" t="s">
        <v>224</v>
      </c>
      <c r="C214" s="88"/>
    </row>
    <row r="215" spans="1:3" x14ac:dyDescent="0.25">
      <c r="A215" s="76">
        <v>435</v>
      </c>
      <c r="B215" s="10" t="s">
        <v>225</v>
      </c>
      <c r="C215" s="88"/>
    </row>
    <row r="216" spans="1:3" x14ac:dyDescent="0.25">
      <c r="A216" s="76">
        <v>436</v>
      </c>
      <c r="B216" s="10" t="s">
        <v>226</v>
      </c>
      <c r="C216" s="88"/>
    </row>
    <row r="217" spans="1:3" x14ac:dyDescent="0.25">
      <c r="A217" s="76">
        <v>437</v>
      </c>
      <c r="B217" s="10" t="s">
        <v>227</v>
      </c>
      <c r="C217" s="88"/>
    </row>
    <row r="218" spans="1:3" x14ac:dyDescent="0.25">
      <c r="A218" s="76">
        <v>438</v>
      </c>
      <c r="B218" s="10" t="s">
        <v>228</v>
      </c>
      <c r="C218" s="88"/>
    </row>
    <row r="219" spans="1:3" x14ac:dyDescent="0.25">
      <c r="A219" s="76">
        <v>439</v>
      </c>
      <c r="B219" s="10" t="s">
        <v>229</v>
      </c>
      <c r="C219" s="88"/>
    </row>
    <row r="220" spans="1:3" x14ac:dyDescent="0.25">
      <c r="A220" s="79">
        <v>4400</v>
      </c>
      <c r="B220" s="75" t="s">
        <v>230</v>
      </c>
      <c r="C220" s="91"/>
    </row>
    <row r="221" spans="1:3" x14ac:dyDescent="0.25">
      <c r="A221" s="76">
        <v>441</v>
      </c>
      <c r="B221" s="10" t="s">
        <v>231</v>
      </c>
      <c r="C221" s="88"/>
    </row>
    <row r="222" spans="1:3" x14ac:dyDescent="0.25">
      <c r="A222" s="76">
        <v>442</v>
      </c>
      <c r="B222" s="10" t="s">
        <v>232</v>
      </c>
      <c r="C222" s="88"/>
    </row>
    <row r="223" spans="1:3" x14ac:dyDescent="0.25">
      <c r="A223" s="76">
        <v>443</v>
      </c>
      <c r="B223" s="10" t="s">
        <v>233</v>
      </c>
      <c r="C223" s="88"/>
    </row>
    <row r="224" spans="1:3" x14ac:dyDescent="0.25">
      <c r="A224" s="76">
        <v>444</v>
      </c>
      <c r="B224" s="10" t="s">
        <v>234</v>
      </c>
      <c r="C224" s="88"/>
    </row>
    <row r="225" spans="1:3" x14ac:dyDescent="0.25">
      <c r="A225" s="76">
        <v>445</v>
      </c>
      <c r="B225" s="10" t="s">
        <v>235</v>
      </c>
      <c r="C225" s="88"/>
    </row>
    <row r="226" spans="1:3" x14ac:dyDescent="0.25">
      <c r="A226" s="76">
        <v>446</v>
      </c>
      <c r="B226" s="10" t="s">
        <v>236</v>
      </c>
      <c r="C226" s="88"/>
    </row>
    <row r="227" spans="1:3" x14ac:dyDescent="0.25">
      <c r="A227" s="76">
        <v>447</v>
      </c>
      <c r="B227" s="10" t="s">
        <v>237</v>
      </c>
      <c r="C227" s="88"/>
    </row>
    <row r="228" spans="1:3" x14ac:dyDescent="0.25">
      <c r="A228" s="76">
        <v>448</v>
      </c>
      <c r="B228" s="10" t="s">
        <v>238</v>
      </c>
      <c r="C228" s="88"/>
    </row>
    <row r="229" spans="1:3" x14ac:dyDescent="0.25">
      <c r="A229" s="79">
        <v>4500</v>
      </c>
      <c r="B229" s="75" t="s">
        <v>239</v>
      </c>
      <c r="C229" s="91"/>
    </row>
    <row r="230" spans="1:3" x14ac:dyDescent="0.25">
      <c r="A230" s="76">
        <v>451</v>
      </c>
      <c r="B230" s="10" t="s">
        <v>240</v>
      </c>
      <c r="C230" s="88"/>
    </row>
    <row r="231" spans="1:3" x14ac:dyDescent="0.25">
      <c r="A231" s="76">
        <v>452</v>
      </c>
      <c r="B231" s="10" t="s">
        <v>241</v>
      </c>
      <c r="C231" s="88"/>
    </row>
    <row r="232" spans="1:3" x14ac:dyDescent="0.25">
      <c r="A232" s="76">
        <v>459</v>
      </c>
      <c r="B232" s="10" t="s">
        <v>242</v>
      </c>
      <c r="C232" s="88"/>
    </row>
    <row r="233" spans="1:3" x14ac:dyDescent="0.25">
      <c r="A233" s="79">
        <v>4600</v>
      </c>
      <c r="B233" s="75" t="s">
        <v>243</v>
      </c>
      <c r="C233" s="91"/>
    </row>
    <row r="234" spans="1:3" x14ac:dyDescent="0.25">
      <c r="A234" s="76">
        <v>461</v>
      </c>
      <c r="B234" s="10" t="s">
        <v>244</v>
      </c>
      <c r="C234" s="88"/>
    </row>
    <row r="235" spans="1:3" x14ac:dyDescent="0.25">
      <c r="A235" s="76">
        <v>462</v>
      </c>
      <c r="B235" s="10" t="s">
        <v>245</v>
      </c>
      <c r="C235" s="88"/>
    </row>
    <row r="236" spans="1:3" x14ac:dyDescent="0.25">
      <c r="A236" s="76">
        <v>463</v>
      </c>
      <c r="B236" s="10" t="s">
        <v>246</v>
      </c>
      <c r="C236" s="88"/>
    </row>
    <row r="237" spans="1:3" ht="26.25" x14ac:dyDescent="0.25">
      <c r="A237" s="76">
        <v>464</v>
      </c>
      <c r="B237" s="10" t="s">
        <v>247</v>
      </c>
      <c r="C237" s="88"/>
    </row>
    <row r="238" spans="1:3" ht="26.25" x14ac:dyDescent="0.25">
      <c r="A238" s="76">
        <v>465</v>
      </c>
      <c r="B238" s="10" t="s">
        <v>248</v>
      </c>
      <c r="C238" s="88"/>
    </row>
    <row r="239" spans="1:3" x14ac:dyDescent="0.25">
      <c r="A239" s="76">
        <v>466</v>
      </c>
      <c r="B239" s="10" t="s">
        <v>249</v>
      </c>
      <c r="C239" s="88"/>
    </row>
    <row r="240" spans="1:3" x14ac:dyDescent="0.25">
      <c r="A240" s="76">
        <v>469</v>
      </c>
      <c r="B240" s="10" t="s">
        <v>250</v>
      </c>
      <c r="C240" s="88"/>
    </row>
    <row r="241" spans="1:3" x14ac:dyDescent="0.25">
      <c r="A241" s="79">
        <v>4700</v>
      </c>
      <c r="B241" s="75" t="s">
        <v>251</v>
      </c>
      <c r="C241" s="91"/>
    </row>
    <row r="242" spans="1:3" x14ac:dyDescent="0.25">
      <c r="A242" s="76">
        <v>471</v>
      </c>
      <c r="B242" s="10" t="s">
        <v>252</v>
      </c>
      <c r="C242" s="88"/>
    </row>
    <row r="243" spans="1:3" x14ac:dyDescent="0.25">
      <c r="A243" s="79">
        <v>4800</v>
      </c>
      <c r="B243" s="75" t="s">
        <v>253</v>
      </c>
      <c r="C243" s="91"/>
    </row>
    <row r="244" spans="1:3" x14ac:dyDescent="0.25">
      <c r="A244" s="76">
        <v>481</v>
      </c>
      <c r="B244" s="10" t="s">
        <v>254</v>
      </c>
      <c r="C244" s="88"/>
    </row>
    <row r="245" spans="1:3" x14ac:dyDescent="0.25">
      <c r="A245" s="76">
        <v>482</v>
      </c>
      <c r="B245" s="10" t="s">
        <v>255</v>
      </c>
      <c r="C245" s="88"/>
    </row>
    <row r="246" spans="1:3" x14ac:dyDescent="0.25">
      <c r="A246" s="76">
        <v>483</v>
      </c>
      <c r="B246" s="10" t="s">
        <v>256</v>
      </c>
      <c r="C246" s="88"/>
    </row>
    <row r="247" spans="1:3" x14ac:dyDescent="0.25">
      <c r="A247" s="76">
        <v>484</v>
      </c>
      <c r="B247" s="10" t="s">
        <v>257</v>
      </c>
      <c r="C247" s="88"/>
    </row>
    <row r="248" spans="1:3" x14ac:dyDescent="0.25">
      <c r="A248" s="76">
        <v>485</v>
      </c>
      <c r="B248" s="10" t="s">
        <v>258</v>
      </c>
      <c r="C248" s="88"/>
    </row>
    <row r="249" spans="1:3" x14ac:dyDescent="0.25">
      <c r="A249" s="79">
        <v>4900</v>
      </c>
      <c r="B249" s="75" t="s">
        <v>259</v>
      </c>
      <c r="C249" s="91"/>
    </row>
    <row r="250" spans="1:3" x14ac:dyDescent="0.25">
      <c r="A250" s="76">
        <v>491</v>
      </c>
      <c r="B250" s="10" t="s">
        <v>260</v>
      </c>
      <c r="C250" s="88"/>
    </row>
    <row r="251" spans="1:3" x14ac:dyDescent="0.25">
      <c r="A251" s="76">
        <v>492</v>
      </c>
      <c r="B251" s="10" t="s">
        <v>261</v>
      </c>
      <c r="C251" s="88"/>
    </row>
    <row r="252" spans="1:3" x14ac:dyDescent="0.25">
      <c r="A252" s="76">
        <v>493</v>
      </c>
      <c r="B252" s="10" t="s">
        <v>262</v>
      </c>
      <c r="C252" s="88"/>
    </row>
    <row r="253" spans="1:3" x14ac:dyDescent="0.25">
      <c r="A253" s="86">
        <v>5000</v>
      </c>
      <c r="B253" s="74" t="s">
        <v>263</v>
      </c>
      <c r="C253" s="92">
        <f>+C254+C261+C266+C269+C276+C278+C287+C297+C302</f>
        <v>15040087.849899998</v>
      </c>
    </row>
    <row r="254" spans="1:3" x14ac:dyDescent="0.25">
      <c r="A254" s="79">
        <v>5100</v>
      </c>
      <c r="B254" s="75" t="s">
        <v>264</v>
      </c>
      <c r="C254" s="91">
        <f>SUM(C255:C260)</f>
        <v>2099049.5941000003</v>
      </c>
    </row>
    <row r="255" spans="1:3" x14ac:dyDescent="0.25">
      <c r="A255" s="76">
        <v>511</v>
      </c>
      <c r="B255" s="10" t="s">
        <v>265</v>
      </c>
      <c r="C255" s="88">
        <v>979030.89040000015</v>
      </c>
    </row>
    <row r="256" spans="1:3" x14ac:dyDescent="0.25">
      <c r="A256" s="76">
        <v>512</v>
      </c>
      <c r="B256" s="10" t="s">
        <v>266</v>
      </c>
      <c r="C256" s="88"/>
    </row>
    <row r="257" spans="1:3" x14ac:dyDescent="0.25">
      <c r="A257" s="76">
        <v>513</v>
      </c>
      <c r="B257" s="10" t="s">
        <v>267</v>
      </c>
      <c r="C257" s="88"/>
    </row>
    <row r="258" spans="1:3" x14ac:dyDescent="0.25">
      <c r="A258" s="76">
        <v>514</v>
      </c>
      <c r="B258" s="10" t="s">
        <v>268</v>
      </c>
      <c r="C258" s="88"/>
    </row>
    <row r="259" spans="1:3" x14ac:dyDescent="0.25">
      <c r="A259" s="76">
        <v>515</v>
      </c>
      <c r="B259" s="10" t="s">
        <v>269</v>
      </c>
      <c r="C259" s="88">
        <v>1093175.2890000001</v>
      </c>
    </row>
    <row r="260" spans="1:3" x14ac:dyDescent="0.25">
      <c r="A260" s="76">
        <v>519</v>
      </c>
      <c r="B260" s="10" t="s">
        <v>270</v>
      </c>
      <c r="C260" s="88">
        <v>26843.414700000001</v>
      </c>
    </row>
    <row r="261" spans="1:3" x14ac:dyDescent="0.25">
      <c r="A261" s="79">
        <v>5200</v>
      </c>
      <c r="B261" s="75" t="s">
        <v>271</v>
      </c>
      <c r="C261" s="91">
        <f>SUM(C262:C265)</f>
        <v>460692.26479999995</v>
      </c>
    </row>
    <row r="262" spans="1:3" x14ac:dyDescent="0.25">
      <c r="A262" s="76">
        <v>521</v>
      </c>
      <c r="B262" s="10" t="s">
        <v>272</v>
      </c>
      <c r="C262" s="88"/>
    </row>
    <row r="263" spans="1:3" x14ac:dyDescent="0.25">
      <c r="A263" s="76">
        <v>522</v>
      </c>
      <c r="B263" s="10" t="s">
        <v>273</v>
      </c>
      <c r="C263" s="88"/>
    </row>
    <row r="264" spans="1:3" x14ac:dyDescent="0.25">
      <c r="A264" s="76">
        <v>523</v>
      </c>
      <c r="B264" s="10" t="s">
        <v>274</v>
      </c>
      <c r="C264" s="88">
        <v>460692.26479999995</v>
      </c>
    </row>
    <row r="265" spans="1:3" x14ac:dyDescent="0.25">
      <c r="A265" s="76">
        <v>529</v>
      </c>
      <c r="B265" s="10" t="s">
        <v>275</v>
      </c>
      <c r="C265" s="88"/>
    </row>
    <row r="266" spans="1:3" x14ac:dyDescent="0.25">
      <c r="A266" s="79">
        <v>5300</v>
      </c>
      <c r="B266" s="75" t="s">
        <v>276</v>
      </c>
      <c r="C266" s="91">
        <f>SUM(C267:C268)</f>
        <v>251038.36119999998</v>
      </c>
    </row>
    <row r="267" spans="1:3" x14ac:dyDescent="0.25">
      <c r="A267" s="76">
        <v>531</v>
      </c>
      <c r="B267" s="10" t="s">
        <v>277</v>
      </c>
      <c r="C267" s="88">
        <v>200304.5612</v>
      </c>
    </row>
    <row r="268" spans="1:3" x14ac:dyDescent="0.25">
      <c r="A268" s="76">
        <v>532</v>
      </c>
      <c r="B268" s="10" t="s">
        <v>278</v>
      </c>
      <c r="C268" s="88">
        <v>50733.8</v>
      </c>
    </row>
    <row r="269" spans="1:3" x14ac:dyDescent="0.25">
      <c r="A269" s="79">
        <v>5400</v>
      </c>
      <c r="B269" s="75" t="s">
        <v>279</v>
      </c>
      <c r="C269" s="91">
        <f>SUM(C270:C275)</f>
        <v>1845521.0323999999</v>
      </c>
    </row>
    <row r="270" spans="1:3" x14ac:dyDescent="0.25">
      <c r="A270" s="76">
        <v>541</v>
      </c>
      <c r="B270" s="10" t="s">
        <v>280</v>
      </c>
      <c r="C270" s="88">
        <v>1288371.1577999999</v>
      </c>
    </row>
    <row r="271" spans="1:3" x14ac:dyDescent="0.25">
      <c r="A271" s="76">
        <v>542</v>
      </c>
      <c r="B271" s="10" t="s">
        <v>281</v>
      </c>
      <c r="C271" s="88">
        <v>18644</v>
      </c>
    </row>
    <row r="272" spans="1:3" x14ac:dyDescent="0.25">
      <c r="A272" s="76">
        <v>543</v>
      </c>
      <c r="B272" s="10" t="s">
        <v>282</v>
      </c>
      <c r="C272" s="88"/>
    </row>
    <row r="273" spans="1:3" x14ac:dyDescent="0.25">
      <c r="A273" s="76">
        <v>544</v>
      </c>
      <c r="B273" s="10" t="s">
        <v>283</v>
      </c>
      <c r="C273" s="88"/>
    </row>
    <row r="274" spans="1:3" x14ac:dyDescent="0.25">
      <c r="A274" s="76">
        <v>545</v>
      </c>
      <c r="B274" s="10" t="s">
        <v>284</v>
      </c>
      <c r="C274" s="88"/>
    </row>
    <row r="275" spans="1:3" x14ac:dyDescent="0.25">
      <c r="A275" s="76">
        <v>549</v>
      </c>
      <c r="B275" s="10" t="s">
        <v>285</v>
      </c>
      <c r="C275" s="88">
        <v>538505.87459999998</v>
      </c>
    </row>
    <row r="276" spans="1:3" x14ac:dyDescent="0.25">
      <c r="A276" s="79">
        <v>5500</v>
      </c>
      <c r="B276" s="75" t="s">
        <v>286</v>
      </c>
      <c r="C276" s="91">
        <f>SUM(C277)</f>
        <v>0</v>
      </c>
    </row>
    <row r="277" spans="1:3" x14ac:dyDescent="0.25">
      <c r="A277" s="76">
        <v>551</v>
      </c>
      <c r="B277" s="10" t="s">
        <v>287</v>
      </c>
      <c r="C277" s="88"/>
    </row>
    <row r="278" spans="1:3" x14ac:dyDescent="0.25">
      <c r="A278" s="79">
        <v>5600</v>
      </c>
      <c r="B278" s="75" t="s">
        <v>288</v>
      </c>
      <c r="C278" s="91">
        <f>SUM(C279:C286)</f>
        <v>10372057.230399998</v>
      </c>
    </row>
    <row r="279" spans="1:3" x14ac:dyDescent="0.25">
      <c r="A279" s="76">
        <v>561</v>
      </c>
      <c r="B279" s="10" t="s">
        <v>289</v>
      </c>
      <c r="C279" s="88"/>
    </row>
    <row r="280" spans="1:3" x14ac:dyDescent="0.25">
      <c r="A280" s="76">
        <v>562</v>
      </c>
      <c r="B280" s="10" t="s">
        <v>290</v>
      </c>
      <c r="C280" s="88">
        <v>4703781.4948999994</v>
      </c>
    </row>
    <row r="281" spans="1:3" x14ac:dyDescent="0.25">
      <c r="A281" s="76">
        <v>563</v>
      </c>
      <c r="B281" s="10" t="s">
        <v>291</v>
      </c>
      <c r="C281" s="88">
        <v>316249.66739999998</v>
      </c>
    </row>
    <row r="282" spans="1:3" x14ac:dyDescent="0.25">
      <c r="A282" s="76">
        <v>564</v>
      </c>
      <c r="B282" s="10" t="s">
        <v>292</v>
      </c>
      <c r="C282" s="88">
        <v>92573.808400000009</v>
      </c>
    </row>
    <row r="283" spans="1:3" x14ac:dyDescent="0.25">
      <c r="A283" s="76">
        <v>565</v>
      </c>
      <c r="B283" s="10" t="s">
        <v>293</v>
      </c>
      <c r="C283" s="88">
        <v>1231157.0275999999</v>
      </c>
    </row>
    <row r="284" spans="1:3" x14ac:dyDescent="0.25">
      <c r="A284" s="76">
        <v>566</v>
      </c>
      <c r="B284" s="10" t="s">
        <v>294</v>
      </c>
      <c r="C284" s="88">
        <v>2927563.3896999997</v>
      </c>
    </row>
    <row r="285" spans="1:3" x14ac:dyDescent="0.25">
      <c r="A285" s="76">
        <v>567</v>
      </c>
      <c r="B285" s="10" t="s">
        <v>295</v>
      </c>
      <c r="C285" s="88">
        <v>805182.84239999996</v>
      </c>
    </row>
    <row r="286" spans="1:3" x14ac:dyDescent="0.25">
      <c r="A286" s="76">
        <v>569</v>
      </c>
      <c r="B286" s="10" t="s">
        <v>296</v>
      </c>
      <c r="C286" s="88">
        <v>295549</v>
      </c>
    </row>
    <row r="287" spans="1:3" x14ac:dyDescent="0.25">
      <c r="A287" s="79">
        <v>5700</v>
      </c>
      <c r="B287" s="75" t="s">
        <v>297</v>
      </c>
      <c r="C287" s="91">
        <f>SUM(C288:C296)</f>
        <v>0</v>
      </c>
    </row>
    <row r="288" spans="1:3" x14ac:dyDescent="0.25">
      <c r="A288" s="76">
        <v>571</v>
      </c>
      <c r="B288" s="10" t="s">
        <v>298</v>
      </c>
      <c r="C288" s="88"/>
    </row>
    <row r="289" spans="1:3" x14ac:dyDescent="0.25">
      <c r="A289" s="76">
        <v>572</v>
      </c>
      <c r="B289" s="10" t="s">
        <v>299</v>
      </c>
      <c r="C289" s="88"/>
    </row>
    <row r="290" spans="1:3" x14ac:dyDescent="0.25">
      <c r="A290" s="76">
        <v>573</v>
      </c>
      <c r="B290" s="10" t="s">
        <v>300</v>
      </c>
      <c r="C290" s="88"/>
    </row>
    <row r="291" spans="1:3" x14ac:dyDescent="0.25">
      <c r="A291" s="76">
        <v>574</v>
      </c>
      <c r="B291" s="10" t="s">
        <v>301</v>
      </c>
      <c r="C291" s="88"/>
    </row>
    <row r="292" spans="1:3" x14ac:dyDescent="0.25">
      <c r="A292" s="76">
        <v>575</v>
      </c>
      <c r="B292" s="10" t="s">
        <v>302</v>
      </c>
      <c r="C292" s="88"/>
    </row>
    <row r="293" spans="1:3" x14ac:dyDescent="0.25">
      <c r="A293" s="76">
        <v>576</v>
      </c>
      <c r="B293" s="10" t="s">
        <v>303</v>
      </c>
      <c r="C293" s="88"/>
    </row>
    <row r="294" spans="1:3" x14ac:dyDescent="0.25">
      <c r="A294" s="76">
        <v>577</v>
      </c>
      <c r="B294" s="10" t="s">
        <v>304</v>
      </c>
      <c r="C294" s="88"/>
    </row>
    <row r="295" spans="1:3" x14ac:dyDescent="0.25">
      <c r="A295" s="76">
        <v>578</v>
      </c>
      <c r="B295" s="10" t="s">
        <v>305</v>
      </c>
      <c r="C295" s="88"/>
    </row>
    <row r="296" spans="1:3" x14ac:dyDescent="0.25">
      <c r="A296" s="76">
        <v>579</v>
      </c>
      <c r="B296" s="10" t="s">
        <v>306</v>
      </c>
      <c r="C296" s="88"/>
    </row>
    <row r="297" spans="1:3" x14ac:dyDescent="0.25">
      <c r="A297" s="79">
        <v>5800</v>
      </c>
      <c r="B297" s="75" t="s">
        <v>307</v>
      </c>
      <c r="C297" s="91">
        <f>SUM(C298:C301)</f>
        <v>0</v>
      </c>
    </row>
    <row r="298" spans="1:3" x14ac:dyDescent="0.25">
      <c r="A298" s="76">
        <v>581</v>
      </c>
      <c r="B298" s="10" t="s">
        <v>308</v>
      </c>
      <c r="C298" s="88"/>
    </row>
    <row r="299" spans="1:3" x14ac:dyDescent="0.25">
      <c r="A299" s="76">
        <v>582</v>
      </c>
      <c r="B299" s="10" t="s">
        <v>309</v>
      </c>
      <c r="C299" s="88"/>
    </row>
    <row r="300" spans="1:3" x14ac:dyDescent="0.25">
      <c r="A300" s="76">
        <v>583</v>
      </c>
      <c r="B300" s="10" t="s">
        <v>310</v>
      </c>
      <c r="C300" s="88"/>
    </row>
    <row r="301" spans="1:3" x14ac:dyDescent="0.25">
      <c r="A301" s="76">
        <v>589</v>
      </c>
      <c r="B301" s="10" t="s">
        <v>311</v>
      </c>
      <c r="C301" s="88"/>
    </row>
    <row r="302" spans="1:3" x14ac:dyDescent="0.25">
      <c r="A302" s="79">
        <v>5900</v>
      </c>
      <c r="B302" s="75" t="s">
        <v>312</v>
      </c>
      <c r="C302" s="91">
        <f>SUM(C303:C311)</f>
        <v>11729.366999999998</v>
      </c>
    </row>
    <row r="303" spans="1:3" x14ac:dyDescent="0.25">
      <c r="A303" s="76">
        <v>591</v>
      </c>
      <c r="B303" s="10" t="s">
        <v>313</v>
      </c>
      <c r="C303" s="88">
        <v>11729.366999999998</v>
      </c>
    </row>
    <row r="304" spans="1:3" x14ac:dyDescent="0.25">
      <c r="A304" s="76">
        <v>592</v>
      </c>
      <c r="B304" s="10" t="s">
        <v>314</v>
      </c>
      <c r="C304" s="88"/>
    </row>
    <row r="305" spans="1:3" x14ac:dyDescent="0.25">
      <c r="A305" s="76">
        <v>593</v>
      </c>
      <c r="B305" s="10" t="s">
        <v>315</v>
      </c>
      <c r="C305" s="88"/>
    </row>
    <row r="306" spans="1:3" x14ac:dyDescent="0.25">
      <c r="A306" s="76">
        <v>594</v>
      </c>
      <c r="B306" s="10" t="s">
        <v>316</v>
      </c>
      <c r="C306" s="88"/>
    </row>
    <row r="307" spans="1:3" x14ac:dyDescent="0.25">
      <c r="A307" s="76">
        <v>595</v>
      </c>
      <c r="B307" s="10" t="s">
        <v>317</v>
      </c>
      <c r="C307" s="88"/>
    </row>
    <row r="308" spans="1:3" x14ac:dyDescent="0.25">
      <c r="A308" s="76">
        <v>596</v>
      </c>
      <c r="B308" s="10" t="s">
        <v>318</v>
      </c>
      <c r="C308" s="88"/>
    </row>
    <row r="309" spans="1:3" x14ac:dyDescent="0.25">
      <c r="A309" s="76">
        <v>597</v>
      </c>
      <c r="B309" s="10" t="s">
        <v>319</v>
      </c>
      <c r="C309" s="88"/>
    </row>
    <row r="310" spans="1:3" x14ac:dyDescent="0.25">
      <c r="A310" s="76">
        <v>598</v>
      </c>
      <c r="B310" s="10" t="s">
        <v>320</v>
      </c>
      <c r="C310" s="88"/>
    </row>
    <row r="311" spans="1:3" x14ac:dyDescent="0.25">
      <c r="A311" s="76">
        <v>599</v>
      </c>
      <c r="B311" s="10" t="s">
        <v>321</v>
      </c>
      <c r="C311" s="88"/>
    </row>
    <row r="312" spans="1:3" x14ac:dyDescent="0.25">
      <c r="A312" s="86">
        <v>6000</v>
      </c>
      <c r="B312" s="74" t="s">
        <v>322</v>
      </c>
      <c r="C312" s="92">
        <f>+C313+C322+C331</f>
        <v>102594227</v>
      </c>
    </row>
    <row r="313" spans="1:3" x14ac:dyDescent="0.25">
      <c r="A313" s="79">
        <v>6100</v>
      </c>
      <c r="B313" s="75" t="s">
        <v>323</v>
      </c>
      <c r="C313" s="91">
        <f>SUM(C314:C321)</f>
        <v>102594227</v>
      </c>
    </row>
    <row r="314" spans="1:3" x14ac:dyDescent="0.25">
      <c r="A314" s="76">
        <v>611</v>
      </c>
      <c r="B314" s="10" t="s">
        <v>324</v>
      </c>
      <c r="C314" s="88"/>
    </row>
    <row r="315" spans="1:3" x14ac:dyDescent="0.25">
      <c r="A315" s="76">
        <v>612</v>
      </c>
      <c r="B315" s="10" t="s">
        <v>325</v>
      </c>
      <c r="C315" s="88">
        <v>102594227</v>
      </c>
    </row>
    <row r="316" spans="1:3" ht="26.25" x14ac:dyDescent="0.25">
      <c r="A316" s="76">
        <v>613</v>
      </c>
      <c r="B316" s="10" t="s">
        <v>326</v>
      </c>
      <c r="C316" s="88"/>
    </row>
    <row r="317" spans="1:3" x14ac:dyDescent="0.25">
      <c r="A317" s="76">
        <v>614</v>
      </c>
      <c r="B317" s="10" t="s">
        <v>327</v>
      </c>
      <c r="C317" s="88"/>
    </row>
    <row r="318" spans="1:3" x14ac:dyDescent="0.25">
      <c r="A318" s="76">
        <v>615</v>
      </c>
      <c r="B318" s="10" t="s">
        <v>328</v>
      </c>
      <c r="C318" s="88"/>
    </row>
    <row r="319" spans="1:3" x14ac:dyDescent="0.25">
      <c r="A319" s="76">
        <v>616</v>
      </c>
      <c r="B319" s="10" t="s">
        <v>329</v>
      </c>
      <c r="C319" s="88"/>
    </row>
    <row r="320" spans="1:3" x14ac:dyDescent="0.25">
      <c r="A320" s="76">
        <v>617</v>
      </c>
      <c r="B320" s="10" t="s">
        <v>330</v>
      </c>
      <c r="C320" s="88"/>
    </row>
    <row r="321" spans="1:3" x14ac:dyDescent="0.25">
      <c r="A321" s="76">
        <v>619</v>
      </c>
      <c r="B321" s="10" t="s">
        <v>331</v>
      </c>
      <c r="C321" s="88"/>
    </row>
    <row r="322" spans="1:3" x14ac:dyDescent="0.25">
      <c r="A322" s="79">
        <v>6200</v>
      </c>
      <c r="B322" s="75" t="s">
        <v>332</v>
      </c>
      <c r="C322" s="91">
        <f>SUM(C323:C330)</f>
        <v>0</v>
      </c>
    </row>
    <row r="323" spans="1:3" x14ac:dyDescent="0.25">
      <c r="A323" s="76">
        <v>621</v>
      </c>
      <c r="B323" s="10" t="s">
        <v>324</v>
      </c>
      <c r="C323" s="88"/>
    </row>
    <row r="324" spans="1:3" x14ac:dyDescent="0.25">
      <c r="A324" s="76">
        <v>622</v>
      </c>
      <c r="B324" s="10" t="s">
        <v>325</v>
      </c>
      <c r="C324" s="88"/>
    </row>
    <row r="325" spans="1:3" ht="26.25" x14ac:dyDescent="0.25">
      <c r="A325" s="76">
        <v>623</v>
      </c>
      <c r="B325" s="10" t="s">
        <v>326</v>
      </c>
      <c r="C325" s="88"/>
    </row>
    <row r="326" spans="1:3" x14ac:dyDescent="0.25">
      <c r="A326" s="76">
        <v>624</v>
      </c>
      <c r="B326" s="10" t="s">
        <v>327</v>
      </c>
      <c r="C326" s="88"/>
    </row>
    <row r="327" spans="1:3" x14ac:dyDescent="0.25">
      <c r="A327" s="76">
        <v>625</v>
      </c>
      <c r="B327" s="10" t="s">
        <v>328</v>
      </c>
      <c r="C327" s="88"/>
    </row>
    <row r="328" spans="1:3" x14ac:dyDescent="0.25">
      <c r="A328" s="76">
        <v>626</v>
      </c>
      <c r="B328" s="10" t="s">
        <v>329</v>
      </c>
      <c r="C328" s="88"/>
    </row>
    <row r="329" spans="1:3" x14ac:dyDescent="0.25">
      <c r="A329" s="76">
        <v>627</v>
      </c>
      <c r="B329" s="10" t="s">
        <v>330</v>
      </c>
      <c r="C329" s="88"/>
    </row>
    <row r="330" spans="1:3" x14ac:dyDescent="0.25">
      <c r="A330" s="76">
        <v>629</v>
      </c>
      <c r="B330" s="10" t="s">
        <v>331</v>
      </c>
      <c r="C330" s="88"/>
    </row>
    <row r="331" spans="1:3" x14ac:dyDescent="0.25">
      <c r="A331" s="79">
        <v>6300</v>
      </c>
      <c r="B331" s="75" t="s">
        <v>333</v>
      </c>
      <c r="C331" s="91">
        <f>SUM(C332:C333)</f>
        <v>0</v>
      </c>
    </row>
    <row r="332" spans="1:3" ht="26.25" x14ac:dyDescent="0.25">
      <c r="A332" s="76">
        <v>631</v>
      </c>
      <c r="B332" s="10" t="s">
        <v>334</v>
      </c>
      <c r="C332" s="88"/>
    </row>
    <row r="333" spans="1:3" x14ac:dyDescent="0.25">
      <c r="A333" s="76">
        <v>632</v>
      </c>
      <c r="B333" s="10" t="s">
        <v>335</v>
      </c>
      <c r="C333" s="88"/>
    </row>
    <row r="334" spans="1:3" x14ac:dyDescent="0.25">
      <c r="A334" s="86">
        <v>7000</v>
      </c>
      <c r="B334" s="74" t="s">
        <v>336</v>
      </c>
      <c r="C334" s="92">
        <f>+C335+C338+C348+C355+C365+C375+C378</f>
        <v>0</v>
      </c>
    </row>
    <row r="335" spans="1:3" x14ac:dyDescent="0.25">
      <c r="A335" s="79">
        <v>7100</v>
      </c>
      <c r="B335" s="75" t="s">
        <v>337</v>
      </c>
      <c r="C335" s="91">
        <f>SUM(C336:C337)</f>
        <v>0</v>
      </c>
    </row>
    <row r="336" spans="1:3" ht="26.25" x14ac:dyDescent="0.25">
      <c r="A336" s="76">
        <v>711</v>
      </c>
      <c r="B336" s="10" t="s">
        <v>338</v>
      </c>
      <c r="C336" s="88"/>
    </row>
    <row r="337" spans="1:3" ht="26.25" x14ac:dyDescent="0.25">
      <c r="A337" s="76">
        <v>712</v>
      </c>
      <c r="B337" s="10" t="s">
        <v>339</v>
      </c>
      <c r="C337" s="88"/>
    </row>
    <row r="338" spans="1:3" x14ac:dyDescent="0.25">
      <c r="A338" s="79">
        <v>7200</v>
      </c>
      <c r="B338" s="75" t="s">
        <v>340</v>
      </c>
      <c r="C338" s="91">
        <f>SUM(C339:C347)</f>
        <v>0</v>
      </c>
    </row>
    <row r="339" spans="1:3" ht="26.25" x14ac:dyDescent="0.25">
      <c r="A339" s="76">
        <v>721</v>
      </c>
      <c r="B339" s="10" t="s">
        <v>341</v>
      </c>
      <c r="C339" s="88"/>
    </row>
    <row r="340" spans="1:3" ht="26.25" x14ac:dyDescent="0.25">
      <c r="A340" s="76">
        <v>722</v>
      </c>
      <c r="B340" s="10" t="s">
        <v>342</v>
      </c>
      <c r="C340" s="88"/>
    </row>
    <row r="341" spans="1:3" ht="26.25" x14ac:dyDescent="0.25">
      <c r="A341" s="76">
        <v>723</v>
      </c>
      <c r="B341" s="10" t="s">
        <v>343</v>
      </c>
      <c r="C341" s="88"/>
    </row>
    <row r="342" spans="1:3" x14ac:dyDescent="0.25">
      <c r="A342" s="76">
        <v>724</v>
      </c>
      <c r="B342" s="10" t="s">
        <v>344</v>
      </c>
      <c r="C342" s="88"/>
    </row>
    <row r="343" spans="1:3" ht="26.25" x14ac:dyDescent="0.25">
      <c r="A343" s="76">
        <v>725</v>
      </c>
      <c r="B343" s="10" t="s">
        <v>345</v>
      </c>
      <c r="C343" s="88"/>
    </row>
    <row r="344" spans="1:3" x14ac:dyDescent="0.25">
      <c r="A344" s="76">
        <v>726</v>
      </c>
      <c r="B344" s="10" t="s">
        <v>346</v>
      </c>
      <c r="C344" s="88"/>
    </row>
    <row r="345" spans="1:3" x14ac:dyDescent="0.25">
      <c r="A345" s="76">
        <v>727</v>
      </c>
      <c r="B345" s="10" t="s">
        <v>347</v>
      </c>
      <c r="C345" s="88"/>
    </row>
    <row r="346" spans="1:3" x14ac:dyDescent="0.25">
      <c r="A346" s="76">
        <v>728</v>
      </c>
      <c r="B346" s="10" t="s">
        <v>348</v>
      </c>
      <c r="C346" s="88"/>
    </row>
    <row r="347" spans="1:3" x14ac:dyDescent="0.25">
      <c r="A347" s="76">
        <v>729</v>
      </c>
      <c r="B347" s="10" t="s">
        <v>349</v>
      </c>
      <c r="C347" s="88"/>
    </row>
    <row r="348" spans="1:3" x14ac:dyDescent="0.25">
      <c r="A348" s="79">
        <v>7300</v>
      </c>
      <c r="B348" s="75" t="s">
        <v>350</v>
      </c>
      <c r="C348" s="91">
        <f>SUM(C349:C354)</f>
        <v>0</v>
      </c>
    </row>
    <row r="349" spans="1:3" x14ac:dyDescent="0.25">
      <c r="A349" s="76">
        <v>731</v>
      </c>
      <c r="B349" s="10" t="s">
        <v>351</v>
      </c>
      <c r="C349" s="88"/>
    </row>
    <row r="350" spans="1:3" x14ac:dyDescent="0.25">
      <c r="A350" s="76">
        <v>732</v>
      </c>
      <c r="B350" s="10" t="s">
        <v>352</v>
      </c>
      <c r="C350" s="88"/>
    </row>
    <row r="351" spans="1:3" x14ac:dyDescent="0.25">
      <c r="A351" s="76">
        <v>733</v>
      </c>
      <c r="B351" s="10" t="s">
        <v>353</v>
      </c>
      <c r="C351" s="88"/>
    </row>
    <row r="352" spans="1:3" x14ac:dyDescent="0.25">
      <c r="A352" s="76">
        <v>734</v>
      </c>
      <c r="B352" s="10" t="s">
        <v>354</v>
      </c>
      <c r="C352" s="88"/>
    </row>
    <row r="353" spans="1:3" x14ac:dyDescent="0.25">
      <c r="A353" s="76">
        <v>735</v>
      </c>
      <c r="B353" s="10" t="s">
        <v>355</v>
      </c>
      <c r="C353" s="88"/>
    </row>
    <row r="354" spans="1:3" x14ac:dyDescent="0.25">
      <c r="A354" s="76">
        <v>739</v>
      </c>
      <c r="B354" s="10" t="s">
        <v>356</v>
      </c>
      <c r="C354" s="88"/>
    </row>
    <row r="355" spans="1:3" x14ac:dyDescent="0.25">
      <c r="A355" s="79">
        <v>7400</v>
      </c>
      <c r="B355" s="75" t="s">
        <v>357</v>
      </c>
      <c r="C355" s="91">
        <f>SUM(C356:C364)</f>
        <v>0</v>
      </c>
    </row>
    <row r="356" spans="1:3" ht="26.25" x14ac:dyDescent="0.25">
      <c r="A356" s="76">
        <v>741</v>
      </c>
      <c r="B356" s="10" t="s">
        <v>358</v>
      </c>
      <c r="C356" s="88"/>
    </row>
    <row r="357" spans="1:3" ht="26.25" x14ac:dyDescent="0.25">
      <c r="A357" s="76">
        <v>742</v>
      </c>
      <c r="B357" s="10" t="s">
        <v>359</v>
      </c>
      <c r="C357" s="88"/>
    </row>
    <row r="358" spans="1:3" ht="26.25" x14ac:dyDescent="0.25">
      <c r="A358" s="76">
        <v>743</v>
      </c>
      <c r="B358" s="10" t="s">
        <v>360</v>
      </c>
      <c r="C358" s="88"/>
    </row>
    <row r="359" spans="1:3" x14ac:dyDescent="0.25">
      <c r="A359" s="76">
        <v>744</v>
      </c>
      <c r="B359" s="10" t="s">
        <v>361</v>
      </c>
      <c r="C359" s="88"/>
    </row>
    <row r="360" spans="1:3" x14ac:dyDescent="0.25">
      <c r="A360" s="76">
        <v>745</v>
      </c>
      <c r="B360" s="10" t="s">
        <v>362</v>
      </c>
      <c r="C360" s="88"/>
    </row>
    <row r="361" spans="1:3" x14ac:dyDescent="0.25">
      <c r="A361" s="76">
        <v>746</v>
      </c>
      <c r="B361" s="10" t="s">
        <v>363</v>
      </c>
      <c r="C361" s="88"/>
    </row>
    <row r="362" spans="1:3" x14ac:dyDescent="0.25">
      <c r="A362" s="76">
        <v>747</v>
      </c>
      <c r="B362" s="10" t="s">
        <v>364</v>
      </c>
      <c r="C362" s="88"/>
    </row>
    <row r="363" spans="1:3" x14ac:dyDescent="0.25">
      <c r="A363" s="76">
        <v>748</v>
      </c>
      <c r="B363" s="10" t="s">
        <v>365</v>
      </c>
      <c r="C363" s="88"/>
    </row>
    <row r="364" spans="1:3" x14ac:dyDescent="0.25">
      <c r="A364" s="76">
        <v>749</v>
      </c>
      <c r="B364" s="10" t="s">
        <v>366</v>
      </c>
      <c r="C364" s="88"/>
    </row>
    <row r="365" spans="1:3" x14ac:dyDescent="0.25">
      <c r="A365" s="79">
        <v>7500</v>
      </c>
      <c r="B365" s="75" t="s">
        <v>367</v>
      </c>
      <c r="C365" s="91">
        <f>SUM(C366:C374)</f>
        <v>0</v>
      </c>
    </row>
    <row r="366" spans="1:3" x14ac:dyDescent="0.25">
      <c r="A366" s="76">
        <v>751</v>
      </c>
      <c r="B366" s="10" t="s">
        <v>368</v>
      </c>
      <c r="C366" s="88"/>
    </row>
    <row r="367" spans="1:3" x14ac:dyDescent="0.25">
      <c r="A367" s="76">
        <v>752</v>
      </c>
      <c r="B367" s="10" t="s">
        <v>369</v>
      </c>
      <c r="C367" s="88"/>
    </row>
    <row r="368" spans="1:3" x14ac:dyDescent="0.25">
      <c r="A368" s="76">
        <v>753</v>
      </c>
      <c r="B368" s="10" t="s">
        <v>370</v>
      </c>
      <c r="C368" s="88"/>
    </row>
    <row r="369" spans="1:3" x14ac:dyDescent="0.25">
      <c r="A369" s="76">
        <v>754</v>
      </c>
      <c r="B369" s="10" t="s">
        <v>371</v>
      </c>
      <c r="C369" s="88"/>
    </row>
    <row r="370" spans="1:3" x14ac:dyDescent="0.25">
      <c r="A370" s="76">
        <v>755</v>
      </c>
      <c r="B370" s="10" t="s">
        <v>372</v>
      </c>
      <c r="C370" s="88"/>
    </row>
    <row r="371" spans="1:3" x14ac:dyDescent="0.25">
      <c r="A371" s="76">
        <v>756</v>
      </c>
      <c r="B371" s="10" t="s">
        <v>373</v>
      </c>
      <c r="C371" s="88"/>
    </row>
    <row r="372" spans="1:3" x14ac:dyDescent="0.25">
      <c r="A372" s="76">
        <v>757</v>
      </c>
      <c r="B372" s="10" t="s">
        <v>374</v>
      </c>
      <c r="C372" s="88"/>
    </row>
    <row r="373" spans="1:3" x14ac:dyDescent="0.25">
      <c r="A373" s="76">
        <v>758</v>
      </c>
      <c r="B373" s="10" t="s">
        <v>375</v>
      </c>
      <c r="C373" s="88"/>
    </row>
    <row r="374" spans="1:3" x14ac:dyDescent="0.25">
      <c r="A374" s="76">
        <v>759</v>
      </c>
      <c r="B374" s="10" t="s">
        <v>376</v>
      </c>
      <c r="C374" s="88"/>
    </row>
    <row r="375" spans="1:3" x14ac:dyDescent="0.25">
      <c r="A375" s="79">
        <v>7600</v>
      </c>
      <c r="B375" s="75" t="s">
        <v>377</v>
      </c>
      <c r="C375" s="91">
        <f>SUM(C376:C377)</f>
        <v>0</v>
      </c>
    </row>
    <row r="376" spans="1:3" x14ac:dyDescent="0.25">
      <c r="A376" s="76">
        <v>761</v>
      </c>
      <c r="B376" s="10" t="s">
        <v>378</v>
      </c>
      <c r="C376" s="88"/>
    </row>
    <row r="377" spans="1:3" x14ac:dyDescent="0.25">
      <c r="A377" s="76">
        <v>762</v>
      </c>
      <c r="B377" s="10" t="s">
        <v>379</v>
      </c>
      <c r="C377" s="88"/>
    </row>
    <row r="378" spans="1:3" x14ac:dyDescent="0.25">
      <c r="A378" s="79">
        <v>7900</v>
      </c>
      <c r="B378" s="75" t="s">
        <v>380</v>
      </c>
      <c r="C378" s="91">
        <f>SUM(C379:C381)</f>
        <v>0</v>
      </c>
    </row>
    <row r="379" spans="1:3" x14ac:dyDescent="0.25">
      <c r="A379" s="76">
        <v>791</v>
      </c>
      <c r="B379" s="10" t="s">
        <v>381</v>
      </c>
      <c r="C379" s="88"/>
    </row>
    <row r="380" spans="1:3" x14ac:dyDescent="0.25">
      <c r="A380" s="76">
        <v>792</v>
      </c>
      <c r="B380" s="10" t="s">
        <v>382</v>
      </c>
      <c r="C380" s="88"/>
    </row>
    <row r="381" spans="1:3" x14ac:dyDescent="0.25">
      <c r="A381" s="76">
        <v>799</v>
      </c>
      <c r="B381" s="10" t="s">
        <v>383</v>
      </c>
      <c r="C381" s="88"/>
    </row>
    <row r="382" spans="1:3" x14ac:dyDescent="0.25">
      <c r="A382" s="86">
        <v>8000</v>
      </c>
      <c r="B382" s="74" t="s">
        <v>384</v>
      </c>
      <c r="C382" s="92">
        <f>+C383+C388+C392</f>
        <v>0</v>
      </c>
    </row>
    <row r="383" spans="1:3" x14ac:dyDescent="0.25">
      <c r="A383" s="79">
        <v>8100</v>
      </c>
      <c r="B383" s="75" t="s">
        <v>385</v>
      </c>
      <c r="C383" s="93">
        <f>SUM(C384:C387)</f>
        <v>0</v>
      </c>
    </row>
    <row r="384" spans="1:3" x14ac:dyDescent="0.25">
      <c r="A384" s="76">
        <v>811</v>
      </c>
      <c r="B384" s="10" t="s">
        <v>386</v>
      </c>
      <c r="C384" s="94" t="s">
        <v>0</v>
      </c>
    </row>
    <row r="385" spans="1:3" x14ac:dyDescent="0.25">
      <c r="A385" s="76">
        <v>812</v>
      </c>
      <c r="B385" s="10" t="s">
        <v>387</v>
      </c>
      <c r="C385" s="94" t="s">
        <v>0</v>
      </c>
    </row>
    <row r="386" spans="1:3" x14ac:dyDescent="0.25">
      <c r="A386" s="76">
        <v>813</v>
      </c>
      <c r="B386" s="10" t="s">
        <v>388</v>
      </c>
      <c r="C386" s="94" t="s">
        <v>0</v>
      </c>
    </row>
    <row r="387" spans="1:3" x14ac:dyDescent="0.25">
      <c r="A387" s="76">
        <v>815</v>
      </c>
      <c r="B387" s="10" t="s">
        <v>389</v>
      </c>
      <c r="C387" s="94" t="s">
        <v>0</v>
      </c>
    </row>
    <row r="388" spans="1:3" x14ac:dyDescent="0.25">
      <c r="A388" s="79">
        <v>8300</v>
      </c>
      <c r="B388" s="75" t="s">
        <v>390</v>
      </c>
      <c r="C388" s="91">
        <f>SUM(C389:C391)</f>
        <v>0</v>
      </c>
    </row>
    <row r="389" spans="1:3" x14ac:dyDescent="0.25">
      <c r="A389" s="76">
        <v>832</v>
      </c>
      <c r="B389" s="10" t="s">
        <v>391</v>
      </c>
      <c r="C389" s="94" t="s">
        <v>0</v>
      </c>
    </row>
    <row r="390" spans="1:3" x14ac:dyDescent="0.25">
      <c r="A390" s="76">
        <v>833</v>
      </c>
      <c r="B390" s="10" t="s">
        <v>392</v>
      </c>
      <c r="C390" s="94" t="s">
        <v>0</v>
      </c>
    </row>
    <row r="391" spans="1:3" x14ac:dyDescent="0.25">
      <c r="A391" s="76">
        <v>835</v>
      </c>
      <c r="B391" s="10" t="s">
        <v>393</v>
      </c>
      <c r="C391" s="88"/>
    </row>
    <row r="392" spans="1:3" x14ac:dyDescent="0.25">
      <c r="A392" s="79">
        <v>8500</v>
      </c>
      <c r="B392" s="75" t="s">
        <v>394</v>
      </c>
      <c r="C392" s="91">
        <f>SUM(C393:C395)</f>
        <v>0</v>
      </c>
    </row>
    <row r="393" spans="1:3" x14ac:dyDescent="0.25">
      <c r="A393" s="76">
        <v>851</v>
      </c>
      <c r="B393" s="10" t="s">
        <v>395</v>
      </c>
      <c r="C393" s="88"/>
    </row>
    <row r="394" spans="1:3" x14ac:dyDescent="0.25">
      <c r="A394" s="76">
        <v>852</v>
      </c>
      <c r="B394" s="10" t="s">
        <v>396</v>
      </c>
      <c r="C394" s="88"/>
    </row>
    <row r="395" spans="1:3" x14ac:dyDescent="0.25">
      <c r="A395" s="76">
        <v>853</v>
      </c>
      <c r="B395" s="10" t="s">
        <v>397</v>
      </c>
      <c r="C395" s="88"/>
    </row>
    <row r="396" spans="1:3" x14ac:dyDescent="0.25">
      <c r="A396" s="86">
        <v>9000</v>
      </c>
      <c r="B396" s="74" t="s">
        <v>398</v>
      </c>
      <c r="C396" s="92">
        <f>+C397+C401+C405+C407+C409+C411+C414</f>
        <v>0</v>
      </c>
    </row>
    <row r="397" spans="1:3" x14ac:dyDescent="0.25">
      <c r="A397" s="79">
        <v>9100</v>
      </c>
      <c r="B397" s="75" t="s">
        <v>399</v>
      </c>
      <c r="C397" s="91">
        <f>SUM(C398:C400)</f>
        <v>0</v>
      </c>
    </row>
    <row r="398" spans="1:3" x14ac:dyDescent="0.25">
      <c r="A398" s="76">
        <v>911</v>
      </c>
      <c r="B398" s="10" t="s">
        <v>400</v>
      </c>
      <c r="C398" s="88"/>
    </row>
    <row r="399" spans="1:3" x14ac:dyDescent="0.25">
      <c r="A399" s="76">
        <v>912</v>
      </c>
      <c r="B399" s="10" t="s">
        <v>401</v>
      </c>
      <c r="C399" s="88"/>
    </row>
    <row r="400" spans="1:3" x14ac:dyDescent="0.25">
      <c r="A400" s="76">
        <v>913</v>
      </c>
      <c r="B400" s="10" t="s">
        <v>402</v>
      </c>
      <c r="C400" s="88"/>
    </row>
    <row r="401" spans="1:3" x14ac:dyDescent="0.25">
      <c r="A401" s="79">
        <v>9200</v>
      </c>
      <c r="B401" s="75" t="s">
        <v>403</v>
      </c>
      <c r="C401" s="91">
        <f>SUM(C402:C404)</f>
        <v>0</v>
      </c>
    </row>
    <row r="402" spans="1:3" x14ac:dyDescent="0.25">
      <c r="A402" s="76">
        <v>921</v>
      </c>
      <c r="B402" s="10" t="s">
        <v>404</v>
      </c>
      <c r="C402" s="88"/>
    </row>
    <row r="403" spans="1:3" x14ac:dyDescent="0.25">
      <c r="A403" s="76">
        <v>922</v>
      </c>
      <c r="B403" s="10" t="s">
        <v>405</v>
      </c>
      <c r="C403" s="88"/>
    </row>
    <row r="404" spans="1:3" x14ac:dyDescent="0.25">
      <c r="A404" s="76">
        <v>923</v>
      </c>
      <c r="B404" s="10" t="s">
        <v>406</v>
      </c>
      <c r="C404" s="88"/>
    </row>
    <row r="405" spans="1:3" x14ac:dyDescent="0.25">
      <c r="A405" s="79">
        <v>9300</v>
      </c>
      <c r="B405" s="75" t="s">
        <v>407</v>
      </c>
      <c r="C405" s="91">
        <f>+C406</f>
        <v>0</v>
      </c>
    </row>
    <row r="406" spans="1:3" x14ac:dyDescent="0.25">
      <c r="A406" s="76">
        <v>931</v>
      </c>
      <c r="B406" s="10" t="s">
        <v>408</v>
      </c>
      <c r="C406" s="88"/>
    </row>
    <row r="407" spans="1:3" x14ac:dyDescent="0.25">
      <c r="A407" s="79">
        <v>9400</v>
      </c>
      <c r="B407" s="75" t="s">
        <v>409</v>
      </c>
      <c r="C407" s="91">
        <f>+C408</f>
        <v>0</v>
      </c>
    </row>
    <row r="408" spans="1:3" x14ac:dyDescent="0.25">
      <c r="A408" s="76">
        <v>941</v>
      </c>
      <c r="B408" s="10" t="s">
        <v>410</v>
      </c>
      <c r="C408" s="88"/>
    </row>
    <row r="409" spans="1:3" x14ac:dyDescent="0.25">
      <c r="A409" s="79">
        <v>9500</v>
      </c>
      <c r="B409" s="75" t="s">
        <v>411</v>
      </c>
      <c r="C409" s="91">
        <f>+C410</f>
        <v>0</v>
      </c>
    </row>
    <row r="410" spans="1:3" x14ac:dyDescent="0.25">
      <c r="A410" s="76">
        <v>951</v>
      </c>
      <c r="B410" s="10" t="s">
        <v>412</v>
      </c>
      <c r="C410" s="88"/>
    </row>
    <row r="411" spans="1:3" x14ac:dyDescent="0.25">
      <c r="A411" s="79">
        <v>9600</v>
      </c>
      <c r="B411" s="75" t="s">
        <v>413</v>
      </c>
      <c r="C411" s="91">
        <f>SUM(C412:C413)</f>
        <v>0</v>
      </c>
    </row>
    <row r="412" spans="1:3" x14ac:dyDescent="0.25">
      <c r="A412" s="76">
        <v>961</v>
      </c>
      <c r="B412" s="10" t="s">
        <v>414</v>
      </c>
      <c r="C412" s="88"/>
    </row>
    <row r="413" spans="1:3" x14ac:dyDescent="0.25">
      <c r="A413" s="76">
        <v>962</v>
      </c>
      <c r="B413" s="10" t="s">
        <v>415</v>
      </c>
      <c r="C413" s="88"/>
    </row>
    <row r="414" spans="1:3" x14ac:dyDescent="0.25">
      <c r="A414" s="79">
        <v>9900</v>
      </c>
      <c r="B414" s="75" t="s">
        <v>416</v>
      </c>
      <c r="C414" s="91">
        <f>+C415</f>
        <v>0</v>
      </c>
    </row>
    <row r="415" spans="1:3" x14ac:dyDescent="0.25">
      <c r="A415" s="87">
        <v>991</v>
      </c>
      <c r="B415" s="13" t="s">
        <v>417</v>
      </c>
      <c r="C415" s="95"/>
    </row>
    <row r="416" spans="1:3" x14ac:dyDescent="0.25">
      <c r="A416" s="139" t="s">
        <v>9</v>
      </c>
      <c r="B416" s="140"/>
      <c r="C416" s="250">
        <f>+C396+C382+C334+C312+C253+C193+C108+C43+C4</f>
        <v>446190409.99607682</v>
      </c>
    </row>
    <row r="418" spans="1:3" ht="35.25" customHeight="1" x14ac:dyDescent="0.25">
      <c r="A418" s="134" t="s">
        <v>963</v>
      </c>
      <c r="B418" s="134"/>
      <c r="C418" s="134"/>
    </row>
    <row r="419" spans="1:3" x14ac:dyDescent="0.25">
      <c r="A419" s="2" t="s">
        <v>0</v>
      </c>
    </row>
    <row r="420" spans="1:3" ht="46.5" customHeight="1" x14ac:dyDescent="0.25">
      <c r="A420" s="134" t="s">
        <v>1633</v>
      </c>
      <c r="B420" s="134"/>
      <c r="C420" s="134"/>
    </row>
  </sheetData>
  <mergeCells count="6">
    <mergeCell ref="A420:C420"/>
    <mergeCell ref="A1:C1"/>
    <mergeCell ref="A3:B3"/>
    <mergeCell ref="A416:B416"/>
    <mergeCell ref="A2:C2"/>
    <mergeCell ref="A418:C418"/>
  </mergeCells>
  <printOptions horizontalCentered="1"/>
  <pageMargins left="0.70866141732283472" right="0.70866141732283472" top="0.55118110236220474" bottom="0.55118110236220474" header="0.31496062992125984" footer="0.31496062992125984"/>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4"/>
  <sheetViews>
    <sheetView workbookViewId="0">
      <selection activeCell="C15" sqref="A1:C15"/>
    </sheetView>
  </sheetViews>
  <sheetFormatPr baseColWidth="10" defaultRowHeight="15" x14ac:dyDescent="0.25"/>
  <cols>
    <col min="1" max="1" width="5" bestFit="1" customWidth="1"/>
    <col min="2" max="2" width="64" customWidth="1"/>
    <col min="3" max="3" width="33.140625" style="66" customWidth="1"/>
  </cols>
  <sheetData>
    <row r="1" spans="1:3" ht="38.25" customHeight="1" x14ac:dyDescent="0.25">
      <c r="A1" s="131" t="s">
        <v>1630</v>
      </c>
      <c r="B1" s="131"/>
      <c r="C1" s="131"/>
    </row>
    <row r="2" spans="1:3" ht="51.75" customHeight="1" x14ac:dyDescent="0.25">
      <c r="A2" s="141" t="s">
        <v>964</v>
      </c>
      <c r="B2" s="141"/>
      <c r="C2" s="141"/>
    </row>
    <row r="3" spans="1:3" x14ac:dyDescent="0.25">
      <c r="A3" s="144" t="s">
        <v>418</v>
      </c>
      <c r="B3" s="145"/>
      <c r="C3" s="96" t="s">
        <v>2</v>
      </c>
    </row>
    <row r="4" spans="1:3" x14ac:dyDescent="0.25">
      <c r="A4" s="142" t="s">
        <v>933</v>
      </c>
      <c r="B4" s="143"/>
      <c r="C4" s="251">
        <f>SUM(C5:C13)</f>
        <v>446190410</v>
      </c>
    </row>
    <row r="5" spans="1:3" x14ac:dyDescent="0.25">
      <c r="A5" s="9">
        <v>1000</v>
      </c>
      <c r="B5" s="10" t="s">
        <v>16</v>
      </c>
      <c r="C5" s="252">
        <v>124036177.64</v>
      </c>
    </row>
    <row r="6" spans="1:3" x14ac:dyDescent="0.25">
      <c r="A6" s="9">
        <v>2000</v>
      </c>
      <c r="B6" s="10" t="s">
        <v>53</v>
      </c>
      <c r="C6" s="252">
        <v>38861626.439999998</v>
      </c>
    </row>
    <row r="7" spans="1:3" x14ac:dyDescent="0.25">
      <c r="A7" s="9">
        <v>3000</v>
      </c>
      <c r="B7" s="10" t="s">
        <v>118</v>
      </c>
      <c r="C7" s="252">
        <v>165658291.06999999</v>
      </c>
    </row>
    <row r="8" spans="1:3" x14ac:dyDescent="0.25">
      <c r="A8" s="9">
        <v>4000</v>
      </c>
      <c r="B8" s="10" t="s">
        <v>203</v>
      </c>
      <c r="C8" s="252">
        <v>0</v>
      </c>
    </row>
    <row r="9" spans="1:3" x14ac:dyDescent="0.25">
      <c r="A9" s="9">
        <v>5000</v>
      </c>
      <c r="B9" s="10" t="s">
        <v>263</v>
      </c>
      <c r="C9" s="252">
        <v>15040087.85</v>
      </c>
    </row>
    <row r="10" spans="1:3" x14ac:dyDescent="0.25">
      <c r="A10" s="9">
        <v>6000</v>
      </c>
      <c r="B10" s="10" t="s">
        <v>322</v>
      </c>
      <c r="C10" s="252">
        <v>102594227</v>
      </c>
    </row>
    <row r="11" spans="1:3" x14ac:dyDescent="0.25">
      <c r="A11" s="9">
        <v>7000</v>
      </c>
      <c r="B11" s="10" t="s">
        <v>336</v>
      </c>
      <c r="C11" s="252">
        <v>0</v>
      </c>
    </row>
    <row r="12" spans="1:3" x14ac:dyDescent="0.25">
      <c r="A12" s="9">
        <v>8000</v>
      </c>
      <c r="B12" s="10" t="s">
        <v>384</v>
      </c>
      <c r="C12" s="252">
        <v>0</v>
      </c>
    </row>
    <row r="13" spans="1:3" x14ac:dyDescent="0.25">
      <c r="A13" s="9">
        <v>9000</v>
      </c>
      <c r="B13" s="10" t="s">
        <v>398</v>
      </c>
      <c r="C13" s="252">
        <v>0</v>
      </c>
    </row>
    <row r="14" spans="1:3" ht="15" customHeight="1" x14ac:dyDescent="0.25">
      <c r="A14" s="142" t="s">
        <v>1634</v>
      </c>
      <c r="B14" s="143"/>
      <c r="C14" s="251">
        <f>SUM(C5:C13)</f>
        <v>446190410</v>
      </c>
    </row>
  </sheetData>
  <autoFilter ref="A3:C14">
    <filterColumn colId="0" showButton="0"/>
  </autoFilter>
  <mergeCells count="5">
    <mergeCell ref="A14:B14"/>
    <mergeCell ref="A2:C2"/>
    <mergeCell ref="A3:B3"/>
    <mergeCell ref="A4:B4"/>
    <mergeCell ref="A1:C1"/>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69"/>
  <sheetViews>
    <sheetView zoomScale="130" zoomScaleNormal="130" workbookViewId="0">
      <pane xSplit="1" ySplit="5" topLeftCell="B6" activePane="bottomRight" state="frozen"/>
      <selection pane="topRight" activeCell="B1" sqref="B1"/>
      <selection pane="bottomLeft" activeCell="A6" sqref="A6"/>
      <selection pane="bottomRight" activeCell="A67" sqref="A1:C67"/>
    </sheetView>
  </sheetViews>
  <sheetFormatPr baseColWidth="10" defaultRowHeight="15" x14ac:dyDescent="0.25"/>
  <cols>
    <col min="1" max="1" width="16" customWidth="1"/>
    <col min="2" max="2" width="58" customWidth="1"/>
    <col min="3" max="3" width="19.85546875" style="66" bestFit="1" customWidth="1"/>
  </cols>
  <sheetData>
    <row r="1" spans="1:11" ht="24" customHeight="1" x14ac:dyDescent="0.25">
      <c r="A1" s="131" t="s">
        <v>1630</v>
      </c>
      <c r="B1" s="131"/>
      <c r="C1" s="131"/>
    </row>
    <row r="2" spans="1:11" ht="34.5" customHeight="1" x14ac:dyDescent="0.25">
      <c r="A2" s="134" t="s">
        <v>934</v>
      </c>
      <c r="B2" s="134"/>
      <c r="C2" s="134"/>
    </row>
    <row r="3" spans="1:11" x14ac:dyDescent="0.25">
      <c r="A3" s="130" t="s">
        <v>956</v>
      </c>
      <c r="B3" s="130"/>
      <c r="C3" s="130"/>
    </row>
    <row r="4" spans="1:11" x14ac:dyDescent="0.25">
      <c r="A4" s="2" t="s">
        <v>0</v>
      </c>
      <c r="B4" s="1"/>
      <c r="C4" s="97"/>
    </row>
    <row r="5" spans="1:11" ht="26.25" x14ac:dyDescent="0.25">
      <c r="A5" s="146" t="s">
        <v>419</v>
      </c>
      <c r="B5" s="147"/>
      <c r="C5" s="253" t="s">
        <v>2</v>
      </c>
    </row>
    <row r="6" spans="1:11" x14ac:dyDescent="0.25">
      <c r="A6" s="14" t="s">
        <v>420</v>
      </c>
      <c r="B6" s="15" t="s">
        <v>421</v>
      </c>
      <c r="C6" s="254"/>
    </row>
    <row r="7" spans="1:11" x14ac:dyDescent="0.25">
      <c r="A7" s="11" t="s">
        <v>422</v>
      </c>
      <c r="B7" s="12" t="s">
        <v>423</v>
      </c>
      <c r="C7" s="255"/>
    </row>
    <row r="8" spans="1:11" x14ac:dyDescent="0.25">
      <c r="A8" s="16" t="s">
        <v>424</v>
      </c>
      <c r="B8" s="17" t="s">
        <v>425</v>
      </c>
      <c r="C8" s="256"/>
    </row>
    <row r="9" spans="1:11" x14ac:dyDescent="0.25">
      <c r="A9" s="8" t="s">
        <v>426</v>
      </c>
      <c r="B9" s="18" t="s">
        <v>427</v>
      </c>
      <c r="C9" s="257"/>
    </row>
    <row r="10" spans="1:11" x14ac:dyDescent="0.25">
      <c r="A10" s="19" t="s">
        <v>428</v>
      </c>
      <c r="B10" s="10" t="s">
        <v>429</v>
      </c>
      <c r="C10" s="88"/>
    </row>
    <row r="11" spans="1:11" x14ac:dyDescent="0.25">
      <c r="A11" s="8" t="s">
        <v>430</v>
      </c>
      <c r="B11" s="20" t="s">
        <v>431</v>
      </c>
      <c r="C11" s="258" t="s">
        <v>0</v>
      </c>
    </row>
    <row r="12" spans="1:11" x14ac:dyDescent="0.25">
      <c r="A12" s="19" t="s">
        <v>432</v>
      </c>
      <c r="B12" s="21" t="s">
        <v>433</v>
      </c>
      <c r="C12" s="252" t="s">
        <v>0</v>
      </c>
    </row>
    <row r="13" spans="1:11" x14ac:dyDescent="0.25">
      <c r="A13" s="8" t="s">
        <v>434</v>
      </c>
      <c r="B13" s="20" t="s">
        <v>435</v>
      </c>
      <c r="C13" s="258" t="s">
        <v>0</v>
      </c>
    </row>
    <row r="14" spans="1:11" x14ac:dyDescent="0.25">
      <c r="A14" s="19" t="s">
        <v>436</v>
      </c>
      <c r="B14" s="21" t="s">
        <v>437</v>
      </c>
      <c r="C14" s="252" t="s">
        <v>0</v>
      </c>
      <c r="K14" s="66"/>
    </row>
    <row r="15" spans="1:11" x14ac:dyDescent="0.25">
      <c r="A15" s="8" t="s">
        <v>438</v>
      </c>
      <c r="B15" s="20" t="s">
        <v>439</v>
      </c>
      <c r="C15" s="258" t="s">
        <v>0</v>
      </c>
      <c r="K15" s="66"/>
    </row>
    <row r="16" spans="1:11" x14ac:dyDescent="0.25">
      <c r="A16" s="19" t="s">
        <v>440</v>
      </c>
      <c r="B16" s="21" t="s">
        <v>441</v>
      </c>
      <c r="C16" s="252" t="s">
        <v>0</v>
      </c>
      <c r="K16" s="66"/>
    </row>
    <row r="17" spans="1:11" x14ac:dyDescent="0.25">
      <c r="A17" s="8" t="s">
        <v>442</v>
      </c>
      <c r="B17" s="20" t="s">
        <v>443</v>
      </c>
      <c r="C17" s="258" t="s">
        <v>0</v>
      </c>
      <c r="H17" s="66"/>
      <c r="K17" s="66"/>
    </row>
    <row r="18" spans="1:11" x14ac:dyDescent="0.25">
      <c r="A18" s="19" t="s">
        <v>444</v>
      </c>
      <c r="B18" s="21" t="s">
        <v>445</v>
      </c>
      <c r="C18" s="252" t="s">
        <v>0</v>
      </c>
      <c r="H18" s="66"/>
    </row>
    <row r="19" spans="1:11" ht="24.75" x14ac:dyDescent="0.25">
      <c r="A19" s="8" t="s">
        <v>446</v>
      </c>
      <c r="B19" s="20" t="s">
        <v>447</v>
      </c>
      <c r="C19" s="258" t="s">
        <v>0</v>
      </c>
      <c r="H19" s="66"/>
    </row>
    <row r="20" spans="1:11" ht="24.75" x14ac:dyDescent="0.25">
      <c r="A20" s="8" t="s">
        <v>448</v>
      </c>
      <c r="B20" s="20" t="s">
        <v>449</v>
      </c>
      <c r="C20" s="258" t="s">
        <v>0</v>
      </c>
      <c r="H20" s="66"/>
    </row>
    <row r="21" spans="1:11" ht="24.75" x14ac:dyDescent="0.25">
      <c r="A21" s="8" t="s">
        <v>450</v>
      </c>
      <c r="B21" s="20" t="s">
        <v>451</v>
      </c>
      <c r="C21" s="258" t="s">
        <v>0</v>
      </c>
      <c r="J21" s="66"/>
    </row>
    <row r="22" spans="1:11" ht="24.75" x14ac:dyDescent="0.25">
      <c r="A22" s="8" t="s">
        <v>452</v>
      </c>
      <c r="B22" s="20" t="s">
        <v>453</v>
      </c>
      <c r="C22" s="258" t="s">
        <v>0</v>
      </c>
      <c r="J22" s="66"/>
    </row>
    <row r="23" spans="1:11" x14ac:dyDescent="0.25">
      <c r="A23" s="8" t="s">
        <v>454</v>
      </c>
      <c r="B23" s="20" t="s">
        <v>455</v>
      </c>
      <c r="C23" s="258" t="s">
        <v>0</v>
      </c>
      <c r="J23" s="66"/>
    </row>
    <row r="24" spans="1:11" x14ac:dyDescent="0.25">
      <c r="A24" s="19" t="s">
        <v>456</v>
      </c>
      <c r="B24" s="21" t="s">
        <v>457</v>
      </c>
      <c r="C24" s="252" t="s">
        <v>0</v>
      </c>
    </row>
    <row r="25" spans="1:11" ht="26.25" x14ac:dyDescent="0.25">
      <c r="A25" s="8" t="s">
        <v>458</v>
      </c>
      <c r="B25" s="18" t="s">
        <v>459</v>
      </c>
      <c r="C25" s="257"/>
    </row>
    <row r="26" spans="1:11" x14ac:dyDescent="0.25">
      <c r="A26" s="23"/>
      <c r="B26" s="22" t="s">
        <v>0</v>
      </c>
      <c r="C26" s="259"/>
    </row>
    <row r="27" spans="1:11" ht="24.75" x14ac:dyDescent="0.25">
      <c r="A27" s="23"/>
      <c r="B27" s="22" t="s">
        <v>1635</v>
      </c>
      <c r="C27" s="259">
        <v>446190410</v>
      </c>
    </row>
    <row r="28" spans="1:11" ht="26.25" x14ac:dyDescent="0.25">
      <c r="A28" s="16" t="s">
        <v>461</v>
      </c>
      <c r="B28" s="17" t="s">
        <v>462</v>
      </c>
      <c r="C28" s="256"/>
    </row>
    <row r="29" spans="1:11" ht="26.25" x14ac:dyDescent="0.25">
      <c r="A29" s="8" t="s">
        <v>463</v>
      </c>
      <c r="B29" s="18" t="s">
        <v>464</v>
      </c>
      <c r="C29" s="257"/>
    </row>
    <row r="30" spans="1:11" ht="24.75" x14ac:dyDescent="0.25">
      <c r="A30" s="19" t="s">
        <v>0</v>
      </c>
      <c r="B30" s="21" t="s">
        <v>460</v>
      </c>
      <c r="C30" s="252" t="s">
        <v>0</v>
      </c>
    </row>
    <row r="31" spans="1:11" ht="26.25" x14ac:dyDescent="0.25">
      <c r="A31" s="8" t="s">
        <v>465</v>
      </c>
      <c r="B31" s="18" t="s">
        <v>466</v>
      </c>
      <c r="C31" s="257"/>
    </row>
    <row r="32" spans="1:11" ht="24.75" x14ac:dyDescent="0.25">
      <c r="A32" s="19" t="s">
        <v>0</v>
      </c>
      <c r="B32" s="21" t="s">
        <v>460</v>
      </c>
      <c r="C32" s="252" t="s">
        <v>0</v>
      </c>
    </row>
    <row r="33" spans="1:3" x14ac:dyDescent="0.25">
      <c r="A33" s="11" t="s">
        <v>467</v>
      </c>
      <c r="B33" s="12" t="s">
        <v>468</v>
      </c>
      <c r="C33" s="255"/>
    </row>
    <row r="34" spans="1:3" x14ac:dyDescent="0.25">
      <c r="A34" s="16" t="s">
        <v>469</v>
      </c>
      <c r="B34" s="24" t="s">
        <v>470</v>
      </c>
      <c r="C34" s="260" t="s">
        <v>471</v>
      </c>
    </row>
    <row r="35" spans="1:3" ht="39" x14ac:dyDescent="0.25">
      <c r="A35" s="16" t="s">
        <v>472</v>
      </c>
      <c r="B35" s="17" t="s">
        <v>473</v>
      </c>
      <c r="C35" s="256"/>
    </row>
    <row r="36" spans="1:3" x14ac:dyDescent="0.25">
      <c r="A36" s="8" t="s">
        <v>474</v>
      </c>
      <c r="B36" s="18" t="s">
        <v>475</v>
      </c>
      <c r="C36" s="257"/>
    </row>
    <row r="37" spans="1:3" ht="24.75" x14ac:dyDescent="0.25">
      <c r="A37" s="19" t="s">
        <v>0</v>
      </c>
      <c r="B37" s="21" t="s">
        <v>460</v>
      </c>
      <c r="C37" s="252" t="s">
        <v>0</v>
      </c>
    </row>
    <row r="38" spans="1:3" x14ac:dyDescent="0.25">
      <c r="A38" s="8" t="s">
        <v>476</v>
      </c>
      <c r="B38" s="18" t="s">
        <v>477</v>
      </c>
      <c r="C38" s="257"/>
    </row>
    <row r="39" spans="1:3" ht="24.75" x14ac:dyDescent="0.25">
      <c r="A39" s="19" t="s">
        <v>0</v>
      </c>
      <c r="B39" s="21" t="s">
        <v>460</v>
      </c>
      <c r="C39" s="252" t="s">
        <v>0</v>
      </c>
    </row>
    <row r="40" spans="1:3" x14ac:dyDescent="0.25">
      <c r="A40" s="8" t="s">
        <v>478</v>
      </c>
      <c r="B40" s="18" t="s">
        <v>479</v>
      </c>
      <c r="C40" s="257"/>
    </row>
    <row r="41" spans="1:3" ht="24.75" x14ac:dyDescent="0.25">
      <c r="A41" s="19" t="s">
        <v>0</v>
      </c>
      <c r="B41" s="21" t="s">
        <v>460</v>
      </c>
      <c r="C41" s="252" t="s">
        <v>0</v>
      </c>
    </row>
    <row r="42" spans="1:3" x14ac:dyDescent="0.25">
      <c r="A42" s="8" t="s">
        <v>480</v>
      </c>
      <c r="B42" s="18" t="s">
        <v>481</v>
      </c>
      <c r="C42" s="257"/>
    </row>
    <row r="43" spans="1:3" ht="24.75" x14ac:dyDescent="0.25">
      <c r="A43" s="19" t="s">
        <v>0</v>
      </c>
      <c r="B43" s="21" t="s">
        <v>460</v>
      </c>
      <c r="C43" s="252" t="s">
        <v>0</v>
      </c>
    </row>
    <row r="44" spans="1:3" ht="39" x14ac:dyDescent="0.25">
      <c r="A44" s="16" t="s">
        <v>482</v>
      </c>
      <c r="B44" s="17" t="s">
        <v>483</v>
      </c>
      <c r="C44" s="256"/>
    </row>
    <row r="45" spans="1:3" x14ac:dyDescent="0.25">
      <c r="A45" s="8" t="s">
        <v>484</v>
      </c>
      <c r="B45" s="18" t="s">
        <v>485</v>
      </c>
      <c r="C45" s="257"/>
    </row>
    <row r="46" spans="1:3" ht="24.75" x14ac:dyDescent="0.25">
      <c r="A46" s="19" t="s">
        <v>0</v>
      </c>
      <c r="B46" s="21" t="s">
        <v>460</v>
      </c>
      <c r="C46" s="252" t="s">
        <v>0</v>
      </c>
    </row>
    <row r="47" spans="1:3" ht="26.25" x14ac:dyDescent="0.25">
      <c r="A47" s="8" t="s">
        <v>486</v>
      </c>
      <c r="B47" s="18" t="s">
        <v>487</v>
      </c>
      <c r="C47" s="257"/>
    </row>
    <row r="48" spans="1:3" ht="24.75" x14ac:dyDescent="0.25">
      <c r="A48" s="19" t="s">
        <v>0</v>
      </c>
      <c r="B48" s="21" t="s">
        <v>460</v>
      </c>
      <c r="C48" s="252" t="s">
        <v>0</v>
      </c>
    </row>
    <row r="49" spans="1:3" x14ac:dyDescent="0.25">
      <c r="A49" s="8" t="s">
        <v>488</v>
      </c>
      <c r="B49" s="18" t="s">
        <v>489</v>
      </c>
      <c r="C49" s="257"/>
    </row>
    <row r="50" spans="1:3" ht="24.75" x14ac:dyDescent="0.25">
      <c r="A50" s="19" t="s">
        <v>0</v>
      </c>
      <c r="B50" s="21" t="s">
        <v>460</v>
      </c>
      <c r="C50" s="252" t="s">
        <v>0</v>
      </c>
    </row>
    <row r="51" spans="1:3" x14ac:dyDescent="0.25">
      <c r="A51" s="8" t="s">
        <v>490</v>
      </c>
      <c r="B51" s="18" t="s">
        <v>491</v>
      </c>
      <c r="C51" s="257"/>
    </row>
    <row r="52" spans="1:3" ht="24.75" x14ac:dyDescent="0.25">
      <c r="A52" s="19" t="s">
        <v>0</v>
      </c>
      <c r="B52" s="21" t="s">
        <v>460</v>
      </c>
      <c r="C52" s="252" t="s">
        <v>0</v>
      </c>
    </row>
    <row r="53" spans="1:3" x14ac:dyDescent="0.25">
      <c r="A53" s="8" t="s">
        <v>492</v>
      </c>
      <c r="B53" s="18" t="s">
        <v>493</v>
      </c>
      <c r="C53" s="257"/>
    </row>
    <row r="54" spans="1:3" ht="24.75" x14ac:dyDescent="0.25">
      <c r="A54" s="19" t="s">
        <v>0</v>
      </c>
      <c r="B54" s="21" t="s">
        <v>460</v>
      </c>
      <c r="C54" s="252" t="s">
        <v>0</v>
      </c>
    </row>
    <row r="55" spans="1:3" ht="26.25" x14ac:dyDescent="0.25">
      <c r="A55" s="16" t="s">
        <v>494</v>
      </c>
      <c r="B55" s="17" t="s">
        <v>495</v>
      </c>
      <c r="C55" s="256"/>
    </row>
    <row r="56" spans="1:3" x14ac:dyDescent="0.25">
      <c r="A56" s="8" t="s">
        <v>496</v>
      </c>
      <c r="B56" s="18" t="s">
        <v>485</v>
      </c>
      <c r="C56" s="257"/>
    </row>
    <row r="57" spans="1:3" ht="24.75" x14ac:dyDescent="0.25">
      <c r="A57" s="19" t="s">
        <v>0</v>
      </c>
      <c r="B57" s="21" t="s">
        <v>460</v>
      </c>
      <c r="C57" s="252" t="s">
        <v>0</v>
      </c>
    </row>
    <row r="58" spans="1:3" ht="26.25" x14ac:dyDescent="0.25">
      <c r="A58" s="8" t="s">
        <v>497</v>
      </c>
      <c r="B58" s="18" t="s">
        <v>487</v>
      </c>
      <c r="C58" s="257"/>
    </row>
    <row r="59" spans="1:3" ht="24.75" x14ac:dyDescent="0.25">
      <c r="A59" s="19" t="s">
        <v>0</v>
      </c>
      <c r="B59" s="21" t="s">
        <v>460</v>
      </c>
      <c r="C59" s="252" t="s">
        <v>0</v>
      </c>
    </row>
    <row r="60" spans="1:3" x14ac:dyDescent="0.25">
      <c r="A60" s="8" t="s">
        <v>498</v>
      </c>
      <c r="B60" s="18" t="s">
        <v>489</v>
      </c>
      <c r="C60" s="257"/>
    </row>
    <row r="61" spans="1:3" ht="24.75" x14ac:dyDescent="0.25">
      <c r="A61" s="19" t="s">
        <v>0</v>
      </c>
      <c r="B61" s="21" t="s">
        <v>460</v>
      </c>
      <c r="C61" s="252" t="s">
        <v>0</v>
      </c>
    </row>
    <row r="62" spans="1:3" x14ac:dyDescent="0.25">
      <c r="A62" s="8" t="s">
        <v>499</v>
      </c>
      <c r="B62" s="18" t="s">
        <v>491</v>
      </c>
      <c r="C62" s="257"/>
    </row>
    <row r="63" spans="1:3" ht="24.75" x14ac:dyDescent="0.25">
      <c r="A63" s="19" t="s">
        <v>0</v>
      </c>
      <c r="B63" s="21" t="s">
        <v>460</v>
      </c>
      <c r="C63" s="252" t="s">
        <v>0</v>
      </c>
    </row>
    <row r="64" spans="1:3" x14ac:dyDescent="0.25">
      <c r="A64" s="8" t="s">
        <v>500</v>
      </c>
      <c r="B64" s="18" t="s">
        <v>493</v>
      </c>
      <c r="C64" s="257"/>
    </row>
    <row r="65" spans="1:3" ht="24.75" x14ac:dyDescent="0.25">
      <c r="A65" s="19" t="s">
        <v>0</v>
      </c>
      <c r="B65" s="21" t="s">
        <v>460</v>
      </c>
      <c r="C65" s="252" t="s">
        <v>0</v>
      </c>
    </row>
    <row r="66" spans="1:3" x14ac:dyDescent="0.25">
      <c r="A66" s="148" t="s">
        <v>9</v>
      </c>
      <c r="B66" s="149"/>
      <c r="C66" s="261">
        <f>SUM(C27:C65)</f>
        <v>446190410</v>
      </c>
    </row>
    <row r="67" spans="1:3" x14ac:dyDescent="0.25">
      <c r="A67" s="150"/>
      <c r="B67" s="150"/>
      <c r="C67" s="150"/>
    </row>
    <row r="69" spans="1:3" x14ac:dyDescent="0.25">
      <c r="A69" s="2" t="s">
        <v>0</v>
      </c>
      <c r="B69" s="1"/>
      <c r="C69" s="97"/>
    </row>
  </sheetData>
  <mergeCells count="6">
    <mergeCell ref="A1:C1"/>
    <mergeCell ref="A5:B5"/>
    <mergeCell ref="A66:B66"/>
    <mergeCell ref="A2:C2"/>
    <mergeCell ref="A67:C67"/>
    <mergeCell ref="A3:C3"/>
  </mergeCells>
  <printOptions horizontalCentered="1"/>
  <pageMargins left="0.70866141732283472" right="0.70866141732283472" top="0.55118110236220474" bottom="0.55118110236220474" header="0.31496062992125984" footer="0.31496062992125984"/>
  <pageSetup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44"/>
  <sheetViews>
    <sheetView zoomScale="115" zoomScaleNormal="115" workbookViewId="0">
      <pane xSplit="2" ySplit="6" topLeftCell="C7" activePane="bottomRight" state="frozen"/>
      <selection pane="topRight" activeCell="C1" sqref="C1"/>
      <selection pane="bottomLeft" activeCell="A7" sqref="A7"/>
      <selection pane="bottomRight" activeCell="C151" sqref="A1:C151"/>
    </sheetView>
  </sheetViews>
  <sheetFormatPr baseColWidth="10" defaultRowHeight="15" x14ac:dyDescent="0.25"/>
  <cols>
    <col min="1" max="1" width="24.85546875" customWidth="1"/>
    <col min="2" max="2" width="45.7109375" bestFit="1" customWidth="1"/>
    <col min="3" max="3" width="19.7109375" style="66" bestFit="1" customWidth="1"/>
  </cols>
  <sheetData>
    <row r="1" spans="1:3" ht="32.25" customHeight="1" x14ac:dyDescent="0.25">
      <c r="A1" s="131" t="s">
        <v>1630</v>
      </c>
      <c r="B1" s="131"/>
      <c r="C1" s="131"/>
    </row>
    <row r="2" spans="1:3" ht="52.5" customHeight="1" x14ac:dyDescent="0.25">
      <c r="A2" s="134" t="s">
        <v>935</v>
      </c>
      <c r="B2" s="134"/>
      <c r="C2" s="134"/>
    </row>
    <row r="3" spans="1:3" ht="30" customHeight="1" x14ac:dyDescent="0.25">
      <c r="A3" s="155" t="s">
        <v>957</v>
      </c>
      <c r="B3" s="155"/>
      <c r="C3" s="155"/>
    </row>
    <row r="4" spans="1:3" x14ac:dyDescent="0.25">
      <c r="A4" s="2" t="s">
        <v>0</v>
      </c>
      <c r="B4" s="1"/>
      <c r="C4" s="97"/>
    </row>
    <row r="5" spans="1:3" ht="25.5" x14ac:dyDescent="0.25">
      <c r="A5" s="151" t="s">
        <v>503</v>
      </c>
      <c r="B5" s="152"/>
      <c r="C5" s="100" t="s">
        <v>2</v>
      </c>
    </row>
    <row r="6" spans="1:3" x14ac:dyDescent="0.25">
      <c r="A6" s="77">
        <v>1</v>
      </c>
      <c r="B6" s="78" t="s">
        <v>504</v>
      </c>
      <c r="C6" s="101"/>
    </row>
    <row r="7" spans="1:3" x14ac:dyDescent="0.25">
      <c r="A7" s="79" t="s">
        <v>505</v>
      </c>
      <c r="B7" s="75" t="s">
        <v>506</v>
      </c>
      <c r="C7" s="102"/>
    </row>
    <row r="8" spans="1:3" x14ac:dyDescent="0.25">
      <c r="A8" s="76" t="s">
        <v>507</v>
      </c>
      <c r="B8" s="10" t="s">
        <v>508</v>
      </c>
      <c r="C8" s="88"/>
    </row>
    <row r="9" spans="1:3" x14ac:dyDescent="0.25">
      <c r="A9" s="76" t="s">
        <v>509</v>
      </c>
      <c r="B9" s="10" t="s">
        <v>510</v>
      </c>
      <c r="C9" s="88"/>
    </row>
    <row r="10" spans="1:3" x14ac:dyDescent="0.25">
      <c r="A10" s="79" t="s">
        <v>511</v>
      </c>
      <c r="B10" s="75" t="s">
        <v>512</v>
      </c>
      <c r="C10" s="102"/>
    </row>
    <row r="11" spans="1:3" x14ac:dyDescent="0.25">
      <c r="A11" s="76" t="s">
        <v>513</v>
      </c>
      <c r="B11" s="10" t="s">
        <v>514</v>
      </c>
      <c r="C11" s="88"/>
    </row>
    <row r="12" spans="1:3" x14ac:dyDescent="0.25">
      <c r="A12" s="76" t="s">
        <v>515</v>
      </c>
      <c r="B12" s="10" t="s">
        <v>516</v>
      </c>
      <c r="C12" s="88"/>
    </row>
    <row r="13" spans="1:3" x14ac:dyDescent="0.25">
      <c r="A13" s="76" t="s">
        <v>517</v>
      </c>
      <c r="B13" s="10" t="s">
        <v>518</v>
      </c>
      <c r="C13" s="88"/>
    </row>
    <row r="14" spans="1:3" x14ac:dyDescent="0.25">
      <c r="A14" s="76" t="s">
        <v>519</v>
      </c>
      <c r="B14" s="10" t="s">
        <v>520</v>
      </c>
      <c r="C14" s="88"/>
    </row>
    <row r="15" spans="1:3" x14ac:dyDescent="0.25">
      <c r="A15" s="79" t="s">
        <v>521</v>
      </c>
      <c r="B15" s="75" t="s">
        <v>522</v>
      </c>
      <c r="C15" s="102"/>
    </row>
    <row r="16" spans="1:3" x14ac:dyDescent="0.25">
      <c r="A16" s="76" t="s">
        <v>523</v>
      </c>
      <c r="B16" s="10" t="s">
        <v>524</v>
      </c>
      <c r="C16" s="88"/>
    </row>
    <row r="17" spans="1:3" x14ac:dyDescent="0.25">
      <c r="A17" s="76" t="s">
        <v>525</v>
      </c>
      <c r="B17" s="10" t="s">
        <v>526</v>
      </c>
      <c r="C17" s="88"/>
    </row>
    <row r="18" spans="1:3" x14ac:dyDescent="0.25">
      <c r="A18" s="76" t="s">
        <v>527</v>
      </c>
      <c r="B18" s="10" t="s">
        <v>528</v>
      </c>
      <c r="C18" s="88"/>
    </row>
    <row r="19" spans="1:3" x14ac:dyDescent="0.25">
      <c r="A19" s="76" t="s">
        <v>529</v>
      </c>
      <c r="B19" s="10" t="s">
        <v>530</v>
      </c>
      <c r="C19" s="88"/>
    </row>
    <row r="20" spans="1:3" x14ac:dyDescent="0.25">
      <c r="A20" s="76" t="s">
        <v>531</v>
      </c>
      <c r="B20" s="10" t="s">
        <v>532</v>
      </c>
      <c r="C20" s="88"/>
    </row>
    <row r="21" spans="1:3" x14ac:dyDescent="0.25">
      <c r="A21" s="76" t="s">
        <v>533</v>
      </c>
      <c r="B21" s="10" t="s">
        <v>534</v>
      </c>
      <c r="C21" s="88"/>
    </row>
    <row r="22" spans="1:3" x14ac:dyDescent="0.25">
      <c r="A22" s="76" t="s">
        <v>535</v>
      </c>
      <c r="B22" s="10" t="s">
        <v>536</v>
      </c>
      <c r="C22" s="88"/>
    </row>
    <row r="23" spans="1:3" x14ac:dyDescent="0.25">
      <c r="A23" s="76" t="s">
        <v>537</v>
      </c>
      <c r="B23" s="10" t="s">
        <v>538</v>
      </c>
      <c r="C23" s="88"/>
    </row>
    <row r="24" spans="1:3" x14ac:dyDescent="0.25">
      <c r="A24" s="76" t="s">
        <v>539</v>
      </c>
      <c r="B24" s="10" t="s">
        <v>540</v>
      </c>
      <c r="C24" s="88"/>
    </row>
    <row r="25" spans="1:3" x14ac:dyDescent="0.25">
      <c r="A25" s="79" t="s">
        <v>541</v>
      </c>
      <c r="B25" s="75" t="s">
        <v>542</v>
      </c>
      <c r="C25" s="102"/>
    </row>
    <row r="26" spans="1:3" x14ac:dyDescent="0.25">
      <c r="A26" s="76" t="s">
        <v>543</v>
      </c>
      <c r="B26" s="10" t="s">
        <v>544</v>
      </c>
      <c r="C26" s="88"/>
    </row>
    <row r="27" spans="1:3" x14ac:dyDescent="0.25">
      <c r="A27" s="79" t="s">
        <v>545</v>
      </c>
      <c r="B27" s="75" t="s">
        <v>546</v>
      </c>
      <c r="C27" s="102"/>
    </row>
    <row r="28" spans="1:3" x14ac:dyDescent="0.25">
      <c r="A28" s="76" t="s">
        <v>547</v>
      </c>
      <c r="B28" s="10" t="s">
        <v>548</v>
      </c>
      <c r="C28" s="88"/>
    </row>
    <row r="29" spans="1:3" x14ac:dyDescent="0.25">
      <c r="A29" s="76" t="s">
        <v>549</v>
      </c>
      <c r="B29" s="10" t="s">
        <v>550</v>
      </c>
      <c r="C29" s="88"/>
    </row>
    <row r="30" spans="1:3" ht="26.25" x14ac:dyDescent="0.25">
      <c r="A30" s="79" t="s">
        <v>551</v>
      </c>
      <c r="B30" s="75" t="s">
        <v>552</v>
      </c>
      <c r="C30" s="102"/>
    </row>
    <row r="31" spans="1:3" x14ac:dyDescent="0.25">
      <c r="A31" s="76" t="s">
        <v>553</v>
      </c>
      <c r="B31" s="10" t="s">
        <v>554</v>
      </c>
      <c r="C31" s="88"/>
    </row>
    <row r="32" spans="1:3" x14ac:dyDescent="0.25">
      <c r="A32" s="76" t="s">
        <v>555</v>
      </c>
      <c r="B32" s="10" t="s">
        <v>556</v>
      </c>
      <c r="C32" s="88"/>
    </row>
    <row r="33" spans="1:3" x14ac:dyDescent="0.25">
      <c r="A33" s="76" t="s">
        <v>557</v>
      </c>
      <c r="B33" s="10" t="s">
        <v>558</v>
      </c>
      <c r="C33" s="88"/>
    </row>
    <row r="34" spans="1:3" x14ac:dyDescent="0.25">
      <c r="A34" s="76" t="s">
        <v>559</v>
      </c>
      <c r="B34" s="10" t="s">
        <v>560</v>
      </c>
      <c r="C34" s="88"/>
    </row>
    <row r="35" spans="1:3" x14ac:dyDescent="0.25">
      <c r="A35" s="79" t="s">
        <v>561</v>
      </c>
      <c r="B35" s="75" t="s">
        <v>193</v>
      </c>
      <c r="C35" s="102"/>
    </row>
    <row r="36" spans="1:3" ht="26.25" x14ac:dyDescent="0.25">
      <c r="A36" s="76" t="s">
        <v>562</v>
      </c>
      <c r="B36" s="10" t="s">
        <v>563</v>
      </c>
      <c r="C36" s="88"/>
    </row>
    <row r="37" spans="1:3" x14ac:dyDescent="0.25">
      <c r="A37" s="76" t="s">
        <v>564</v>
      </c>
      <c r="B37" s="10" t="s">
        <v>565</v>
      </c>
      <c r="C37" s="88"/>
    </row>
    <row r="38" spans="1:3" x14ac:dyDescent="0.25">
      <c r="A38" s="76" t="s">
        <v>566</v>
      </c>
      <c r="B38" s="10" t="s">
        <v>567</v>
      </c>
      <c r="C38" s="88"/>
    </row>
    <row r="39" spans="1:3" x14ac:dyDescent="0.25">
      <c r="A39" s="76" t="s">
        <v>568</v>
      </c>
      <c r="B39" s="10" t="s">
        <v>569</v>
      </c>
      <c r="C39" s="88"/>
    </row>
    <row r="40" spans="1:3" x14ac:dyDescent="0.25">
      <c r="A40" s="76" t="s">
        <v>570</v>
      </c>
      <c r="B40" s="10" t="s">
        <v>540</v>
      </c>
      <c r="C40" s="88"/>
    </row>
    <row r="41" spans="1:3" x14ac:dyDescent="0.25">
      <c r="A41" s="77">
        <v>2</v>
      </c>
      <c r="B41" s="78" t="s">
        <v>571</v>
      </c>
      <c r="C41" s="101"/>
    </row>
    <row r="42" spans="1:3" x14ac:dyDescent="0.25">
      <c r="A42" s="79" t="s">
        <v>572</v>
      </c>
      <c r="B42" s="75" t="s">
        <v>573</v>
      </c>
      <c r="C42" s="102"/>
    </row>
    <row r="43" spans="1:3" x14ac:dyDescent="0.25">
      <c r="A43" s="76" t="s">
        <v>574</v>
      </c>
      <c r="B43" s="10" t="s">
        <v>575</v>
      </c>
      <c r="C43" s="88"/>
    </row>
    <row r="44" spans="1:3" x14ac:dyDescent="0.25">
      <c r="A44" s="76" t="s">
        <v>576</v>
      </c>
      <c r="B44" s="10" t="s">
        <v>577</v>
      </c>
      <c r="C44" s="88"/>
    </row>
    <row r="45" spans="1:3" ht="26.25" x14ac:dyDescent="0.25">
      <c r="A45" s="76" t="s">
        <v>578</v>
      </c>
      <c r="B45" s="10" t="s">
        <v>579</v>
      </c>
      <c r="C45" s="88"/>
    </row>
    <row r="46" spans="1:3" x14ac:dyDescent="0.25">
      <c r="A46" s="76" t="s">
        <v>580</v>
      </c>
      <c r="B46" s="10" t="s">
        <v>581</v>
      </c>
      <c r="C46" s="88"/>
    </row>
    <row r="47" spans="1:3" x14ac:dyDescent="0.25">
      <c r="A47" s="76" t="s">
        <v>582</v>
      </c>
      <c r="B47" s="10" t="s">
        <v>583</v>
      </c>
      <c r="C47" s="88"/>
    </row>
    <row r="48" spans="1:3" x14ac:dyDescent="0.25">
      <c r="A48" s="76" t="s">
        <v>584</v>
      </c>
      <c r="B48" s="10" t="s">
        <v>585</v>
      </c>
      <c r="C48" s="88"/>
    </row>
    <row r="49" spans="1:3" x14ac:dyDescent="0.25">
      <c r="A49" s="79" t="s">
        <v>586</v>
      </c>
      <c r="B49" s="75" t="s">
        <v>587</v>
      </c>
      <c r="C49" s="102"/>
    </row>
    <row r="50" spans="1:3" x14ac:dyDescent="0.25">
      <c r="A50" s="76" t="s">
        <v>588</v>
      </c>
      <c r="B50" s="10" t="s">
        <v>589</v>
      </c>
      <c r="C50" s="88"/>
    </row>
    <row r="51" spans="1:3" x14ac:dyDescent="0.25">
      <c r="A51" s="76" t="s">
        <v>590</v>
      </c>
      <c r="B51" s="10" t="s">
        <v>591</v>
      </c>
      <c r="C51" s="88"/>
    </row>
    <row r="52" spans="1:3" x14ac:dyDescent="0.25">
      <c r="A52" s="76" t="s">
        <v>592</v>
      </c>
      <c r="B52" s="10" t="s">
        <v>593</v>
      </c>
      <c r="C52" s="88">
        <v>446190410</v>
      </c>
    </row>
    <row r="53" spans="1:3" x14ac:dyDescent="0.25">
      <c r="A53" s="76" t="s">
        <v>594</v>
      </c>
      <c r="B53" s="10" t="s">
        <v>595</v>
      </c>
      <c r="C53" s="88"/>
    </row>
    <row r="54" spans="1:3" x14ac:dyDescent="0.25">
      <c r="A54" s="76" t="s">
        <v>596</v>
      </c>
      <c r="B54" s="10" t="s">
        <v>597</v>
      </c>
      <c r="C54" s="88"/>
    </row>
    <row r="55" spans="1:3" x14ac:dyDescent="0.25">
      <c r="A55" s="76" t="s">
        <v>598</v>
      </c>
      <c r="B55" s="10" t="s">
        <v>599</v>
      </c>
      <c r="C55" s="88"/>
    </row>
    <row r="56" spans="1:3" x14ac:dyDescent="0.25">
      <c r="A56" s="76" t="s">
        <v>600</v>
      </c>
      <c r="B56" s="10" t="s">
        <v>601</v>
      </c>
      <c r="C56" s="88"/>
    </row>
    <row r="57" spans="1:3" x14ac:dyDescent="0.25">
      <c r="A57" s="79" t="s">
        <v>602</v>
      </c>
      <c r="B57" s="75" t="s">
        <v>603</v>
      </c>
      <c r="C57" s="102"/>
    </row>
    <row r="58" spans="1:3" x14ac:dyDescent="0.25">
      <c r="A58" s="76" t="s">
        <v>604</v>
      </c>
      <c r="B58" s="10" t="s">
        <v>605</v>
      </c>
      <c r="C58" s="88"/>
    </row>
    <row r="59" spans="1:3" x14ac:dyDescent="0.25">
      <c r="A59" s="76" t="s">
        <v>606</v>
      </c>
      <c r="B59" s="10" t="s">
        <v>607</v>
      </c>
      <c r="C59" s="88"/>
    </row>
    <row r="60" spans="1:3" x14ac:dyDescent="0.25">
      <c r="A60" s="76" t="s">
        <v>608</v>
      </c>
      <c r="B60" s="10" t="s">
        <v>609</v>
      </c>
      <c r="C60" s="88"/>
    </row>
    <row r="61" spans="1:3" x14ac:dyDescent="0.25">
      <c r="A61" s="76" t="s">
        <v>610</v>
      </c>
      <c r="B61" s="10" t="s">
        <v>611</v>
      </c>
      <c r="C61" s="88"/>
    </row>
    <row r="62" spans="1:3" x14ac:dyDescent="0.25">
      <c r="A62" s="76" t="s">
        <v>612</v>
      </c>
      <c r="B62" s="10" t="s">
        <v>613</v>
      </c>
      <c r="C62" s="88"/>
    </row>
    <row r="63" spans="1:3" ht="26.25" x14ac:dyDescent="0.25">
      <c r="A63" s="79" t="s">
        <v>614</v>
      </c>
      <c r="B63" s="75" t="s">
        <v>615</v>
      </c>
      <c r="C63" s="102"/>
    </row>
    <row r="64" spans="1:3" x14ac:dyDescent="0.25">
      <c r="A64" s="76" t="s">
        <v>616</v>
      </c>
      <c r="B64" s="10" t="s">
        <v>617</v>
      </c>
      <c r="C64" s="88"/>
    </row>
    <row r="65" spans="1:3" x14ac:dyDescent="0.25">
      <c r="A65" s="76" t="s">
        <v>618</v>
      </c>
      <c r="B65" s="10" t="s">
        <v>619</v>
      </c>
      <c r="C65" s="88"/>
    </row>
    <row r="66" spans="1:3" x14ac:dyDescent="0.25">
      <c r="A66" s="76" t="s">
        <v>620</v>
      </c>
      <c r="B66" s="10" t="s">
        <v>621</v>
      </c>
      <c r="C66" s="88"/>
    </row>
    <row r="67" spans="1:3" ht="26.25" x14ac:dyDescent="0.25">
      <c r="A67" s="76" t="s">
        <v>622</v>
      </c>
      <c r="B67" s="10" t="s">
        <v>623</v>
      </c>
      <c r="C67" s="88"/>
    </row>
    <row r="68" spans="1:3" x14ac:dyDescent="0.25">
      <c r="A68" s="79" t="s">
        <v>624</v>
      </c>
      <c r="B68" s="75" t="s">
        <v>625</v>
      </c>
      <c r="C68" s="102"/>
    </row>
    <row r="69" spans="1:3" x14ac:dyDescent="0.25">
      <c r="A69" s="76" t="s">
        <v>626</v>
      </c>
      <c r="B69" s="10" t="s">
        <v>627</v>
      </c>
      <c r="C69" s="88"/>
    </row>
    <row r="70" spans="1:3" x14ac:dyDescent="0.25">
      <c r="A70" s="76" t="s">
        <v>628</v>
      </c>
      <c r="B70" s="10" t="s">
        <v>629</v>
      </c>
      <c r="C70" s="88"/>
    </row>
    <row r="71" spans="1:3" x14ac:dyDescent="0.25">
      <c r="A71" s="76" t="s">
        <v>630</v>
      </c>
      <c r="B71" s="10" t="s">
        <v>631</v>
      </c>
      <c r="C71" s="88"/>
    </row>
    <row r="72" spans="1:3" x14ac:dyDescent="0.25">
      <c r="A72" s="76" t="s">
        <v>632</v>
      </c>
      <c r="B72" s="10" t="s">
        <v>633</v>
      </c>
      <c r="C72" s="88"/>
    </row>
    <row r="73" spans="1:3" x14ac:dyDescent="0.25">
      <c r="A73" s="76" t="s">
        <v>634</v>
      </c>
      <c r="B73" s="10" t="s">
        <v>635</v>
      </c>
      <c r="C73" s="88"/>
    </row>
    <row r="74" spans="1:3" x14ac:dyDescent="0.25">
      <c r="A74" s="76" t="s">
        <v>636</v>
      </c>
      <c r="B74" s="10" t="s">
        <v>637</v>
      </c>
      <c r="C74" s="88"/>
    </row>
    <row r="75" spans="1:3" x14ac:dyDescent="0.25">
      <c r="A75" s="79" t="s">
        <v>638</v>
      </c>
      <c r="B75" s="75" t="s">
        <v>639</v>
      </c>
      <c r="C75" s="102"/>
    </row>
    <row r="76" spans="1:3" x14ac:dyDescent="0.25">
      <c r="A76" s="76" t="s">
        <v>640</v>
      </c>
      <c r="B76" s="10" t="s">
        <v>641</v>
      </c>
      <c r="C76" s="88"/>
    </row>
    <row r="77" spans="1:3" x14ac:dyDescent="0.25">
      <c r="A77" s="76" t="s">
        <v>642</v>
      </c>
      <c r="B77" s="10" t="s">
        <v>643</v>
      </c>
      <c r="C77" s="88"/>
    </row>
    <row r="78" spans="1:3" x14ac:dyDescent="0.25">
      <c r="A78" s="76" t="s">
        <v>644</v>
      </c>
      <c r="B78" s="10" t="s">
        <v>645</v>
      </c>
      <c r="C78" s="88"/>
    </row>
    <row r="79" spans="1:3" x14ac:dyDescent="0.25">
      <c r="A79" s="76" t="s">
        <v>646</v>
      </c>
      <c r="B79" s="10" t="s">
        <v>647</v>
      </c>
      <c r="C79" s="88"/>
    </row>
    <row r="80" spans="1:3" x14ac:dyDescent="0.25">
      <c r="A80" s="76" t="s">
        <v>648</v>
      </c>
      <c r="B80" s="10" t="s">
        <v>649</v>
      </c>
      <c r="C80" s="88"/>
    </row>
    <row r="81" spans="1:3" x14ac:dyDescent="0.25">
      <c r="A81" s="76" t="s">
        <v>650</v>
      </c>
      <c r="B81" s="10" t="s">
        <v>651</v>
      </c>
      <c r="C81" s="88"/>
    </row>
    <row r="82" spans="1:3" x14ac:dyDescent="0.25">
      <c r="A82" s="76" t="s">
        <v>652</v>
      </c>
      <c r="B82" s="10" t="s">
        <v>653</v>
      </c>
      <c r="C82" s="88"/>
    </row>
    <row r="83" spans="1:3" x14ac:dyDescent="0.25">
      <c r="A83" s="76" t="s">
        <v>654</v>
      </c>
      <c r="B83" s="10" t="s">
        <v>655</v>
      </c>
      <c r="C83" s="88"/>
    </row>
    <row r="84" spans="1:3" x14ac:dyDescent="0.25">
      <c r="A84" s="76" t="s">
        <v>656</v>
      </c>
      <c r="B84" s="10" t="s">
        <v>657</v>
      </c>
      <c r="C84" s="88"/>
    </row>
    <row r="85" spans="1:3" x14ac:dyDescent="0.25">
      <c r="A85" s="79" t="s">
        <v>658</v>
      </c>
      <c r="B85" s="75" t="s">
        <v>659</v>
      </c>
      <c r="C85" s="102"/>
    </row>
    <row r="86" spans="1:3" x14ac:dyDescent="0.25">
      <c r="A86" s="76" t="s">
        <v>660</v>
      </c>
      <c r="B86" s="10" t="s">
        <v>661</v>
      </c>
      <c r="C86" s="88"/>
    </row>
    <row r="87" spans="1:3" x14ac:dyDescent="0.25">
      <c r="A87" s="77">
        <v>3</v>
      </c>
      <c r="B87" s="78" t="s">
        <v>662</v>
      </c>
      <c r="C87" s="101"/>
    </row>
    <row r="88" spans="1:3" ht="26.25" x14ac:dyDescent="0.25">
      <c r="A88" s="79" t="s">
        <v>663</v>
      </c>
      <c r="B88" s="75" t="s">
        <v>664</v>
      </c>
      <c r="C88" s="102"/>
    </row>
    <row r="89" spans="1:3" x14ac:dyDescent="0.25">
      <c r="A89" s="76" t="s">
        <v>665</v>
      </c>
      <c r="B89" s="10" t="s">
        <v>666</v>
      </c>
      <c r="C89" s="88"/>
    </row>
    <row r="90" spans="1:3" x14ac:dyDescent="0.25">
      <c r="A90" s="76" t="s">
        <v>667</v>
      </c>
      <c r="B90" s="10" t="s">
        <v>668</v>
      </c>
      <c r="C90" s="88"/>
    </row>
    <row r="91" spans="1:3" ht="26.25" x14ac:dyDescent="0.25">
      <c r="A91" s="79" t="s">
        <v>669</v>
      </c>
      <c r="B91" s="75" t="s">
        <v>670</v>
      </c>
      <c r="C91" s="102"/>
    </row>
    <row r="92" spans="1:3" x14ac:dyDescent="0.25">
      <c r="A92" s="76" t="s">
        <v>671</v>
      </c>
      <c r="B92" s="10" t="s">
        <v>672</v>
      </c>
      <c r="C92" s="88"/>
    </row>
    <row r="93" spans="1:3" x14ac:dyDescent="0.25">
      <c r="A93" s="76" t="s">
        <v>673</v>
      </c>
      <c r="B93" s="10" t="s">
        <v>674</v>
      </c>
      <c r="C93" s="88"/>
    </row>
    <row r="94" spans="1:3" x14ac:dyDescent="0.25">
      <c r="A94" s="76" t="s">
        <v>675</v>
      </c>
      <c r="B94" s="10" t="s">
        <v>676</v>
      </c>
      <c r="C94" s="88"/>
    </row>
    <row r="95" spans="1:3" x14ac:dyDescent="0.25">
      <c r="A95" s="76" t="s">
        <v>677</v>
      </c>
      <c r="B95" s="10" t="s">
        <v>678</v>
      </c>
      <c r="C95" s="88"/>
    </row>
    <row r="96" spans="1:3" x14ac:dyDescent="0.25">
      <c r="A96" s="76" t="s">
        <v>679</v>
      </c>
      <c r="B96" s="10" t="s">
        <v>680</v>
      </c>
      <c r="C96" s="88"/>
    </row>
    <row r="97" spans="1:3" x14ac:dyDescent="0.25">
      <c r="A97" s="76" t="s">
        <v>681</v>
      </c>
      <c r="B97" s="10" t="s">
        <v>682</v>
      </c>
      <c r="C97" s="88"/>
    </row>
    <row r="98" spans="1:3" x14ac:dyDescent="0.25">
      <c r="A98" s="79" t="s">
        <v>683</v>
      </c>
      <c r="B98" s="75" t="s">
        <v>684</v>
      </c>
      <c r="C98" s="102"/>
    </row>
    <row r="99" spans="1:3" x14ac:dyDescent="0.25">
      <c r="A99" s="76" t="s">
        <v>685</v>
      </c>
      <c r="B99" s="10" t="s">
        <v>686</v>
      </c>
      <c r="C99" s="88"/>
    </row>
    <row r="100" spans="1:3" x14ac:dyDescent="0.25">
      <c r="A100" s="76" t="s">
        <v>687</v>
      </c>
      <c r="B100" s="10" t="s">
        <v>688</v>
      </c>
      <c r="C100" s="88"/>
    </row>
    <row r="101" spans="1:3" x14ac:dyDescent="0.25">
      <c r="A101" s="76" t="s">
        <v>689</v>
      </c>
      <c r="B101" s="10" t="s">
        <v>690</v>
      </c>
      <c r="C101" s="88"/>
    </row>
    <row r="102" spans="1:3" x14ac:dyDescent="0.25">
      <c r="A102" s="76" t="s">
        <v>691</v>
      </c>
      <c r="B102" s="10" t="s">
        <v>692</v>
      </c>
      <c r="C102" s="88"/>
    </row>
    <row r="103" spans="1:3" x14ac:dyDescent="0.25">
      <c r="A103" s="76" t="s">
        <v>693</v>
      </c>
      <c r="B103" s="10" t="s">
        <v>694</v>
      </c>
      <c r="C103" s="88"/>
    </row>
    <row r="104" spans="1:3" x14ac:dyDescent="0.25">
      <c r="A104" s="76" t="s">
        <v>695</v>
      </c>
      <c r="B104" s="10" t="s">
        <v>696</v>
      </c>
      <c r="C104" s="88"/>
    </row>
    <row r="105" spans="1:3" x14ac:dyDescent="0.25">
      <c r="A105" s="79" t="s">
        <v>697</v>
      </c>
      <c r="B105" s="75" t="s">
        <v>698</v>
      </c>
      <c r="C105" s="102"/>
    </row>
    <row r="106" spans="1:3" ht="26.25" x14ac:dyDescent="0.25">
      <c r="A106" s="76" t="s">
        <v>699</v>
      </c>
      <c r="B106" s="10" t="s">
        <v>700</v>
      </c>
      <c r="C106" s="88"/>
    </row>
    <row r="107" spans="1:3" x14ac:dyDescent="0.25">
      <c r="A107" s="76" t="s">
        <v>701</v>
      </c>
      <c r="B107" s="10" t="s">
        <v>702</v>
      </c>
      <c r="C107" s="88"/>
    </row>
    <row r="108" spans="1:3" x14ac:dyDescent="0.25">
      <c r="A108" s="76" t="s">
        <v>703</v>
      </c>
      <c r="B108" s="10" t="s">
        <v>704</v>
      </c>
      <c r="C108" s="88"/>
    </row>
    <row r="109" spans="1:3" x14ac:dyDescent="0.25">
      <c r="A109" s="79" t="s">
        <v>705</v>
      </c>
      <c r="B109" s="75" t="s">
        <v>706</v>
      </c>
      <c r="C109" s="102"/>
    </row>
    <row r="110" spans="1:3" x14ac:dyDescent="0.25">
      <c r="A110" s="76" t="s">
        <v>707</v>
      </c>
      <c r="B110" s="10" t="s">
        <v>708</v>
      </c>
      <c r="C110" s="88"/>
    </row>
    <row r="111" spans="1:3" x14ac:dyDescent="0.25">
      <c r="A111" s="76" t="s">
        <v>709</v>
      </c>
      <c r="B111" s="10" t="s">
        <v>710</v>
      </c>
      <c r="C111" s="88"/>
    </row>
    <row r="112" spans="1:3" x14ac:dyDescent="0.25">
      <c r="A112" s="76" t="s">
        <v>711</v>
      </c>
      <c r="B112" s="10" t="s">
        <v>712</v>
      </c>
      <c r="C112" s="88"/>
    </row>
    <row r="113" spans="1:3" x14ac:dyDescent="0.25">
      <c r="A113" s="76" t="s">
        <v>713</v>
      </c>
      <c r="B113" s="10" t="s">
        <v>714</v>
      </c>
      <c r="C113" s="88"/>
    </row>
    <row r="114" spans="1:3" ht="26.25" x14ac:dyDescent="0.25">
      <c r="A114" s="76" t="s">
        <v>715</v>
      </c>
      <c r="B114" s="10" t="s">
        <v>716</v>
      </c>
      <c r="C114" s="88"/>
    </row>
    <row r="115" spans="1:3" x14ac:dyDescent="0.25">
      <c r="A115" s="76" t="s">
        <v>717</v>
      </c>
      <c r="B115" s="10" t="s">
        <v>718</v>
      </c>
      <c r="C115" s="88"/>
    </row>
    <row r="116" spans="1:3" x14ac:dyDescent="0.25">
      <c r="A116" s="79" t="s">
        <v>719</v>
      </c>
      <c r="B116" s="75" t="s">
        <v>720</v>
      </c>
      <c r="C116" s="102"/>
    </row>
    <row r="117" spans="1:3" x14ac:dyDescent="0.25">
      <c r="A117" s="76" t="s">
        <v>721</v>
      </c>
      <c r="B117" s="10" t="s">
        <v>722</v>
      </c>
      <c r="C117" s="88"/>
    </row>
    <row r="118" spans="1:3" x14ac:dyDescent="0.25">
      <c r="A118" s="79" t="s">
        <v>723</v>
      </c>
      <c r="B118" s="75" t="s">
        <v>724</v>
      </c>
      <c r="C118" s="102"/>
    </row>
    <row r="119" spans="1:3" x14ac:dyDescent="0.25">
      <c r="A119" s="76" t="s">
        <v>725</v>
      </c>
      <c r="B119" s="10" t="s">
        <v>726</v>
      </c>
      <c r="C119" s="88"/>
    </row>
    <row r="120" spans="1:3" x14ac:dyDescent="0.25">
      <c r="A120" s="76" t="s">
        <v>727</v>
      </c>
      <c r="B120" s="10" t="s">
        <v>728</v>
      </c>
      <c r="C120" s="88"/>
    </row>
    <row r="121" spans="1:3" x14ac:dyDescent="0.25">
      <c r="A121" s="79" t="s">
        <v>729</v>
      </c>
      <c r="B121" s="75" t="s">
        <v>730</v>
      </c>
      <c r="C121" s="102"/>
    </row>
    <row r="122" spans="1:3" x14ac:dyDescent="0.25">
      <c r="A122" s="76" t="s">
        <v>731</v>
      </c>
      <c r="B122" s="10" t="s">
        <v>732</v>
      </c>
      <c r="C122" s="88"/>
    </row>
    <row r="123" spans="1:3" x14ac:dyDescent="0.25">
      <c r="A123" s="76" t="s">
        <v>733</v>
      </c>
      <c r="B123" s="10" t="s">
        <v>734</v>
      </c>
      <c r="C123" s="88"/>
    </row>
    <row r="124" spans="1:3" x14ac:dyDescent="0.25">
      <c r="A124" s="76" t="s">
        <v>735</v>
      </c>
      <c r="B124" s="10" t="s">
        <v>736</v>
      </c>
      <c r="C124" s="88"/>
    </row>
    <row r="125" spans="1:3" x14ac:dyDescent="0.25">
      <c r="A125" s="76" t="s">
        <v>737</v>
      </c>
      <c r="B125" s="10" t="s">
        <v>738</v>
      </c>
      <c r="C125" s="88"/>
    </row>
    <row r="126" spans="1:3" ht="26.25" x14ac:dyDescent="0.25">
      <c r="A126" s="79" t="s">
        <v>739</v>
      </c>
      <c r="B126" s="75" t="s">
        <v>740</v>
      </c>
      <c r="C126" s="102"/>
    </row>
    <row r="127" spans="1:3" x14ac:dyDescent="0.25">
      <c r="A127" s="76" t="s">
        <v>741</v>
      </c>
      <c r="B127" s="10" t="s">
        <v>742</v>
      </c>
      <c r="C127" s="88"/>
    </row>
    <row r="128" spans="1:3" x14ac:dyDescent="0.25">
      <c r="A128" s="76" t="s">
        <v>743</v>
      </c>
      <c r="B128" s="10" t="s">
        <v>744</v>
      </c>
      <c r="C128" s="88"/>
    </row>
    <row r="129" spans="1:3" x14ac:dyDescent="0.25">
      <c r="A129" s="76" t="s">
        <v>745</v>
      </c>
      <c r="B129" s="10" t="s">
        <v>746</v>
      </c>
      <c r="C129" s="88"/>
    </row>
    <row r="130" spans="1:3" ht="26.25" x14ac:dyDescent="0.25">
      <c r="A130" s="77">
        <v>4</v>
      </c>
      <c r="B130" s="78" t="s">
        <v>747</v>
      </c>
      <c r="C130" s="101"/>
    </row>
    <row r="131" spans="1:3" ht="26.25" x14ac:dyDescent="0.25">
      <c r="A131" s="79" t="s">
        <v>748</v>
      </c>
      <c r="B131" s="75" t="s">
        <v>749</v>
      </c>
      <c r="C131" s="102"/>
    </row>
    <row r="132" spans="1:3" x14ac:dyDescent="0.25">
      <c r="A132" s="76" t="s">
        <v>750</v>
      </c>
      <c r="B132" s="10" t="s">
        <v>751</v>
      </c>
      <c r="C132" s="88"/>
    </row>
    <row r="133" spans="1:3" ht="39" x14ac:dyDescent="0.25">
      <c r="A133" s="79" t="s">
        <v>752</v>
      </c>
      <c r="B133" s="75" t="s">
        <v>753</v>
      </c>
      <c r="C133" s="103" t="s">
        <v>0</v>
      </c>
    </row>
    <row r="134" spans="1:3" ht="26.25" x14ac:dyDescent="0.25">
      <c r="A134" s="76" t="s">
        <v>754</v>
      </c>
      <c r="B134" s="10" t="s">
        <v>755</v>
      </c>
      <c r="C134" s="94" t="s">
        <v>0</v>
      </c>
    </row>
    <row r="135" spans="1:3" x14ac:dyDescent="0.25">
      <c r="A135" s="79" t="s">
        <v>756</v>
      </c>
      <c r="B135" s="75" t="s">
        <v>757</v>
      </c>
      <c r="C135" s="102"/>
    </row>
    <row r="136" spans="1:3" x14ac:dyDescent="0.25">
      <c r="A136" s="76" t="s">
        <v>758</v>
      </c>
      <c r="B136" s="10" t="s">
        <v>759</v>
      </c>
      <c r="C136" s="88"/>
    </row>
    <row r="137" spans="1:3" x14ac:dyDescent="0.25">
      <c r="A137" s="76" t="s">
        <v>760</v>
      </c>
      <c r="B137" s="10" t="s">
        <v>761</v>
      </c>
      <c r="C137" s="88"/>
    </row>
    <row r="138" spans="1:3" x14ac:dyDescent="0.25">
      <c r="A138" s="76" t="s">
        <v>762</v>
      </c>
      <c r="B138" s="10" t="s">
        <v>763</v>
      </c>
      <c r="C138" s="88"/>
    </row>
    <row r="139" spans="1:3" ht="26.25" x14ac:dyDescent="0.25">
      <c r="A139" s="76" t="s">
        <v>764</v>
      </c>
      <c r="B139" s="10" t="s">
        <v>765</v>
      </c>
      <c r="C139" s="88"/>
    </row>
    <row r="140" spans="1:3" ht="26.25" x14ac:dyDescent="0.25">
      <c r="A140" s="79" t="s">
        <v>766</v>
      </c>
      <c r="B140" s="75" t="s">
        <v>767</v>
      </c>
      <c r="C140" s="102"/>
    </row>
    <row r="141" spans="1:3" x14ac:dyDescent="0.25">
      <c r="A141" s="76" t="s">
        <v>768</v>
      </c>
      <c r="B141" s="10" t="s">
        <v>769</v>
      </c>
      <c r="C141" s="88"/>
    </row>
    <row r="142" spans="1:3" ht="15" customHeight="1" x14ac:dyDescent="0.25">
      <c r="A142" s="153" t="s">
        <v>9</v>
      </c>
      <c r="B142" s="154"/>
      <c r="C142" s="262">
        <f>SUM(C52:C141)</f>
        <v>446190410</v>
      </c>
    </row>
    <row r="143" spans="1:3" x14ac:dyDescent="0.25">
      <c r="A143" s="1"/>
      <c r="B143" s="1"/>
      <c r="C143" s="97"/>
    </row>
    <row r="144" spans="1:3" ht="48" customHeight="1" x14ac:dyDescent="0.25">
      <c r="A144" s="135"/>
      <c r="B144" s="135"/>
      <c r="C144" s="135"/>
    </row>
  </sheetData>
  <mergeCells count="6">
    <mergeCell ref="A144:C144"/>
    <mergeCell ref="A1:C1"/>
    <mergeCell ref="A5:B5"/>
    <mergeCell ref="A142:B142"/>
    <mergeCell ref="A2:C2"/>
    <mergeCell ref="A3:C3"/>
  </mergeCells>
  <printOptions horizontalCentered="1"/>
  <pageMargins left="0.70866141732283472" right="0.70866141732283472" top="0.55118110236220474" bottom="0.55118110236220474" header="0.31496062992125984" footer="0.31496062992125984"/>
  <pageSetup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59"/>
  <sheetViews>
    <sheetView workbookViewId="0">
      <pane xSplit="3" ySplit="6" topLeftCell="D7" activePane="bottomRight" state="frozen"/>
      <selection pane="topRight" activeCell="D1" sqref="D1"/>
      <selection pane="bottomLeft" activeCell="A7" sqref="A7"/>
      <selection pane="bottomRight" activeCell="D57" sqref="A1:D57"/>
    </sheetView>
  </sheetViews>
  <sheetFormatPr baseColWidth="10" defaultRowHeight="15" x14ac:dyDescent="0.25"/>
  <cols>
    <col min="1" max="1" width="4.7109375" customWidth="1"/>
    <col min="2" max="2" width="50.5703125" customWidth="1"/>
    <col min="3" max="3" width="13.7109375" customWidth="1"/>
    <col min="4" max="4" width="23" style="66" customWidth="1"/>
  </cols>
  <sheetData>
    <row r="1" spans="1:4" ht="29.25" customHeight="1" x14ac:dyDescent="0.25">
      <c r="A1" s="131" t="s">
        <v>1630</v>
      </c>
      <c r="B1" s="131"/>
      <c r="C1" s="131"/>
      <c r="D1" s="131"/>
    </row>
    <row r="2" spans="1:4" ht="42" customHeight="1" x14ac:dyDescent="0.25">
      <c r="A2" s="134" t="s">
        <v>936</v>
      </c>
      <c r="B2" s="134"/>
      <c r="C2" s="134"/>
      <c r="D2" s="134"/>
    </row>
    <row r="3" spans="1:4" ht="30" customHeight="1" x14ac:dyDescent="0.25">
      <c r="A3" s="155" t="s">
        <v>958</v>
      </c>
      <c r="B3" s="155"/>
      <c r="C3" s="155"/>
      <c r="D3" s="155"/>
    </row>
    <row r="4" spans="1:4" x14ac:dyDescent="0.25">
      <c r="A4" s="2" t="s">
        <v>0</v>
      </c>
      <c r="B4" s="1"/>
      <c r="C4" s="1"/>
      <c r="D4" s="97"/>
    </row>
    <row r="5" spans="1:4" x14ac:dyDescent="0.25">
      <c r="A5" s="158" t="s">
        <v>770</v>
      </c>
      <c r="B5" s="159"/>
      <c r="C5" s="160"/>
      <c r="D5" s="263" t="s">
        <v>2</v>
      </c>
    </row>
    <row r="6" spans="1:4" x14ac:dyDescent="0.25">
      <c r="A6" s="161" t="s">
        <v>771</v>
      </c>
      <c r="B6" s="162"/>
      <c r="C6" s="162"/>
      <c r="D6" s="163"/>
    </row>
    <row r="7" spans="1:4" ht="39" customHeight="1" x14ac:dyDescent="0.25">
      <c r="A7" s="80"/>
      <c r="B7" s="164" t="s">
        <v>772</v>
      </c>
      <c r="C7" s="165"/>
      <c r="D7" s="91"/>
    </row>
    <row r="8" spans="1:4" x14ac:dyDescent="0.25">
      <c r="A8" s="27"/>
      <c r="B8" s="28" t="s">
        <v>773</v>
      </c>
      <c r="C8" s="29" t="s">
        <v>774</v>
      </c>
      <c r="D8" s="88"/>
    </row>
    <row r="9" spans="1:4" x14ac:dyDescent="0.25">
      <c r="A9" s="9" t="s">
        <v>0</v>
      </c>
      <c r="B9" s="166" t="s">
        <v>775</v>
      </c>
      <c r="C9" s="167"/>
      <c r="D9" s="264" t="s">
        <v>0</v>
      </c>
    </row>
    <row r="10" spans="1:4" x14ac:dyDescent="0.25">
      <c r="A10" s="27"/>
      <c r="B10" s="28" t="s">
        <v>776</v>
      </c>
      <c r="C10" s="29" t="s">
        <v>777</v>
      </c>
      <c r="D10" s="88"/>
    </row>
    <row r="11" spans="1:4" x14ac:dyDescent="0.25">
      <c r="A11" s="9" t="s">
        <v>0</v>
      </c>
      <c r="B11" s="166" t="s">
        <v>775</v>
      </c>
      <c r="C11" s="167"/>
      <c r="D11" s="264" t="s">
        <v>0</v>
      </c>
    </row>
    <row r="12" spans="1:4" x14ac:dyDescent="0.25">
      <c r="A12" s="80"/>
      <c r="B12" s="156" t="s">
        <v>778</v>
      </c>
      <c r="C12" s="157"/>
      <c r="D12" s="91"/>
    </row>
    <row r="13" spans="1:4" x14ac:dyDescent="0.25">
      <c r="A13" s="27"/>
      <c r="B13" s="28" t="s">
        <v>779</v>
      </c>
      <c r="C13" s="29" t="s">
        <v>780</v>
      </c>
      <c r="D13" s="88">
        <v>446190410</v>
      </c>
    </row>
    <row r="14" spans="1:4" x14ac:dyDescent="0.25">
      <c r="A14" s="9" t="s">
        <v>0</v>
      </c>
      <c r="B14" s="166" t="s">
        <v>775</v>
      </c>
      <c r="C14" s="167"/>
      <c r="D14" s="264" t="s">
        <v>0</v>
      </c>
    </row>
    <row r="15" spans="1:4" x14ac:dyDescent="0.25">
      <c r="A15" s="27"/>
      <c r="B15" s="28" t="s">
        <v>781</v>
      </c>
      <c r="C15" s="29" t="s">
        <v>782</v>
      </c>
      <c r="D15" s="88"/>
    </row>
    <row r="16" spans="1:4" x14ac:dyDescent="0.25">
      <c r="A16" s="9" t="s">
        <v>0</v>
      </c>
      <c r="B16" s="166" t="s">
        <v>775</v>
      </c>
      <c r="C16" s="167"/>
      <c r="D16" s="264" t="s">
        <v>0</v>
      </c>
    </row>
    <row r="17" spans="1:4" x14ac:dyDescent="0.25">
      <c r="A17" s="27"/>
      <c r="B17" s="28" t="s">
        <v>783</v>
      </c>
      <c r="C17" s="29" t="s">
        <v>784</v>
      </c>
      <c r="D17" s="88"/>
    </row>
    <row r="18" spans="1:4" x14ac:dyDescent="0.25">
      <c r="A18" s="9" t="s">
        <v>0</v>
      </c>
      <c r="B18" s="166" t="s">
        <v>775</v>
      </c>
      <c r="C18" s="167"/>
      <c r="D18" s="264" t="s">
        <v>0</v>
      </c>
    </row>
    <row r="19" spans="1:4" x14ac:dyDescent="0.25">
      <c r="A19" s="27"/>
      <c r="B19" s="28" t="s">
        <v>785</v>
      </c>
      <c r="C19" s="29" t="s">
        <v>786</v>
      </c>
      <c r="D19" s="88"/>
    </row>
    <row r="20" spans="1:4" x14ac:dyDescent="0.25">
      <c r="A20" s="9" t="s">
        <v>0</v>
      </c>
      <c r="B20" s="166" t="s">
        <v>775</v>
      </c>
      <c r="C20" s="167"/>
      <c r="D20" s="264" t="s">
        <v>0</v>
      </c>
    </row>
    <row r="21" spans="1:4" x14ac:dyDescent="0.25">
      <c r="A21" s="27"/>
      <c r="B21" s="28" t="s">
        <v>787</v>
      </c>
      <c r="C21" s="29" t="s">
        <v>788</v>
      </c>
      <c r="D21" s="88"/>
    </row>
    <row r="22" spans="1:4" x14ac:dyDescent="0.25">
      <c r="A22" s="9" t="s">
        <v>0</v>
      </c>
      <c r="B22" s="166" t="s">
        <v>775</v>
      </c>
      <c r="C22" s="167"/>
      <c r="D22" s="264" t="s">
        <v>0</v>
      </c>
    </row>
    <row r="23" spans="1:4" ht="26.25" x14ac:dyDescent="0.25">
      <c r="A23" s="27"/>
      <c r="B23" s="28" t="s">
        <v>789</v>
      </c>
      <c r="C23" s="29" t="s">
        <v>502</v>
      </c>
      <c r="D23" s="88"/>
    </row>
    <row r="24" spans="1:4" x14ac:dyDescent="0.25">
      <c r="A24" s="9" t="s">
        <v>0</v>
      </c>
      <c r="B24" s="166" t="s">
        <v>775</v>
      </c>
      <c r="C24" s="167"/>
      <c r="D24" s="264" t="s">
        <v>0</v>
      </c>
    </row>
    <row r="25" spans="1:4" x14ac:dyDescent="0.25">
      <c r="A25" s="27"/>
      <c r="B25" s="28" t="s">
        <v>790</v>
      </c>
      <c r="C25" s="29" t="s">
        <v>791</v>
      </c>
      <c r="D25" s="88"/>
    </row>
    <row r="26" spans="1:4" x14ac:dyDescent="0.25">
      <c r="A26" s="9" t="s">
        <v>0</v>
      </c>
      <c r="B26" s="166" t="s">
        <v>775</v>
      </c>
      <c r="C26" s="167"/>
      <c r="D26" s="264" t="s">
        <v>0</v>
      </c>
    </row>
    <row r="27" spans="1:4" x14ac:dyDescent="0.25">
      <c r="A27" s="27"/>
      <c r="B27" s="28" t="s">
        <v>792</v>
      </c>
      <c r="C27" s="29" t="s">
        <v>793</v>
      </c>
      <c r="D27" s="88"/>
    </row>
    <row r="28" spans="1:4" x14ac:dyDescent="0.25">
      <c r="A28" s="9" t="s">
        <v>0</v>
      </c>
      <c r="B28" s="166" t="s">
        <v>775</v>
      </c>
      <c r="C28" s="167"/>
      <c r="D28" s="264" t="s">
        <v>0</v>
      </c>
    </row>
    <row r="29" spans="1:4" x14ac:dyDescent="0.25">
      <c r="A29" s="80"/>
      <c r="B29" s="156" t="s">
        <v>794</v>
      </c>
      <c r="C29" s="157"/>
      <c r="D29" s="91"/>
    </row>
    <row r="30" spans="1:4" ht="26.25" x14ac:dyDescent="0.25">
      <c r="A30" s="27"/>
      <c r="B30" s="28" t="s">
        <v>795</v>
      </c>
      <c r="C30" s="29" t="s">
        <v>796</v>
      </c>
      <c r="D30" s="88"/>
    </row>
    <row r="31" spans="1:4" x14ac:dyDescent="0.25">
      <c r="A31" s="9" t="s">
        <v>0</v>
      </c>
      <c r="B31" s="166" t="s">
        <v>775</v>
      </c>
      <c r="C31" s="167"/>
      <c r="D31" s="264" t="s">
        <v>0</v>
      </c>
    </row>
    <row r="32" spans="1:4" x14ac:dyDescent="0.25">
      <c r="A32" s="27"/>
      <c r="B32" s="28" t="s">
        <v>797</v>
      </c>
      <c r="C32" s="29" t="s">
        <v>798</v>
      </c>
      <c r="D32" s="88"/>
    </row>
    <row r="33" spans="1:4" x14ac:dyDescent="0.25">
      <c r="A33" s="9" t="s">
        <v>0</v>
      </c>
      <c r="B33" s="166" t="s">
        <v>775</v>
      </c>
      <c r="C33" s="167"/>
      <c r="D33" s="264" t="s">
        <v>0</v>
      </c>
    </row>
    <row r="34" spans="1:4" x14ac:dyDescent="0.25">
      <c r="A34" s="27"/>
      <c r="B34" s="28" t="s">
        <v>799</v>
      </c>
      <c r="C34" s="29" t="s">
        <v>800</v>
      </c>
      <c r="D34" s="88"/>
    </row>
    <row r="35" spans="1:4" x14ac:dyDescent="0.25">
      <c r="A35" s="9" t="s">
        <v>0</v>
      </c>
      <c r="B35" s="166" t="s">
        <v>775</v>
      </c>
      <c r="C35" s="167"/>
      <c r="D35" s="264" t="s">
        <v>0</v>
      </c>
    </row>
    <row r="36" spans="1:4" x14ac:dyDescent="0.25">
      <c r="A36" s="80"/>
      <c r="B36" s="156" t="s">
        <v>801</v>
      </c>
      <c r="C36" s="157"/>
      <c r="D36" s="91"/>
    </row>
    <row r="37" spans="1:4" x14ac:dyDescent="0.25">
      <c r="A37" s="27"/>
      <c r="B37" s="28" t="s">
        <v>802</v>
      </c>
      <c r="C37" s="29" t="s">
        <v>803</v>
      </c>
      <c r="D37" s="88"/>
    </row>
    <row r="38" spans="1:4" x14ac:dyDescent="0.25">
      <c r="A38" s="9" t="s">
        <v>0</v>
      </c>
      <c r="B38" s="166" t="s">
        <v>775</v>
      </c>
      <c r="C38" s="167"/>
      <c r="D38" s="264" t="s">
        <v>0</v>
      </c>
    </row>
    <row r="39" spans="1:4" x14ac:dyDescent="0.25">
      <c r="A39" s="27"/>
      <c r="B39" s="28" t="s">
        <v>804</v>
      </c>
      <c r="C39" s="29" t="s">
        <v>805</v>
      </c>
      <c r="D39" s="88"/>
    </row>
    <row r="40" spans="1:4" x14ac:dyDescent="0.25">
      <c r="A40" s="9" t="s">
        <v>0</v>
      </c>
      <c r="B40" s="166" t="s">
        <v>775</v>
      </c>
      <c r="C40" s="167"/>
      <c r="D40" s="264" t="s">
        <v>0</v>
      </c>
    </row>
    <row r="41" spans="1:4" x14ac:dyDescent="0.25">
      <c r="A41" s="80"/>
      <c r="B41" s="156" t="s">
        <v>806</v>
      </c>
      <c r="C41" s="157"/>
      <c r="D41" s="91"/>
    </row>
    <row r="42" spans="1:4" x14ac:dyDescent="0.25">
      <c r="A42" s="27"/>
      <c r="B42" s="28" t="s">
        <v>807</v>
      </c>
      <c r="C42" s="29" t="s">
        <v>808</v>
      </c>
      <c r="D42" s="88"/>
    </row>
    <row r="43" spans="1:4" x14ac:dyDescent="0.25">
      <c r="A43" s="9" t="s">
        <v>0</v>
      </c>
      <c r="B43" s="166" t="s">
        <v>775</v>
      </c>
      <c r="C43" s="167"/>
      <c r="D43" s="264" t="s">
        <v>0</v>
      </c>
    </row>
    <row r="44" spans="1:4" x14ac:dyDescent="0.25">
      <c r="A44" s="27"/>
      <c r="B44" s="28" t="s">
        <v>809</v>
      </c>
      <c r="C44" s="29" t="s">
        <v>810</v>
      </c>
      <c r="D44" s="88"/>
    </row>
    <row r="45" spans="1:4" x14ac:dyDescent="0.25">
      <c r="A45" s="9" t="s">
        <v>0</v>
      </c>
      <c r="B45" s="166" t="s">
        <v>775</v>
      </c>
      <c r="C45" s="167"/>
      <c r="D45" s="264" t="s">
        <v>0</v>
      </c>
    </row>
    <row r="46" spans="1:4" x14ac:dyDescent="0.25">
      <c r="A46" s="27"/>
      <c r="B46" s="28" t="s">
        <v>811</v>
      </c>
      <c r="C46" s="29" t="s">
        <v>812</v>
      </c>
      <c r="D46" s="88"/>
    </row>
    <row r="47" spans="1:4" x14ac:dyDescent="0.25">
      <c r="A47" s="9" t="s">
        <v>0</v>
      </c>
      <c r="B47" s="166" t="s">
        <v>775</v>
      </c>
      <c r="C47" s="167"/>
      <c r="D47" s="264" t="s">
        <v>0</v>
      </c>
    </row>
    <row r="48" spans="1:4" ht="26.25" x14ac:dyDescent="0.25">
      <c r="A48" s="27"/>
      <c r="B48" s="28" t="s">
        <v>813</v>
      </c>
      <c r="C48" s="29" t="s">
        <v>814</v>
      </c>
      <c r="D48" s="88"/>
    </row>
    <row r="49" spans="1:4" x14ac:dyDescent="0.25">
      <c r="A49" s="9" t="s">
        <v>0</v>
      </c>
      <c r="B49" s="166" t="s">
        <v>775</v>
      </c>
      <c r="C49" s="167"/>
      <c r="D49" s="264" t="s">
        <v>0</v>
      </c>
    </row>
    <row r="50" spans="1:4" x14ac:dyDescent="0.25">
      <c r="A50" s="80"/>
      <c r="B50" s="156" t="s">
        <v>815</v>
      </c>
      <c r="C50" s="157"/>
      <c r="D50" s="265" t="s">
        <v>0</v>
      </c>
    </row>
    <row r="51" spans="1:4" x14ac:dyDescent="0.25">
      <c r="A51" s="27"/>
      <c r="B51" s="28" t="s">
        <v>816</v>
      </c>
      <c r="C51" s="29" t="s">
        <v>817</v>
      </c>
      <c r="D51" s="264" t="s">
        <v>0</v>
      </c>
    </row>
    <row r="52" spans="1:4" x14ac:dyDescent="0.25">
      <c r="A52" s="161" t="s">
        <v>818</v>
      </c>
      <c r="B52" s="172"/>
      <c r="C52" s="12" t="s">
        <v>819</v>
      </c>
      <c r="D52" s="255"/>
    </row>
    <row r="53" spans="1:4" x14ac:dyDescent="0.25">
      <c r="A53" s="168" t="s">
        <v>775</v>
      </c>
      <c r="B53" s="169"/>
      <c r="C53" s="170"/>
      <c r="D53" s="266" t="s">
        <v>0</v>
      </c>
    </row>
    <row r="54" spans="1:4" x14ac:dyDescent="0.25">
      <c r="A54" s="161" t="s">
        <v>820</v>
      </c>
      <c r="B54" s="172"/>
      <c r="C54" s="12" t="s">
        <v>821</v>
      </c>
      <c r="D54" s="255"/>
    </row>
    <row r="55" spans="1:4" x14ac:dyDescent="0.25">
      <c r="A55" s="168" t="s">
        <v>775</v>
      </c>
      <c r="B55" s="169"/>
      <c r="C55" s="170"/>
      <c r="D55" s="267" t="s">
        <v>0</v>
      </c>
    </row>
    <row r="56" spans="1:4" x14ac:dyDescent="0.25">
      <c r="A56" s="139" t="s">
        <v>9</v>
      </c>
      <c r="B56" s="156"/>
      <c r="C56" s="140"/>
      <c r="D56" s="91">
        <f>+D13</f>
        <v>446190410</v>
      </c>
    </row>
    <row r="57" spans="1:4" x14ac:dyDescent="0.25">
      <c r="A57" s="2" t="s">
        <v>0</v>
      </c>
      <c r="B57" s="1"/>
      <c r="C57" s="1"/>
      <c r="D57" s="97"/>
    </row>
    <row r="58" spans="1:4" x14ac:dyDescent="0.25">
      <c r="A58" s="1"/>
      <c r="B58" s="1"/>
      <c r="C58" s="1"/>
      <c r="D58" s="97"/>
    </row>
    <row r="59" spans="1:4" ht="33.75" customHeight="1" x14ac:dyDescent="0.25">
      <c r="A59" s="171"/>
      <c r="B59" s="171"/>
      <c r="C59" s="171"/>
      <c r="D59" s="171"/>
    </row>
  </sheetData>
  <mergeCells count="36">
    <mergeCell ref="A55:C55"/>
    <mergeCell ref="A56:C56"/>
    <mergeCell ref="A2:D2"/>
    <mergeCell ref="A59:D59"/>
    <mergeCell ref="B47:C47"/>
    <mergeCell ref="B49:C49"/>
    <mergeCell ref="B50:C50"/>
    <mergeCell ref="A52:B52"/>
    <mergeCell ref="A53:C53"/>
    <mergeCell ref="A54:B54"/>
    <mergeCell ref="B36:C36"/>
    <mergeCell ref="B38:C38"/>
    <mergeCell ref="B40:C40"/>
    <mergeCell ref="B41:C41"/>
    <mergeCell ref="B43:C43"/>
    <mergeCell ref="B45:C45"/>
    <mergeCell ref="B35:C35"/>
    <mergeCell ref="B14:C14"/>
    <mergeCell ref="B16:C16"/>
    <mergeCell ref="B18:C18"/>
    <mergeCell ref="B20:C20"/>
    <mergeCell ref="B22:C22"/>
    <mergeCell ref="B24:C24"/>
    <mergeCell ref="B26:C26"/>
    <mergeCell ref="B28:C28"/>
    <mergeCell ref="B29:C29"/>
    <mergeCell ref="B31:C31"/>
    <mergeCell ref="B33:C33"/>
    <mergeCell ref="A1:D1"/>
    <mergeCell ref="B12:C12"/>
    <mergeCell ref="A5:C5"/>
    <mergeCell ref="A6:D6"/>
    <mergeCell ref="B7:C7"/>
    <mergeCell ref="B9:C9"/>
    <mergeCell ref="B11:C11"/>
    <mergeCell ref="A3:D3"/>
  </mergeCells>
  <printOptions horizontalCentered="1"/>
  <pageMargins left="0.70866141732283472" right="0.70866141732283472" top="0.55118110236220474" bottom="0.55118110236220474" header="0.31496062992125984" footer="0.31496062992125984"/>
  <pageSetup scale="6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4"/>
  <sheetViews>
    <sheetView workbookViewId="0">
      <selection activeCell="J13" sqref="A1:J13"/>
    </sheetView>
  </sheetViews>
  <sheetFormatPr baseColWidth="10" defaultRowHeight="15" x14ac:dyDescent="0.25"/>
  <cols>
    <col min="1" max="1" width="45.7109375" bestFit="1" customWidth="1"/>
    <col min="2" max="2" width="19.85546875" bestFit="1" customWidth="1"/>
    <col min="3" max="3" width="16.85546875" bestFit="1" customWidth="1"/>
    <col min="4" max="4" width="19.85546875" bestFit="1" customWidth="1"/>
    <col min="5" max="5" width="16.85546875" bestFit="1" customWidth="1"/>
    <col min="6" max="6" width="19.85546875" bestFit="1" customWidth="1"/>
    <col min="7" max="7" width="16.85546875" bestFit="1" customWidth="1"/>
    <col min="8" max="8" width="19.85546875" bestFit="1" customWidth="1"/>
    <col min="9" max="9" width="16.85546875" bestFit="1" customWidth="1"/>
    <col min="10" max="10" width="15.85546875" bestFit="1" customWidth="1"/>
  </cols>
  <sheetData>
    <row r="1" spans="1:10" ht="31.5" customHeight="1" x14ac:dyDescent="0.25">
      <c r="A1" s="131" t="s">
        <v>1630</v>
      </c>
      <c r="B1" s="131"/>
      <c r="C1" s="131"/>
      <c r="D1" s="131"/>
      <c r="E1" s="131"/>
      <c r="F1" s="131"/>
      <c r="G1" s="131"/>
      <c r="H1" s="131"/>
      <c r="I1" s="131"/>
      <c r="J1" s="131"/>
    </row>
    <row r="2" spans="1:10" ht="19.5" customHeight="1" x14ac:dyDescent="0.25">
      <c r="A2" s="134" t="s">
        <v>1510</v>
      </c>
      <c r="B2" s="134"/>
      <c r="C2" s="134"/>
      <c r="D2" s="134"/>
      <c r="E2" s="134"/>
      <c r="F2" s="134"/>
      <c r="G2" s="134"/>
      <c r="H2" s="134"/>
      <c r="I2" s="134"/>
      <c r="J2" s="134"/>
    </row>
    <row r="3" spans="1:10" ht="30" customHeight="1" x14ac:dyDescent="0.25">
      <c r="A3" s="175" t="s">
        <v>959</v>
      </c>
      <c r="B3" s="175"/>
      <c r="C3" s="175"/>
      <c r="D3" s="175"/>
      <c r="E3" s="175"/>
      <c r="F3" s="175"/>
      <c r="G3" s="175"/>
      <c r="H3" s="175"/>
      <c r="I3" s="175"/>
      <c r="J3" s="175"/>
    </row>
    <row r="4" spans="1:10" x14ac:dyDescent="0.25">
      <c r="A4" s="3" t="s">
        <v>0</v>
      </c>
      <c r="B4" s="1"/>
      <c r="C4" s="1"/>
      <c r="D4" s="1"/>
      <c r="E4" s="1"/>
      <c r="F4" s="1"/>
      <c r="G4" s="1"/>
      <c r="H4" s="1"/>
      <c r="I4" s="1"/>
      <c r="J4" s="1"/>
    </row>
    <row r="5" spans="1:10" x14ac:dyDescent="0.25">
      <c r="A5" s="174" t="s">
        <v>822</v>
      </c>
      <c r="B5" s="176" t="s">
        <v>823</v>
      </c>
      <c r="C5" s="177"/>
      <c r="D5" s="176" t="s">
        <v>824</v>
      </c>
      <c r="E5" s="177"/>
      <c r="F5" s="176" t="s">
        <v>825</v>
      </c>
      <c r="G5" s="177"/>
      <c r="H5" s="176" t="s">
        <v>540</v>
      </c>
      <c r="I5" s="177"/>
      <c r="J5" s="31" t="s">
        <v>826</v>
      </c>
    </row>
    <row r="6" spans="1:10" x14ac:dyDescent="0.25">
      <c r="A6" s="174"/>
      <c r="B6" s="178"/>
      <c r="C6" s="174"/>
      <c r="D6" s="178"/>
      <c r="E6" s="174"/>
      <c r="F6" s="178"/>
      <c r="G6" s="174"/>
      <c r="H6" s="178"/>
      <c r="I6" s="174"/>
      <c r="J6" s="31" t="s">
        <v>501</v>
      </c>
    </row>
    <row r="7" spans="1:10" x14ac:dyDescent="0.25">
      <c r="A7" s="174"/>
      <c r="B7" s="179"/>
      <c r="C7" s="180"/>
      <c r="D7" s="179"/>
      <c r="E7" s="180"/>
      <c r="F7" s="179"/>
      <c r="G7" s="180"/>
      <c r="H7" s="179"/>
      <c r="I7" s="180"/>
      <c r="J7" s="31" t="s">
        <v>828</v>
      </c>
    </row>
    <row r="8" spans="1:10" ht="25.5" x14ac:dyDescent="0.25">
      <c r="A8" s="174"/>
      <c r="B8" s="30" t="s">
        <v>829</v>
      </c>
      <c r="C8" s="30" t="s">
        <v>830</v>
      </c>
      <c r="D8" s="30" t="s">
        <v>829</v>
      </c>
      <c r="E8" s="30" t="s">
        <v>830</v>
      </c>
      <c r="F8" s="30" t="s">
        <v>829</v>
      </c>
      <c r="G8" s="30" t="s">
        <v>830</v>
      </c>
      <c r="H8" s="30" t="s">
        <v>829</v>
      </c>
      <c r="I8" s="30" t="s">
        <v>830</v>
      </c>
      <c r="J8" s="32"/>
    </row>
    <row r="9" spans="1:10" x14ac:dyDescent="0.25">
      <c r="A9" s="33" t="s">
        <v>827</v>
      </c>
      <c r="B9" s="33" t="s">
        <v>831</v>
      </c>
      <c r="C9" s="33" t="s">
        <v>832</v>
      </c>
      <c r="D9" s="33" t="s">
        <v>833</v>
      </c>
      <c r="E9" s="33" t="s">
        <v>834</v>
      </c>
      <c r="F9" s="33" t="s">
        <v>835</v>
      </c>
      <c r="G9" s="33" t="s">
        <v>836</v>
      </c>
      <c r="H9" s="33" t="s">
        <v>837</v>
      </c>
      <c r="I9" s="33" t="s">
        <v>838</v>
      </c>
      <c r="J9" s="32"/>
    </row>
    <row r="10" spans="1:10" ht="32.25" customHeight="1" x14ac:dyDescent="0.25">
      <c r="A10" s="99" t="s">
        <v>1636</v>
      </c>
      <c r="B10" s="99" t="s">
        <v>0</v>
      </c>
      <c r="C10" s="99">
        <v>0</v>
      </c>
      <c r="D10" s="99" t="s">
        <v>0</v>
      </c>
      <c r="E10" s="99">
        <v>0</v>
      </c>
      <c r="F10" s="99" t="s">
        <v>0</v>
      </c>
      <c r="G10" s="99">
        <v>0</v>
      </c>
      <c r="H10" s="107" t="s">
        <v>1637</v>
      </c>
      <c r="I10" s="99">
        <v>102594227</v>
      </c>
      <c r="J10" s="268">
        <f>+C10+E10+G10+I10</f>
        <v>102594227</v>
      </c>
    </row>
    <row r="11" spans="1:10" x14ac:dyDescent="0.25">
      <c r="A11" s="4" t="s">
        <v>0</v>
      </c>
      <c r="B11" s="4" t="s">
        <v>0</v>
      </c>
      <c r="C11" s="4" t="s">
        <v>0</v>
      </c>
      <c r="D11" s="4" t="s">
        <v>0</v>
      </c>
      <c r="E11" s="4" t="s">
        <v>0</v>
      </c>
      <c r="F11" s="4" t="s">
        <v>0</v>
      </c>
      <c r="G11" s="4" t="s">
        <v>0</v>
      </c>
      <c r="H11" s="4" t="s">
        <v>0</v>
      </c>
      <c r="I11" s="4" t="s">
        <v>0</v>
      </c>
      <c r="J11" s="4" t="s">
        <v>0</v>
      </c>
    </row>
    <row r="12" spans="1:10" x14ac:dyDescent="0.25">
      <c r="A12" s="33" t="s">
        <v>501</v>
      </c>
      <c r="B12" s="33" t="s">
        <v>0</v>
      </c>
      <c r="C12" s="33" t="s">
        <v>0</v>
      </c>
      <c r="D12" s="33" t="s">
        <v>0</v>
      </c>
      <c r="E12" s="33" t="s">
        <v>0</v>
      </c>
      <c r="F12" s="33" t="s">
        <v>0</v>
      </c>
      <c r="G12" s="33" t="s">
        <v>0</v>
      </c>
      <c r="H12" s="33" t="s">
        <v>0</v>
      </c>
      <c r="I12" s="33" t="s">
        <v>0</v>
      </c>
      <c r="J12" s="32" t="s">
        <v>0</v>
      </c>
    </row>
    <row r="13" spans="1:10" x14ac:dyDescent="0.25">
      <c r="A13" s="1"/>
      <c r="B13" s="1"/>
      <c r="C13" s="1"/>
      <c r="D13" s="1"/>
      <c r="E13" s="1"/>
      <c r="F13" s="1"/>
      <c r="G13" s="1"/>
      <c r="H13" s="1"/>
      <c r="I13" s="1"/>
      <c r="J13" s="1"/>
    </row>
    <row r="14" spans="1:10" x14ac:dyDescent="0.25">
      <c r="A14" s="173"/>
      <c r="B14" s="173"/>
      <c r="C14" s="173"/>
      <c r="D14" s="173"/>
      <c r="E14" s="173"/>
      <c r="F14" s="173"/>
      <c r="G14" s="173"/>
      <c r="H14" s="173"/>
      <c r="I14" s="173"/>
      <c r="J14" s="173"/>
    </row>
  </sheetData>
  <mergeCells count="9">
    <mergeCell ref="A1:J1"/>
    <mergeCell ref="A2:J2"/>
    <mergeCell ref="A14:J14"/>
    <mergeCell ref="A5:A8"/>
    <mergeCell ref="A3:J3"/>
    <mergeCell ref="B5:C7"/>
    <mergeCell ref="D5:E7"/>
    <mergeCell ref="F5:G7"/>
    <mergeCell ref="H5:I7"/>
  </mergeCells>
  <pageMargins left="0.70866141732283472" right="0.70866141732283472" top="0.74803149606299213" bottom="0.74803149606299213" header="0.31496062992125984" footer="0.31496062992125984"/>
  <pageSetup scale="5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D17"/>
  <sheetViews>
    <sheetView workbookViewId="0">
      <selection activeCell="D19" sqref="A1:D19"/>
    </sheetView>
  </sheetViews>
  <sheetFormatPr baseColWidth="10" defaultRowHeight="15" x14ac:dyDescent="0.25"/>
  <cols>
    <col min="1" max="1" width="45.7109375" bestFit="1" customWidth="1"/>
    <col min="2" max="2" width="11.5703125" bestFit="1" customWidth="1"/>
    <col min="3" max="3" width="15.140625" bestFit="1" customWidth="1"/>
    <col min="4" max="4" width="19.7109375" bestFit="1" customWidth="1"/>
  </cols>
  <sheetData>
    <row r="1" spans="1:4" ht="33" customHeight="1" x14ac:dyDescent="0.25">
      <c r="A1" s="131" t="s">
        <v>1630</v>
      </c>
      <c r="B1" s="131"/>
      <c r="C1" s="131"/>
      <c r="D1" s="131"/>
    </row>
    <row r="2" spans="1:4" ht="51.75" customHeight="1" x14ac:dyDescent="0.25">
      <c r="A2" s="134" t="s">
        <v>937</v>
      </c>
      <c r="B2" s="134"/>
      <c r="C2" s="134"/>
      <c r="D2" s="134"/>
    </row>
    <row r="3" spans="1:4" ht="15.75" x14ac:dyDescent="0.25">
      <c r="A3" s="34" t="s">
        <v>0</v>
      </c>
      <c r="B3" s="1"/>
      <c r="C3" s="1"/>
      <c r="D3" s="1"/>
    </row>
    <row r="4" spans="1:4" x14ac:dyDescent="0.25">
      <c r="A4" s="181" t="s">
        <v>839</v>
      </c>
      <c r="B4" s="182"/>
      <c r="C4" s="182"/>
      <c r="D4" s="183"/>
    </row>
    <row r="5" spans="1:4" x14ac:dyDescent="0.25">
      <c r="A5" s="35" t="s">
        <v>840</v>
      </c>
      <c r="B5" s="35" t="s">
        <v>841</v>
      </c>
      <c r="C5" s="35" t="s">
        <v>842</v>
      </c>
      <c r="D5" s="35" t="s">
        <v>2</v>
      </c>
    </row>
    <row r="6" spans="1:4" x14ac:dyDescent="0.25">
      <c r="A6" s="4" t="s">
        <v>0</v>
      </c>
      <c r="B6" s="26"/>
      <c r="C6" s="26"/>
      <c r="D6" s="26"/>
    </row>
    <row r="7" spans="1:4" x14ac:dyDescent="0.25">
      <c r="A7" s="4" t="s">
        <v>0</v>
      </c>
      <c r="B7" s="4" t="s">
        <v>0</v>
      </c>
      <c r="C7" s="4" t="s">
        <v>0</v>
      </c>
      <c r="D7" s="4" t="s">
        <v>0</v>
      </c>
    </row>
    <row r="8" spans="1:4" x14ac:dyDescent="0.25">
      <c r="A8" s="35" t="s">
        <v>501</v>
      </c>
      <c r="B8" s="35"/>
      <c r="C8" s="35"/>
      <c r="D8" s="35" t="s">
        <v>0</v>
      </c>
    </row>
    <row r="9" spans="1:4" x14ac:dyDescent="0.25">
      <c r="A9" s="2" t="s">
        <v>0</v>
      </c>
      <c r="B9" s="1"/>
      <c r="C9" s="1"/>
      <c r="D9" s="1"/>
    </row>
    <row r="10" spans="1:4" x14ac:dyDescent="0.25">
      <c r="A10" s="2" t="s">
        <v>0</v>
      </c>
      <c r="B10" s="1"/>
      <c r="C10" s="1"/>
      <c r="D10" s="1"/>
    </row>
    <row r="11" spans="1:4" x14ac:dyDescent="0.25">
      <c r="A11" s="181" t="s">
        <v>843</v>
      </c>
      <c r="B11" s="182"/>
      <c r="C11" s="182"/>
      <c r="D11" s="183"/>
    </row>
    <row r="12" spans="1:4" x14ac:dyDescent="0.25">
      <c r="A12" s="35" t="s">
        <v>844</v>
      </c>
      <c r="B12" s="35" t="s">
        <v>841</v>
      </c>
      <c r="C12" s="35" t="s">
        <v>842</v>
      </c>
      <c r="D12" s="35" t="s">
        <v>2</v>
      </c>
    </row>
    <row r="13" spans="1:4" x14ac:dyDescent="0.25">
      <c r="A13" s="4" t="s">
        <v>0</v>
      </c>
      <c r="B13" s="26"/>
      <c r="C13" s="4" t="s">
        <v>0</v>
      </c>
      <c r="D13" s="4" t="s">
        <v>0</v>
      </c>
    </row>
    <row r="14" spans="1:4" x14ac:dyDescent="0.25">
      <c r="A14" s="4" t="s">
        <v>0</v>
      </c>
      <c r="B14" s="4" t="s">
        <v>0</v>
      </c>
      <c r="C14" s="4" t="s">
        <v>0</v>
      </c>
      <c r="D14" s="4" t="s">
        <v>0</v>
      </c>
    </row>
    <row r="15" spans="1:4" x14ac:dyDescent="0.25">
      <c r="A15" s="35" t="s">
        <v>501</v>
      </c>
      <c r="B15" s="35"/>
      <c r="C15" s="35"/>
      <c r="D15" s="35" t="s">
        <v>0</v>
      </c>
    </row>
    <row r="17" spans="1:4" ht="26.25" x14ac:dyDescent="0.4">
      <c r="A17" s="184" t="s">
        <v>1638</v>
      </c>
      <c r="B17" s="184"/>
      <c r="C17" s="184"/>
      <c r="D17" s="184"/>
    </row>
  </sheetData>
  <mergeCells count="5">
    <mergeCell ref="A4:D4"/>
    <mergeCell ref="A11:D11"/>
    <mergeCell ref="A2:D2"/>
    <mergeCell ref="A1:D1"/>
    <mergeCell ref="A17:D17"/>
  </mergeCells>
  <printOptions horizontalCentered="1"/>
  <pageMargins left="0.70866141732283472" right="0.70866141732283472" top="0.74803149606299213" bottom="0.74803149606299213" header="0.31496062992125984" footer="0.31496062992125984"/>
  <pageSetup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7</vt:i4>
      </vt:variant>
    </vt:vector>
  </HeadingPairs>
  <TitlesOfParts>
    <vt:vector size="29"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18</vt:lpstr>
      <vt:lpstr>19</vt:lpstr>
      <vt:lpstr>23</vt:lpstr>
      <vt:lpstr>26</vt:lpstr>
      <vt:lpstr>27</vt:lpstr>
      <vt:lpstr>28</vt:lpstr>
      <vt:lpstr>_ftnref1</vt:lpstr>
      <vt:lpstr>'15'!Títulos_a_imprimir</vt:lpstr>
      <vt:lpstr>'28'!Títulos_a_imprimir</vt:lpstr>
      <vt:lpstr>'3'!Títulos_a_imprimir</vt:lpstr>
      <vt:lpstr>'5'!Títulos_a_imprimir</vt:lpstr>
      <vt:lpstr>'6'!Títulos_a_imprimir</vt:lpstr>
      <vt:lpstr>'7'!Títulos_a_imprimir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Ramirez</dc:creator>
  <cp:lastModifiedBy>Luis Montoya</cp:lastModifiedBy>
  <cp:lastPrinted>2018-01-12T21:18:50Z</cp:lastPrinted>
  <dcterms:created xsi:type="dcterms:W3CDTF">2017-06-15T16:06:20Z</dcterms:created>
  <dcterms:modified xsi:type="dcterms:W3CDTF">2018-01-12T21:19:01Z</dcterms:modified>
</cp:coreProperties>
</file>