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by\Desktop\PRESUPUESTO 2018\PRESUPUESTO 2018\DESCENTRALIZADOS\INSTITUTO DE LA MUJER\"/>
    </mc:Choice>
  </mc:AlternateContent>
  <bookViews>
    <workbookView xWindow="0" yWindow="0" windowWidth="24000" windowHeight="9645" tabRatio="793" activeTab="3"/>
  </bookViews>
  <sheets>
    <sheet name="1" sheetId="3" r:id="rId1"/>
    <sheet name="2" sheetId="4" r:id="rId2"/>
    <sheet name="3" sheetId="5" r:id="rId3"/>
    <sheet name="4" sheetId="6" r:id="rId4"/>
    <sheet name="5" sheetId="7" r:id="rId5"/>
    <sheet name="6" sheetId="8" r:id="rId6"/>
    <sheet name="7" sheetId="9" r:id="rId7"/>
    <sheet name="8" sheetId="10" r:id="rId8"/>
    <sheet name="9" sheetId="11" r:id="rId9"/>
    <sheet name="10" sheetId="12" r:id="rId10"/>
    <sheet name="11" sheetId="13" r:id="rId11"/>
    <sheet name="12" sheetId="15" r:id="rId12"/>
    <sheet name="13" sheetId="16" r:id="rId13"/>
    <sheet name="14" sheetId="17" r:id="rId14"/>
    <sheet name="15" sheetId="18" r:id="rId15"/>
    <sheet name="16" sheetId="19" r:id="rId16"/>
    <sheet name="18" sheetId="21" r:id="rId17"/>
    <sheet name="19" sheetId="22" r:id="rId18"/>
    <sheet name="23" sheetId="26" r:id="rId19"/>
    <sheet name="26" sheetId="29" r:id="rId20"/>
    <sheet name="27" sheetId="30" r:id="rId21"/>
    <sheet name="28" sheetId="31" r:id="rId22"/>
  </sheets>
  <definedNames>
    <definedName name="_xlnm._FilterDatabase" localSheetId="2" hidden="1">'3'!$A$2:$C$413</definedName>
    <definedName name="_xlnm._FilterDatabase" localSheetId="3" hidden="1">'4'!$A$3:$C$64</definedName>
    <definedName name="_xlnm._FilterDatabase" localSheetId="5" hidden="1">'6'!$A$5:$C$142</definedName>
    <definedName name="_xlnm._FilterDatabase" localSheetId="6" hidden="1">'7'!$A$5:$D$57</definedName>
    <definedName name="_ftn1">'1'!#REF!</definedName>
    <definedName name="_ftn2">'5'!#REF!</definedName>
    <definedName name="_ftnref1">'1'!$A$2</definedName>
    <definedName name="_ftnref2">'5'!#REF!</definedName>
    <definedName name="_xlnm.Print_Area" localSheetId="14">'15'!$A$1:$F$30</definedName>
    <definedName name="_xlnm.Print_Area" localSheetId="15">'16'!$A$1:$L$27</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17" i="26" l="1"/>
  <c r="L13" i="19" l="1"/>
  <c r="L9" i="19" s="1"/>
  <c r="L10" i="19"/>
  <c r="L3" i="19"/>
  <c r="J13" i="19"/>
  <c r="I13" i="19"/>
  <c r="I9" i="19" s="1"/>
  <c r="H13" i="19"/>
  <c r="G13" i="19"/>
  <c r="G9" i="19" s="1"/>
  <c r="J10" i="19"/>
  <c r="I10" i="19"/>
  <c r="H10" i="19"/>
  <c r="G10" i="19"/>
  <c r="J9" i="19"/>
  <c r="H9" i="19"/>
  <c r="J6" i="19"/>
  <c r="I6" i="19"/>
  <c r="H6" i="19"/>
  <c r="G6" i="19"/>
  <c r="J3" i="19"/>
  <c r="I3" i="19"/>
  <c r="H3" i="19"/>
  <c r="G3" i="19"/>
  <c r="K6" i="19"/>
  <c r="F6" i="19"/>
  <c r="F13" i="19"/>
  <c r="F9" i="19" s="1"/>
  <c r="K13" i="19"/>
  <c r="F3" i="19"/>
  <c r="K3" i="19"/>
  <c r="E3" i="19"/>
  <c r="K9" i="19"/>
  <c r="F10" i="19"/>
  <c r="K10" i="19"/>
  <c r="E10" i="19"/>
  <c r="E13" i="19"/>
  <c r="E9" i="19" s="1"/>
  <c r="C11" i="4"/>
  <c r="C6" i="26" l="1"/>
  <c r="C142" i="8" l="1"/>
  <c r="D56" i="9" l="1"/>
  <c r="C17" i="7"/>
  <c r="C7" i="26" l="1"/>
  <c r="D13" i="18"/>
  <c r="E13" i="18"/>
  <c r="F13" i="18"/>
  <c r="C13" i="18"/>
  <c r="C54" i="6" l="1"/>
  <c r="C44" i="6"/>
  <c r="C34" i="6"/>
  <c r="C24" i="6"/>
  <c r="C14" i="6"/>
  <c r="C4" i="6"/>
  <c r="C294" i="5"/>
  <c r="C284" i="5"/>
  <c r="C275" i="5"/>
  <c r="C273" i="5"/>
  <c r="C266" i="5"/>
  <c r="C263" i="5"/>
  <c r="C258" i="5"/>
  <c r="C251" i="5"/>
  <c r="C180" i="5"/>
  <c r="C174" i="5"/>
  <c r="C164" i="5"/>
  <c r="C156" i="5"/>
  <c r="C146" i="5"/>
  <c r="C136" i="5"/>
  <c r="C126" i="5"/>
  <c r="C116" i="5"/>
  <c r="C106" i="5"/>
  <c r="C95" i="5"/>
  <c r="C91" i="5"/>
  <c r="C85" i="5"/>
  <c r="C82" i="5"/>
  <c r="C74" i="5"/>
  <c r="C64" i="5"/>
  <c r="C54" i="5"/>
  <c r="C50" i="5"/>
  <c r="C41" i="5"/>
  <c r="C37" i="5"/>
  <c r="C35" i="5"/>
  <c r="C28" i="5"/>
  <c r="C23" i="5"/>
  <c r="C14" i="5"/>
  <c r="C4" i="5"/>
  <c r="C64" i="6" l="1"/>
  <c r="C3" i="5"/>
  <c r="C250" i="5"/>
  <c r="C105" i="5"/>
  <c r="C40" i="5"/>
  <c r="C11" i="3"/>
  <c r="C413" i="5" l="1"/>
</calcChain>
</file>

<file path=xl/sharedStrings.xml><?xml version="1.0" encoding="utf-8"?>
<sst xmlns="http://schemas.openxmlformats.org/spreadsheetml/2006/main" count="1405" uniqueCount="954">
  <si>
    <t> </t>
  </si>
  <si>
    <t>Categoría</t>
  </si>
  <si>
    <t>Presupuesto aprobado</t>
  </si>
  <si>
    <t>Recursos fiscales</t>
  </si>
  <si>
    <t>Financiamientos internos</t>
  </si>
  <si>
    <t>Ingresos propios</t>
  </si>
  <si>
    <t>Recursos federales</t>
  </si>
  <si>
    <t>Recursos estatales</t>
  </si>
  <si>
    <t>Otros recursos</t>
  </si>
  <si>
    <t>Total presupuesto de egresos</t>
  </si>
  <si>
    <t>Gasto Corriente</t>
  </si>
  <si>
    <t>Gasto de Capital</t>
  </si>
  <si>
    <t>Amortización de la Deuda y Disminución de Pasivos</t>
  </si>
  <si>
    <t>Pensiones y Jubilaciones</t>
  </si>
  <si>
    <t>Participaciones</t>
  </si>
  <si>
    <t>Capítulo-Concepto-Partida genérica</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</si>
  <si>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</si>
  <si>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</si>
  <si>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</si>
  <si>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</si>
  <si>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</si>
  <si>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</si>
  <si>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</si>
  <si>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</si>
  <si>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</si>
  <si>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</si>
  <si>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</si>
  <si>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</si>
  <si>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</si>
  <si>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</si>
  <si>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</si>
  <si>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</si>
  <si>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</si>
  <si>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</si>
  <si>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</si>
  <si>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las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</si>
  <si>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</si>
  <si>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</si>
  <si>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</si>
  <si>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</si>
  <si>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</si>
  <si>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</si>
  <si>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</si>
  <si>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</si>
  <si>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</si>
  <si>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</si>
  <si>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</si>
  <si>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</si>
  <si>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</si>
  <si>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</si>
  <si>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</si>
  <si>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</si>
  <si>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</si>
  <si>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</si>
  <si>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</si>
  <si>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</si>
  <si>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</si>
  <si>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</si>
  <si>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</si>
  <si>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</si>
  <si>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</si>
  <si>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</si>
  <si>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</si>
  <si>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</si>
  <si>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</si>
  <si>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</si>
  <si>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</si>
  <si>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</si>
  <si>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</si>
  <si>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</si>
  <si>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</si>
  <si>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</si>
  <si>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</si>
  <si>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</si>
  <si>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</si>
  <si>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</si>
  <si>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</si>
  <si>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</si>
  <si>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</si>
  <si>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</si>
  <si>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</si>
  <si>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</si>
  <si>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</si>
  <si>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</si>
  <si>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</si>
  <si>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</si>
  <si>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</si>
  <si>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</si>
  <si>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</si>
  <si>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</si>
  <si>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</si>
  <si>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</si>
  <si>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</si>
  <si>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</si>
  <si>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</si>
  <si>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</si>
  <si>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</si>
  <si>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</si>
  <si>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</si>
  <si>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</si>
  <si>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</si>
  <si>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</si>
  <si>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</si>
  <si>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</si>
  <si>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</si>
  <si>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</si>
  <si>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</si>
  <si>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</si>
  <si>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</si>
  <si>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</si>
  <si>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</si>
  <si>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</si>
  <si>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</si>
  <si>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</si>
  <si>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</si>
  <si>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</si>
  <si>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</si>
  <si>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</si>
  <si>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</si>
  <si>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</si>
  <si>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</si>
  <si>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</si>
  <si>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</si>
  <si>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</si>
  <si>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</si>
  <si>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</si>
  <si>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</si>
  <si>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</si>
  <si>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</si>
  <si>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</si>
  <si>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</si>
  <si>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</si>
  <si>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</si>
  <si>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</si>
  <si>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</si>
  <si>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</si>
  <si>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</si>
  <si>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</si>
  <si>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</si>
  <si>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</si>
  <si>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</si>
  <si>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</si>
  <si>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</si>
  <si>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</si>
  <si>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</si>
  <si>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</si>
  <si>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</si>
  <si>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</si>
  <si>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</si>
  <si>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</si>
  <si>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</si>
  <si>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</si>
  <si>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</si>
  <si>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</si>
  <si>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</si>
  <si>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</si>
  <si>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</si>
  <si>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</si>
  <si>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</si>
  <si>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</si>
  <si>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</si>
  <si>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</si>
  <si>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</si>
  <si>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</si>
  <si>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</si>
  <si>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</si>
  <si>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</si>
  <si>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</si>
  <si>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</si>
  <si>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COMUNICACION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</si>
  <si>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</si>
  <si>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</si>
  <si>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</si>
  <si>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</si>
  <si>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</si>
  <si>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</si>
  <si>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</si>
  <si>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</si>
  <si>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</si>
  <si>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</si>
  <si>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</si>
  <si>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</si>
  <si>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</si>
  <si>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</si>
  <si>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</si>
  <si>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</si>
  <si>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</si>
  <si>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</si>
  <si>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</si>
  <si>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</si>
  <si>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</si>
  <si>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</si>
  <si>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</si>
  <si>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</si>
  <si>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</si>
  <si>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</si>
  <si>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</si>
  <si>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</si>
  <si>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</si>
  <si>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</si>
  <si>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</si>
  <si>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nóminas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</si>
  <si>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</si>
  <si>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</si>
  <si>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</si>
  <si>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</si>
  <si>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</si>
  <si>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</si>
  <si>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</si>
  <si>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</si>
  <si>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</si>
  <si>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</si>
  <si>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</si>
  <si>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</si>
  <si>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</si>
  <si>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</si>
  <si>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</si>
  <si>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</si>
  <si>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</si>
  <si>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</si>
  <si>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</si>
  <si>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</si>
  <si>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</si>
  <si>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</si>
  <si>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</si>
  <si>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</si>
  <si>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</si>
  <si>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</si>
  <si>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</si>
  <si>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Otros subsidios</t>
  </si>
  <si>
    <t>AYUDAS SOCIALES</t>
  </si>
  <si>
    <t>Ayudas sociales a personas</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</si>
  <si>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</si>
  <si>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</si>
  <si>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</si>
  <si>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</si>
  <si>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</si>
  <si>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</si>
  <si>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</si>
  <si>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</si>
  <si>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</si>
  <si>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</si>
  <si>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</si>
  <si>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</si>
  <si>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</si>
  <si>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</si>
  <si>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</si>
  <si>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</si>
  <si>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</si>
  <si>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</si>
  <si>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Otras transferencias a fideicomisos</t>
  </si>
  <si>
    <t>TRANSFERENCIAS A LA SEGURIDAD SOCIAL</t>
  </si>
  <si>
    <t>Transferencias por obligación de ley</t>
  </si>
  <si>
    <t>DONATIVOS</t>
  </si>
  <si>
    <t>Donativos a instituciones sin fines de lucro</t>
  </si>
  <si>
    <t>Donativos a entidades federativas</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</si>
  <si>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</si>
  <si>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</si>
  <si>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</si>
  <si>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</si>
  <si>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</si>
  <si>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</si>
  <si>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</si>
  <si>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BIENES MUEBLES, INMUEBLES E INTANGIBLES</t>
  </si>
  <si>
    <t>MOBILIARIO Y EQUIPO DE ADMINISTRACIÓN</t>
  </si>
  <si>
    <t>Muebles de oficina y estantería</t>
  </si>
  <si>
    <t>Muebles, excepto de oficina y estantería</t>
  </si>
  <si>
    <t>Bienes artísticos, culturales y científicos</t>
  </si>
  <si>
    <t>Objetos de valor</t>
  </si>
  <si>
    <t>Equipo de cómputo y de tecnologías de la información</t>
  </si>
  <si>
    <t>Otros mobiliarios y equipos de administración</t>
  </si>
  <si>
    <t>MOBILIARIO Y EQUIPO EDUCACIONAL Y RECREATIVO</t>
  </si>
  <si>
    <t>Equipos y aparatos audiovisuales</t>
  </si>
  <si>
    <t>Aparatos deportivos</t>
  </si>
  <si>
    <t>Cámaras fotográficas y de video</t>
  </si>
  <si>
    <t>Otro mobiliario y equipo educacional y recreativo</t>
  </si>
  <si>
    <t>EQUIPO E INSTRUMENTAL MEDICO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</si>
  <si>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</si>
  <si>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</si>
  <si>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</si>
  <si>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</si>
  <si>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</si>
  <si>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</si>
  <si>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</si>
  <si>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</si>
  <si>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equipos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</si>
  <si>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</si>
  <si>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</si>
  <si>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</si>
  <si>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</si>
  <si>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</si>
  <si>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</si>
  <si>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</si>
  <si>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</si>
  <si>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</si>
  <si>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</si>
  <si>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</si>
  <si>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ACTIVOS BIOLÓGICOS</t>
  </si>
  <si>
    <t>Bovinos</t>
  </si>
  <si>
    <t>Porcinos</t>
  </si>
  <si>
    <t>Aves</t>
  </si>
  <si>
    <t>Ovinos y caprinos</t>
  </si>
  <si>
    <t>Peces y acuicultura</t>
  </si>
  <si>
    <t>Equinos</t>
  </si>
  <si>
    <t>Especies menores y de zoológico</t>
  </si>
  <si>
    <t>Árboles y plantas</t>
  </si>
  <si>
    <t>Otros activos biológicos</t>
  </si>
  <si>
    <t>BIENES INMUEBLES</t>
  </si>
  <si>
    <t>Terrenos</t>
  </si>
  <si>
    <t>Viviendas</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</si>
  <si>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</si>
  <si>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</si>
  <si>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</si>
  <si>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</si>
  <si>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</si>
  <si>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</si>
  <si>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</si>
  <si>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</si>
  <si>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</si>
  <si>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</si>
  <si>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</si>
  <si>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</si>
  <si>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</si>
  <si>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</si>
  <si>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</si>
  <si>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</si>
  <si>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</si>
  <si>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</si>
  <si>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</si>
  <si>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</si>
  <si>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</si>
  <si>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</si>
  <si>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OBRA PÚBLICA EN BIENES PROPIOS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</si>
  <si>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</si>
  <si>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</si>
  <si>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</si>
  <si>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</si>
  <si>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</si>
  <si>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</si>
  <si>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</si>
  <si>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</si>
  <si>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</si>
  <si>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</si>
  <si>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</si>
  <si>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</si>
  <si>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</si>
  <si>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</si>
  <si>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</si>
  <si>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</si>
  <si>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</si>
  <si>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</si>
  <si>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</si>
  <si>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</si>
  <si>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</si>
  <si>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</si>
  <si>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</si>
  <si>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</si>
  <si>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</si>
  <si>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</si>
  <si>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</si>
  <si>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</si>
  <si>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</si>
  <si>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</si>
  <si>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</si>
  <si>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</si>
  <si>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</si>
  <si>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</si>
  <si>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</si>
  <si>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</si>
  <si>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</si>
  <si>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</si>
  <si>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</si>
  <si>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</si>
  <si>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</si>
  <si>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</si>
  <si>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</si>
  <si>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</si>
  <si>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</si>
  <si>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</si>
  <si>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</si>
  <si>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</si>
  <si>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</si>
  <si>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</si>
  <si>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</si>
  <si>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</si>
  <si>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</si>
  <si>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</si>
  <si>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</si>
  <si>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</si>
  <si>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municipios</t>
  </si>
  <si>
    <t>APORTACIONES</t>
  </si>
  <si>
    <t>Aportaciones de la Federación a municipios</t>
  </si>
  <si>
    <t>Aportaciones de las entidades federativas a los municipios</t>
  </si>
  <si>
    <t>Aportaciones previstas en leyes y decretos compensatorias a entidades federativas y municipios</t>
  </si>
  <si>
    <t>CONVENIOS</t>
  </si>
  <si>
    <t>Convenios de reasignación</t>
  </si>
  <si>
    <t>Convenios de descentralización</t>
  </si>
  <si>
    <t>Otros convenios</t>
  </si>
  <si>
    <t>DEUDA PÚBLICA</t>
  </si>
  <si>
    <t>AMORTIZACIÓN DE LA DEUDA PÚBLICA</t>
  </si>
  <si>
    <t>Amortización de la deuda interna con instituciones de crédito</t>
  </si>
  <si>
    <t>Amortización de la deuda interna por emisión de títulos y valores</t>
  </si>
  <si>
    <t>Amortización de arrendamientos financieros nacionales</t>
  </si>
  <si>
    <t>INTERESES DE LA DEUDA PÚBLICA</t>
  </si>
  <si>
    <t>Intereses de la deuda interna con instituciones de crédito</t>
  </si>
  <si>
    <t>Intereses derivados de la colocación de títulos y valores</t>
  </si>
  <si>
    <t>Intereses por arrendamientos financieros nacionales</t>
  </si>
  <si>
    <t>COMISIONES DE LA DEUDA PÚBLICA</t>
  </si>
  <si>
    <t>Comisiones de la deuda pública interna</t>
  </si>
  <si>
    <t>GASTOS DE LA DEUDA PÚBLICA</t>
  </si>
  <si>
    <t>Gastos de la deuda pública interna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</si>
  <si>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</si>
  <si>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</si>
  <si>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</si>
  <si>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</si>
  <si>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</si>
  <si>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</si>
  <si>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</si>
  <si>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El presupuesto asignado para el pago de pensiones y jubilaciones es de __________ y se desglosa en las partidas 451 “Pensiones”, 452 “Jubilaciones” y 459 “Otras pensiones y jubilaciones” de la clasificación por objeto del gasto.</t>
  </si>
  <si>
    <t>Clasificación Administrativa / Clasificación por Objeto del Gasto</t>
  </si>
  <si>
    <t>Clasificación administrativa</t>
  </si>
  <si>
    <t>3.0.0.0.0.0.0</t>
  </si>
  <si>
    <t>SECTOR PUBLICO MUNICIPAL</t>
  </si>
  <si>
    <t>3.1.0.0.0.0.0</t>
  </si>
  <si>
    <t>SECTOR PUBLICO NO FINANCIERO</t>
  </si>
  <si>
    <t>3.1.1.0.0.0.0</t>
  </si>
  <si>
    <t>GOBIERNO GENERAL MUNICIPAL</t>
  </si>
  <si>
    <t>3.1.1.1.0.0.0</t>
  </si>
  <si>
    <t>Gobierno Municipal</t>
  </si>
  <si>
    <t>3.1.1.1.1.0.0</t>
  </si>
  <si>
    <t>Órgano Ejecutivo Municipal (Ayuntamiento)</t>
  </si>
  <si>
    <t>Total</t>
  </si>
  <si>
    <t>A</t>
  </si>
  <si>
    <t>Finalidad-Función-Subfunción</t>
  </si>
  <si>
    <t>GOBIERNO</t>
  </si>
  <si>
    <t>1.1.</t>
  </si>
  <si>
    <t>LEGISLACIÓN</t>
  </si>
  <si>
    <t>1.1.1</t>
  </si>
  <si>
    <t>Legislación</t>
  </si>
  <si>
    <t>1.1.2</t>
  </si>
  <si>
    <t>Fiscalización</t>
  </si>
  <si>
    <t>1.2.</t>
  </si>
  <si>
    <t>JUSTICIA</t>
  </si>
  <si>
    <t>1.2.1</t>
  </si>
  <si>
    <t>Impartición de Justicia</t>
  </si>
  <si>
    <t>1.2.2</t>
  </si>
  <si>
    <t>Procuración de Justicia</t>
  </si>
  <si>
    <t>1.2.3</t>
  </si>
  <si>
    <t>Reclusión y Readaptación Social</t>
  </si>
  <si>
    <t>1.2.4</t>
  </si>
  <si>
    <t>Derechos Humanos</t>
  </si>
  <si>
    <t>1.3.</t>
  </si>
  <si>
    <t>COORDINACIÓN DE LA POLÍTICA DE GOBIERNO</t>
  </si>
  <si>
    <t>1.3.1</t>
  </si>
  <si>
    <t>Presidencia / Gubernatura</t>
  </si>
  <si>
    <t>1.3.2</t>
  </si>
  <si>
    <t>Política Interior</t>
  </si>
  <si>
    <t>1.3.3</t>
  </si>
  <si>
    <t>Preservación y Cuidado del Patrimonio Público</t>
  </si>
  <si>
    <t>1.3.4</t>
  </si>
  <si>
    <t>Función Pública</t>
  </si>
  <si>
    <t>1.3.5</t>
  </si>
  <si>
    <t>Asuntos Jurídicos</t>
  </si>
  <si>
    <t>1.3.6</t>
  </si>
  <si>
    <t>Organización de Procesos Electorales</t>
  </si>
  <si>
    <t>1.3.7</t>
  </si>
  <si>
    <t>Población</t>
  </si>
  <si>
    <t>1.3.8</t>
  </si>
  <si>
    <t>Territorio</t>
  </si>
  <si>
    <t>1.3.9</t>
  </si>
  <si>
    <t>Otros</t>
  </si>
  <si>
    <t>1.4.</t>
  </si>
  <si>
    <t>RELACIONES EXTERIORES</t>
  </si>
  <si>
    <t>1.4.1</t>
  </si>
  <si>
    <t>Relaciones Exteriores</t>
  </si>
  <si>
    <t>1.5.</t>
  </si>
  <si>
    <t>ASUNTOS FINANCIEROS Y HACENDARIOS</t>
  </si>
  <si>
    <t>1.5.1</t>
  </si>
  <si>
    <t>Asuntos Financieros</t>
  </si>
  <si>
    <t>1.5.2</t>
  </si>
  <si>
    <t>Asuntos Hacendarios</t>
  </si>
  <si>
    <t>1.7.</t>
  </si>
  <si>
    <t>ASUNTOS DE ORDEN PÚBLICO Y DE SEGURIDAD INTERIOR</t>
  </si>
  <si>
    <t>1.7.1</t>
  </si>
  <si>
    <t>Policía</t>
  </si>
  <si>
    <t>1.7.2</t>
  </si>
  <si>
    <t>Protección Civil</t>
  </si>
  <si>
    <t>1.7.3</t>
  </si>
  <si>
    <t>Otros Asuntos de Orden Público y Seguridad</t>
  </si>
  <si>
    <t>1.7.4</t>
  </si>
  <si>
    <t>Sistema Nacional de Seguridad Pública</t>
  </si>
  <si>
    <t>1.8.</t>
  </si>
  <si>
    <t>1.8.1</t>
  </si>
  <si>
    <t>Servicios Registrales, Administrativos y Patrimoniales</t>
  </si>
  <si>
    <t>1.8.2</t>
  </si>
  <si>
    <t>Servicios Estadísticos</t>
  </si>
  <si>
    <t>1.8.3</t>
  </si>
  <si>
    <t>Servicios de Comunicación y Medios</t>
  </si>
  <si>
    <t>1.8.4</t>
  </si>
  <si>
    <t>Acceso a la Información Pública Gubernamental</t>
  </si>
  <si>
    <t>1.8.5</t>
  </si>
  <si>
    <t>DESARROLLO SOCIAL</t>
  </si>
  <si>
    <t>2.1.</t>
  </si>
  <si>
    <t>PROTECCIÓN AMBIENTAL</t>
  </si>
  <si>
    <t>2.1.1</t>
  </si>
  <si>
    <t>Ordenación de Desechos</t>
  </si>
  <si>
    <t>2.1.2</t>
  </si>
  <si>
    <t>Administración del Agua</t>
  </si>
  <si>
    <t>2.1.3</t>
  </si>
  <si>
    <t>Ordenación de Aguas Residuales, Drenaje y Alcantarillado</t>
  </si>
  <si>
    <t>2.1.4</t>
  </si>
  <si>
    <t>Reducción de la Contaminación</t>
  </si>
  <si>
    <t>2.1.5</t>
  </si>
  <si>
    <t>Protección de la Diversidad Biológica y del Paisaje</t>
  </si>
  <si>
    <t>2.1.6</t>
  </si>
  <si>
    <t>Otros de Protección Ambiental</t>
  </si>
  <si>
    <t>2.2.</t>
  </si>
  <si>
    <t>VIVIENDA Y SERVICIOS A LA COMUNIDAD</t>
  </si>
  <si>
    <t>2.2.1</t>
  </si>
  <si>
    <t>Urbanización</t>
  </si>
  <si>
    <t>2.2.2</t>
  </si>
  <si>
    <t>Desarrollo Comunitario</t>
  </si>
  <si>
    <t>2.2.3</t>
  </si>
  <si>
    <t>Abastecimiento de Agua</t>
  </si>
  <si>
    <t>2.2.4</t>
  </si>
  <si>
    <t>Alumbrado Público</t>
  </si>
  <si>
    <t>2.2.5</t>
  </si>
  <si>
    <t>Vivienda</t>
  </si>
  <si>
    <t>2.2.6</t>
  </si>
  <si>
    <t>Servicios Comunales</t>
  </si>
  <si>
    <t>2.2.7</t>
  </si>
  <si>
    <t>Desarrollo Regional</t>
  </si>
  <si>
    <t>2.3.</t>
  </si>
  <si>
    <t>SALUD</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</si>
  <si>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</si>
  <si>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</si>
  <si>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</si>
  <si>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</si>
  <si>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</si>
  <si>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</si>
  <si>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</si>
  <si>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</si>
  <si>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</si>
  <si>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</si>
  <si>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2.4.</t>
  </si>
  <si>
    <t>RECREACIÓN, CULTURA Y OTRAS MANIFESTACIONES SOCIALES</t>
  </si>
  <si>
    <t>2.4.1</t>
  </si>
  <si>
    <t>Deporte y Recreación</t>
  </si>
  <si>
    <t>2.4.2</t>
  </si>
  <si>
    <t>Cultura</t>
  </si>
  <si>
    <t>2.4.3</t>
  </si>
  <si>
    <t>Radio, Televisión y Editoriales</t>
  </si>
  <si>
    <t>2.4.4</t>
  </si>
  <si>
    <t>Asuntos Religiosos y Otras Manifestaciones Sociales</t>
  </si>
  <si>
    <t>2.5.</t>
  </si>
  <si>
    <t>EDUCACIÓN</t>
  </si>
  <si>
    <t>2.5.1</t>
  </si>
  <si>
    <t>Educación Básica</t>
  </si>
  <si>
    <t>2.5.2</t>
  </si>
  <si>
    <t>Educación Media Superior</t>
  </si>
  <si>
    <t>2.5.3</t>
  </si>
  <si>
    <t>Educación Superior</t>
  </si>
  <si>
    <t>2.5.4</t>
  </si>
  <si>
    <t>Posgrado</t>
  </si>
  <si>
    <t>2.5.5</t>
  </si>
  <si>
    <t>Educación para Adultos</t>
  </si>
  <si>
    <t>2.5.6</t>
  </si>
  <si>
    <t>Otros Servicios Educativos y Actividades Inherentes</t>
  </si>
  <si>
    <t>2.6.</t>
  </si>
  <si>
    <t>PROTECCIÓN SOCIAL</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</si>
  <si>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</si>
  <si>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</si>
  <si>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</si>
  <si>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</si>
  <si>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</si>
  <si>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</si>
  <si>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</si>
  <si>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</si>
  <si>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</si>
  <si>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</si>
  <si>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</si>
  <si>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</si>
  <si>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</si>
  <si>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</si>
  <si>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</si>
  <si>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</si>
  <si>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</si>
  <si>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</si>
  <si>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2.7.</t>
  </si>
  <si>
    <t>OTROS ASUNTOS SOCIALES</t>
  </si>
  <si>
    <t>2.7.1</t>
  </si>
  <si>
    <t>Otros Asuntos Sociales</t>
  </si>
  <si>
    <t>DESARROLLO ECONÓMICO</t>
  </si>
  <si>
    <t>3.1.</t>
  </si>
  <si>
    <t>ASUNTOS ECONÓMICOS, COMERCIALES Y LABORALES EN GENERAL</t>
  </si>
  <si>
    <t>3.1.1</t>
  </si>
  <si>
    <t>Asuntos Económicos y Comerciales en General</t>
  </si>
  <si>
    <t>3.1.2</t>
  </si>
  <si>
    <t>Asuntos Laborales Generales</t>
  </si>
  <si>
    <t>3.2.</t>
  </si>
  <si>
    <t>AGROPECUARIA, SILVICULTURA, PESCA Y CAZA</t>
  </si>
  <si>
    <t>3.2.1</t>
  </si>
  <si>
    <t>Agropecuaria</t>
  </si>
  <si>
    <t>3.2.2</t>
  </si>
  <si>
    <t>Silvicultura</t>
  </si>
  <si>
    <t>3.2.3</t>
  </si>
  <si>
    <t>Acuacultura, Pesca y Caza</t>
  </si>
  <si>
    <t>3.2.4</t>
  </si>
  <si>
    <t>Agroindustrial</t>
  </si>
  <si>
    <t>3.2.5</t>
  </si>
  <si>
    <t>Hidroagrícola</t>
  </si>
  <si>
    <t>3.2.6</t>
  </si>
  <si>
    <t>Apoyo Financiero a la Banca y Seguro Agropecuario</t>
  </si>
  <si>
    <t>3.3.</t>
  </si>
  <si>
    <t>COMBUSTIBLES Y ENERGÍA</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</si>
  <si>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</si>
  <si>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</si>
  <si>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</si>
  <si>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</si>
  <si>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</si>
  <si>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</si>
  <si>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</si>
  <si>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</si>
  <si>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</si>
  <si>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</si>
  <si>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</si>
  <si>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</si>
  <si>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3.4.</t>
  </si>
  <si>
    <t>MINERÍA, MANUFACTURAS Y CONSTRUCCIÓN</t>
  </si>
  <si>
    <t>3.4.1</t>
  </si>
  <si>
    <t>Extracción de Recursos Minerales excepto los Combustibles Minerales</t>
  </si>
  <si>
    <t>3.4.2</t>
  </si>
  <si>
    <t>Manufacturas</t>
  </si>
  <si>
    <t>3.4.3</t>
  </si>
  <si>
    <t>Construcción</t>
  </si>
  <si>
    <t>3.5.</t>
  </si>
  <si>
    <t>TRANSPORTE</t>
  </si>
  <si>
    <t>3.5.1</t>
  </si>
  <si>
    <t>Transporte por Carretera</t>
  </si>
  <si>
    <t>3.5.2</t>
  </si>
  <si>
    <t>Transporte por Agua y Puertos</t>
  </si>
  <si>
    <t>3.5.3</t>
  </si>
  <si>
    <t>Transporte por Ferrocarril</t>
  </si>
  <si>
    <t>3.5.4</t>
  </si>
  <si>
    <t>Transporte Aéreo</t>
  </si>
  <si>
    <t>3.5.5</t>
  </si>
  <si>
    <t>Transporte por Oleoductos y Gasoductos y Otros Sistemas de Transporte</t>
  </si>
  <si>
    <t>3.5.6</t>
  </si>
  <si>
    <t>Otros Relacionados con Transporte</t>
  </si>
  <si>
    <t>3.6.</t>
  </si>
  <si>
    <t>COMUNICACIONES</t>
  </si>
  <si>
    <t>3.6.1</t>
  </si>
  <si>
    <t>Comunicaciones</t>
  </si>
  <si>
    <t>3.7.</t>
  </si>
  <si>
    <t>TURISMO</t>
  </si>
  <si>
    <t>3.7.1</t>
  </si>
  <si>
    <t>Turismo</t>
  </si>
  <si>
    <t>3.7.2</t>
  </si>
  <si>
    <t>Hoteles y Restaurantes</t>
  </si>
  <si>
    <t>3.8.</t>
  </si>
  <si>
    <t>CIENCIA, TECNOLOGÍA E INNOVACIÓN</t>
  </si>
  <si>
    <t>3.8.1</t>
  </si>
  <si>
    <t>Investigación Científica</t>
  </si>
  <si>
    <t>3.8.2</t>
  </si>
  <si>
    <t>Desarrollo Tecnológico</t>
  </si>
  <si>
    <t>3.8.3</t>
  </si>
  <si>
    <t>Servicios Científicos y Tecnológicos</t>
  </si>
  <si>
    <t>3.8.4</t>
  </si>
  <si>
    <t>Innovación</t>
  </si>
  <si>
    <t>3.9.</t>
  </si>
  <si>
    <t>OTRAS INDUSTRIAS Y OTROS ASUNTOS ECONÓMICOS</t>
  </si>
  <si>
    <t>3.9.1</t>
  </si>
  <si>
    <t>Comercio, Distribución, Almacenamiento y Depósito</t>
  </si>
  <si>
    <t>3.9.2</t>
  </si>
  <si>
    <t>Otras Industrias</t>
  </si>
  <si>
    <t>3.9.3</t>
  </si>
  <si>
    <t>Otros Asuntos Económicos</t>
  </si>
  <si>
    <t>OTRAS NO CLASIFICADAS EN FUNCIONES ANTERIORES</t>
  </si>
  <si>
    <t>4.1.</t>
  </si>
  <si>
    <t>TRANSACCIONES DE LA DEUDA PUBLICA / COSTO FINANCIERO DE LA DEUDA</t>
  </si>
  <si>
    <t>4.1.1</t>
  </si>
  <si>
    <t>Deuda Pública Interna</t>
  </si>
  <si>
    <t>4.2.</t>
  </si>
  <si>
    <t>TRANSFERENCIAS, PARTICIPACIONES Y APORTACIONES ENTRE DIFERENTES NIVELES Y ORDENES DE GOBIERNO</t>
  </si>
  <si>
    <t>4.2.1</t>
  </si>
  <si>
    <t>Transferencias entre Diferentes Niveles y Ordenes de Gobierno</t>
  </si>
  <si>
    <t>4.3.</t>
  </si>
  <si>
    <t>SANEAMIENTO DEL SISTEMA FINANCIERO</t>
  </si>
  <si>
    <t>4.3.1</t>
  </si>
  <si>
    <t>Saneamiento del Sistema Financiero</t>
  </si>
  <si>
    <t>4.3.2</t>
  </si>
  <si>
    <t>Apoyos IPAB</t>
  </si>
  <si>
    <t>4.3.3</t>
  </si>
  <si>
    <t>Banca de Desarrollo</t>
  </si>
  <si>
    <t>4.3.4</t>
  </si>
  <si>
    <t>Apoyo a los programas de reestructura en unidades de inversión (UDIS)</t>
  </si>
  <si>
    <t>4.4.</t>
  </si>
  <si>
    <t>ADEUDOS DE EJERCICIOS FISCALES ANTERIORES</t>
  </si>
  <si>
    <t>4.4.1</t>
  </si>
  <si>
    <t>Adeudos de Ejercicios Fiscales Anteriores</t>
  </si>
  <si>
    <t>Programas presupuestarios</t>
  </si>
  <si>
    <t>Programas</t>
  </si>
  <si>
    <t>Subsidios: Sector Social y Privado o Entidades Federativas y Municipios</t>
  </si>
  <si>
    <t>Sujetos a Reglas de Operación</t>
  </si>
  <si>
    <t>S</t>
  </si>
  <si>
    <r>
      <t xml:space="preserve">Nombre del programa presupuestario </t>
    </r>
    <r>
      <rPr>
        <sz val="9"/>
        <color rgb="FFFF0000"/>
        <rFont val="Arial"/>
        <family val="2"/>
      </rPr>
      <t>(en caso de que aplique)</t>
    </r>
  </si>
  <si>
    <t>Otros Subsidios</t>
  </si>
  <si>
    <t>U</t>
  </si>
  <si>
    <t>Desempeño de las Funciones</t>
  </si>
  <si>
    <t>Prestación de Servicios Públicos</t>
  </si>
  <si>
    <t>E</t>
  </si>
  <si>
    <t>Provisión de Bienes Públicos</t>
  </si>
  <si>
    <t>B</t>
  </si>
  <si>
    <t>Planeación, seguimiento y evaluación de políticas públicas</t>
  </si>
  <si>
    <t>P</t>
  </si>
  <si>
    <t>Promoción y fomento</t>
  </si>
  <si>
    <t>F</t>
  </si>
  <si>
    <t>Regulación y supervisión</t>
  </si>
  <si>
    <t>G</t>
  </si>
  <si>
    <t>Funciones de las Fuerzas Armadas (Únicamente Gobierno Federal)</t>
  </si>
  <si>
    <t>Específicos</t>
  </si>
  <si>
    <t>R</t>
  </si>
  <si>
    <t>Proyectos de Inversión</t>
  </si>
  <si>
    <t>K</t>
  </si>
  <si>
    <t>Administrativos y de Apoyo</t>
  </si>
  <si>
    <t>Apoyo al proceso presupuestario y para mejorar la eficiencia institucional</t>
  </si>
  <si>
    <t>M</t>
  </si>
  <si>
    <t>Apoyo a la función pública y al mejoramiento de la gestión</t>
  </si>
  <si>
    <t>O</t>
  </si>
  <si>
    <t>Operaciones ajenas</t>
  </si>
  <si>
    <t>W</t>
  </si>
  <si>
    <t>Compromisos</t>
  </si>
  <si>
    <t>Obligaciones de cumplimiento de resolución jurisdiccional</t>
  </si>
  <si>
    <t>L</t>
  </si>
  <si>
    <t>Desastres Naturales</t>
  </si>
  <si>
    <t>N</t>
  </si>
  <si>
    <t>Obligaciones</t>
  </si>
  <si>
    <t>Pensiones y jubilaciones</t>
  </si>
  <si>
    <t>J</t>
  </si>
  <si>
    <t>Aportaciones a la seguridad social</t>
  </si>
  <si>
    <t>T</t>
  </si>
  <si>
    <t>Aportaciones a fondos de estabilización</t>
  </si>
  <si>
    <t>Y</t>
  </si>
  <si>
    <t>Aportaciones a fondos de inversión y reestructura de pensiones</t>
  </si>
  <si>
    <t>Z</t>
  </si>
  <si>
    <t>Programas de Gasto Federalizado (Gobierno Federal)</t>
  </si>
  <si>
    <t>Gasto Federalizado</t>
  </si>
  <si>
    <t>I</t>
  </si>
  <si>
    <t>Participaciones a entidades federativas y municipios</t>
  </si>
  <si>
    <t>C</t>
  </si>
  <si>
    <t>Adeudos de ejercicios fiscales anteriores</t>
  </si>
  <si>
    <t>H</t>
  </si>
  <si>
    <t>Nombre del Programa</t>
  </si>
  <si>
    <t>Federal</t>
  </si>
  <si>
    <t>Estatal</t>
  </si>
  <si>
    <t>Municipal</t>
  </si>
  <si>
    <t>Monto</t>
  </si>
  <si>
    <t>a</t>
  </si>
  <si>
    <t>j=c+e+g+i</t>
  </si>
  <si>
    <t>Dependencia / Entidad</t>
  </si>
  <si>
    <t>Aportación (Monto)</t>
  </si>
  <si>
    <t>b</t>
  </si>
  <si>
    <t>c</t>
  </si>
  <si>
    <t>d</t>
  </si>
  <si>
    <t>e</t>
  </si>
  <si>
    <t>f</t>
  </si>
  <si>
    <t>g</t>
  </si>
  <si>
    <t>h</t>
  </si>
  <si>
    <t>i</t>
  </si>
  <si>
    <t>4300 Subsidios y subvenciones</t>
  </si>
  <si>
    <t>Subsidio</t>
  </si>
  <si>
    <t>Beneficiario</t>
  </si>
  <si>
    <t>Tipo o naturaleza</t>
  </si>
  <si>
    <t>4400 Ayudas sociales</t>
  </si>
  <si>
    <t>Ayuda social</t>
  </si>
  <si>
    <t>Nombre de la institución sin fines de lucro u organismo de la sociedad civil</t>
  </si>
  <si>
    <t>Anexo Transversal para la atención de las niñas, niños y adolescentes</t>
  </si>
  <si>
    <t>Clave Presupuestaria</t>
  </si>
  <si>
    <t>Programa presupuestario</t>
  </si>
  <si>
    <t>Dependencia 1</t>
  </si>
  <si>
    <t>Clave presupuestaria</t>
  </si>
  <si>
    <t>Nombre del programa presupuestario</t>
  </si>
  <si>
    <t>Dependencia 2</t>
  </si>
  <si>
    <t>Dependencia 3</t>
  </si>
  <si>
    <t>Dependencia 4</t>
  </si>
  <si>
    <t>Concepto</t>
  </si>
  <si>
    <t>Ej. Despensa</t>
  </si>
  <si>
    <t>Ej. Quinquenio</t>
  </si>
  <si>
    <t>Ej. Gratificación especial</t>
  </si>
  <si>
    <t>Partida específica (COG)/Nombre del programa</t>
  </si>
  <si>
    <t>Presupuesto aprobado en años anteriores</t>
  </si>
  <si>
    <t>Presupuesto aprobado para el año 2017</t>
  </si>
  <si>
    <t>Presupuesto aprobado para años posteriores</t>
  </si>
  <si>
    <r>
      <t xml:space="preserve">El gasto contemplado en el presente presupuesto de egresos corresponde únicamente al ejercicio fiscal 2017 y no cuenta con partidas que se encuentren relacionadas con erogaciones plurianuales. </t>
    </r>
    <r>
      <rPr>
        <sz val="9"/>
        <color rgb="FF0070C0"/>
        <rFont val="Arial"/>
        <family val="2"/>
      </rPr>
      <t>(En caso de que no se contemplen erogaciones plurianuales)</t>
    </r>
  </si>
  <si>
    <t>Proyectos para Prestación de Servicios</t>
  </si>
  <si>
    <t>Contrato</t>
  </si>
  <si>
    <t>Proyecto para prestación de servicios</t>
  </si>
  <si>
    <t>Plazo del contrato</t>
  </si>
  <si>
    <t>Contraprestación total convenida en el contrato</t>
  </si>
  <si>
    <t>Número</t>
  </si>
  <si>
    <t>Fecha</t>
  </si>
  <si>
    <t>TOTAL</t>
  </si>
  <si>
    <t>Área/Departamento</t>
  </si>
  <si>
    <t>Plaza</t>
  </si>
  <si>
    <t>Número de plazas</t>
  </si>
  <si>
    <t>Confianza</t>
  </si>
  <si>
    <t>Base</t>
  </si>
  <si>
    <t>Honorarios</t>
  </si>
  <si>
    <t>Suma</t>
  </si>
  <si>
    <t>Jubilados</t>
  </si>
  <si>
    <t>Nombre</t>
  </si>
  <si>
    <r>
      <t>Tabulador de sueldos y salarios</t>
    </r>
    <r>
      <rPr>
        <b/>
        <sz val="10"/>
        <color rgb="FF595959"/>
        <rFont val="Arial"/>
        <family val="2"/>
      </rPr>
      <t xml:space="preserve"> </t>
    </r>
    <r>
      <rPr>
        <sz val="10"/>
        <color rgb="FF595959"/>
        <rFont val="Arial"/>
        <family val="2"/>
      </rPr>
      <t>(sin seguridad pública)</t>
    </r>
  </si>
  <si>
    <t>Costo anual bruto</t>
  </si>
  <si>
    <r>
      <t>Nota</t>
    </r>
    <r>
      <rPr>
        <sz val="9"/>
        <color rgb="FF595959"/>
        <rFont val="Arial"/>
        <family val="2"/>
      </rPr>
      <t>: El presente tabulador contiene todas las plazas autorizadas en la plantilla municipal, a excepción de las del sistema de seguridad pública municipal.</t>
    </r>
  </si>
  <si>
    <t>Costo mensual bruto</t>
  </si>
  <si>
    <t>Costo patronal</t>
  </si>
  <si>
    <t>X</t>
  </si>
  <si>
    <t>Impuesto sobre nómina</t>
  </si>
  <si>
    <t>Seguridad social</t>
  </si>
  <si>
    <t>Total percepción mensual neta más proporción de aguinaldo y prima vacacional</t>
  </si>
  <si>
    <t>Total percepción mensual neta</t>
  </si>
  <si>
    <t>Deducciones</t>
  </si>
  <si>
    <t>Total deducciones</t>
  </si>
  <si>
    <t>ISR</t>
  </si>
  <si>
    <t>Percepción mensual bruta</t>
  </si>
  <si>
    <t>Total percepción mensual bruta</t>
  </si>
  <si>
    <t>Prestaciones adicionales mensuales [1]</t>
  </si>
  <si>
    <t>Pasajes</t>
  </si>
  <si>
    <t>Despensa</t>
  </si>
  <si>
    <t>Sueldo base mensual</t>
  </si>
  <si>
    <t>[1] Especificar el contenido de las prestaciones adicionales. Ej. Compensaciones, bonos, ayudas, sobresueldos, etc.</t>
  </si>
  <si>
    <t xml:space="preserve">	</t>
  </si>
  <si>
    <t>SALDO DE LA DEUDA PÚBLICA</t>
  </si>
  <si>
    <t>No. de crédito (registro SHCP)</t>
  </si>
  <si>
    <t>Institución bancaria</t>
  </si>
  <si>
    <t>Fecha de contratación</t>
  </si>
  <si>
    <t>Tipo de instrumento</t>
  </si>
  <si>
    <t>Tasa de interés</t>
  </si>
  <si>
    <t>Plazo de vencimiento</t>
  </si>
  <si>
    <t>Fuente o garantía de pago</t>
  </si>
  <si>
    <t>Monto contratado</t>
  </si>
  <si>
    <t>Destino</t>
  </si>
  <si>
    <t>Otros pasivos circulantes</t>
  </si>
  <si>
    <t>Otros pasivos no circulantes</t>
  </si>
  <si>
    <t>Total deuda y otros pasivos al __ de _____ de 2016</t>
  </si>
  <si>
    <t>Para el ejercicio fiscal 2017 se establece una asignación presupuestaria para el pago de la deuda pública contratada con la banca privada y/o de desarrollo por la cantidad de __________, la cual será ejercida de la siguiente forma:</t>
  </si>
  <si>
    <t>9000 Deuda Pública</t>
  </si>
  <si>
    <t>9900 ADEFAS</t>
  </si>
  <si>
    <t>Amortización de la Deuda Pública</t>
  </si>
  <si>
    <t>Intereses de la Deuda Pública</t>
  </si>
  <si>
    <t>Comisiones de la Deuda Pública</t>
  </si>
  <si>
    <t>Gastos de la Deuda Pública</t>
  </si>
  <si>
    <t>Costos por Coberturas</t>
  </si>
  <si>
    <t>Apoyos Financieros</t>
  </si>
  <si>
    <t>Número de Programas presupuestarios</t>
  </si>
  <si>
    <t>Número de programas presupuestarios</t>
  </si>
  <si>
    <t>Matrices de indicadores</t>
  </si>
  <si>
    <t>Indicadores para resultados</t>
  </si>
  <si>
    <t>Total (%)</t>
  </si>
  <si>
    <t>Ej. Dirección de Finanzas</t>
  </si>
  <si>
    <t>Número (%)</t>
  </si>
  <si>
    <t>Monto (%)</t>
  </si>
  <si>
    <t>Ej. Dirección de Catastro</t>
  </si>
  <si>
    <t>…</t>
  </si>
  <si>
    <t>ANALÍTICO DE INGRESOS</t>
  </si>
  <si>
    <t>CRI</t>
  </si>
  <si>
    <t>DENOMINACIÓN</t>
  </si>
  <si>
    <t>APROBADO</t>
  </si>
  <si>
    <t>F.F.</t>
  </si>
  <si>
    <t>MUNICIPIO DE CELAYA GUANAJUATO</t>
  </si>
  <si>
    <t>C.A/C.P/COG</t>
  </si>
  <si>
    <t>FF</t>
  </si>
  <si>
    <t>C.F/C.T.G</t>
  </si>
  <si>
    <t>C.E</t>
  </si>
  <si>
    <t>ANALÍTICO DE EGRESOS</t>
  </si>
  <si>
    <r>
      <t>El presupuesto de egresos de la entidad con base en la Clasificación por Objeto del Gasto a nivel de capítulo, concepto y partida genérica, se distribuye de la siguiente manera:</t>
    </r>
    <r>
      <rPr>
        <sz val="11"/>
        <color rgb="FF595959"/>
        <rFont val="Arial"/>
        <family val="2"/>
      </rPr>
      <t xml:space="preserve"> </t>
    </r>
    <r>
      <rPr>
        <sz val="9"/>
        <color rgb="FF0070C0"/>
        <rFont val="Arial"/>
        <family val="2"/>
      </rPr>
      <t>(La entidad podrá desglosar esta clasificación hasta el nivel de partida específica)</t>
    </r>
  </si>
  <si>
    <t xml:space="preserve">El presupuesto de egresos de la entidad con base en la Clasificación por Tipo de Gasto se distribuye de la siguiente manera: </t>
  </si>
  <si>
    <r>
      <t>La forma en que se integran los ingresos de la Entidad, de acuerdo con la Clasificación por Fuentes de Financiamiento, es la siguiente:</t>
    </r>
    <r>
      <rPr>
        <sz val="8"/>
        <color rgb="FF0070C0"/>
        <rFont val="Arial"/>
        <family val="2"/>
      </rPr>
      <t xml:space="preserve"> </t>
    </r>
  </si>
  <si>
    <t>Las asignaciones previstas para la Entidad, en el ejercicio 2018 importan la cantidad de __________ y de acuerdo a la clasificación por objeto del gasto a nivel de capítulo, se desglosan por cada una de las unidades ejecutoras como se muestra a continuación:</t>
  </si>
  <si>
    <t xml:space="preserve">El presupuesto de egresos de la entidad del ejercicio 2018 con base en la Clasificación Administrativa, se distribuye de la siguiente manera: </t>
  </si>
  <si>
    <t xml:space="preserve"> El presupuesto de egresos de la entidad del ejercicio 2018 con base en la Clasificación Funcional del Gasto a nivel de finalidad, función y subfunción, se distribuye de la siguiente manera: </t>
  </si>
  <si>
    <t xml:space="preserve">El presupuesto de egresos de la entidad del ejercicio 2018 con base en la Clasificación Programática, desglosando por programa presupuestario, se distribuye de la siguiente manera: </t>
  </si>
  <si>
    <t>Los programas con recursos concurrentes provenientes de transferencias federales, estatales e ingresos propios ascienden a ________________, distribuidos de la siguiente forma:</t>
  </si>
  <si>
    <t>Las erogaciones previstas en el presente presupuesto de egresos para otorgar subsidios y ayudas sociales, se distribuyen conforme a las siguientes tablas:</t>
  </si>
  <si>
    <t>Las asignaciones presupuestales a Instituciones sin fines de lucro u organismos de la sociedad civil para el ejercicio fiscal 2018 son las siguientes:</t>
  </si>
  <si>
    <t>El Anexo Transversal para la atención de las niñas, niños y adolescentes es un elemento fundamental para evaluar el compromiso de los distintos órdenes de gobierno, incluyendo a los gobiernos municipales, respecto del cumplimiento de la Convención sobre los Derechos del Niño, ya que es el único instrumento disponible para conocer el abanico de programas presupuestarios focalizados en niños, niñas y adolescentes.</t>
  </si>
  <si>
    <t>El gasto previsto para prestaciones sindicales importa la cantidad de __________ y se distribuye de la siguiente manera:</t>
  </si>
  <si>
    <r>
      <t xml:space="preserve">El gasto contemplado en el presente presupuesto de egresos y que cuenta con aprobación para realizar erogaciones plurianuales, se muestra a continuación: </t>
    </r>
    <r>
      <rPr>
        <sz val="9"/>
        <color rgb="FF0070C0"/>
        <rFont val="Arial"/>
        <family val="2"/>
      </rPr>
      <t>(en caso de que se contemplen erogaciones plurianuales)</t>
    </r>
  </si>
  <si>
    <r>
      <t xml:space="preserve">El presente Presupuesto de Egresos contempla las cantidades que se deben pagar durante el año 2018, al amparo de los contratos celebrados entre el municipio y un inversionista proveedor, mediante el cual se establece, por una parte, la obligación del inversionista proveedor de prestar a un plazo no menor de tres años y no mayor de treinta años, servicios al amparo de un Proyecto para Prestación de Servicios, con los activos que éste construya o suministre y, por la otra, la obligación de pago por parte del municipio por los servicios que le sean proporcionados. </t>
    </r>
    <r>
      <rPr>
        <sz val="9"/>
        <color rgb="FF0070C0"/>
        <rFont val="Arial"/>
        <family val="2"/>
      </rPr>
      <t>(En caso de que la entidad cuente con PPS)</t>
    </r>
  </si>
  <si>
    <t>Contraprestación anual convenida para el año 2018</t>
  </si>
  <si>
    <r>
      <t xml:space="preserve">El monto aproximado a pagarse por concepto de valor de terminación en caso de una terminación anticipada por incumplimiento del municipio sería de _____, por causas de fuerza mayor u otras sería de _____, según lo establecido en los contratos de proyectos para prestación de servicios. </t>
    </r>
    <r>
      <rPr>
        <sz val="9"/>
        <color rgb="FF0070C0"/>
        <rFont val="Arial"/>
        <family val="2"/>
      </rPr>
      <t>(En caso de que la entidad cuente con PPS)</t>
    </r>
  </si>
  <si>
    <r>
      <t xml:space="preserve">Lo anterior de conformidad con lo establecido en el artículo __ de la Ley de Proyectos para Prestación de Servicios para el Estado de __________. </t>
    </r>
    <r>
      <rPr>
        <sz val="9"/>
        <color rgb="FF0070C0"/>
        <rFont val="Arial"/>
        <family val="2"/>
      </rPr>
      <t>(En caso de que la entidad cuente con PPS)</t>
    </r>
  </si>
  <si>
    <t>En el caso de terminación anticipada de los contratos de proyecto de prestación de servicios, la entidad deberá pagar al inversionista proveedor los servicios prestados, así como los gastos e inversiones no recuperables que estén debidamente comprobados y se relacionen directamente con el contrato de prestación de servicios correspondiente.Lo anterior de conformidad con el artículo 32 de la Ley de Proyectos de Prestación de Servicios para el Estado y los Municipios de Guanajuato</t>
  </si>
  <si>
    <r>
      <t xml:space="preserve">La entidad __________ no desglosa pago para contratos de asociaciones público privadas, en el presupuesto de egresos del ejercicio 201_, debido a que la entidad no tiene contratos suscritos al amparo de la Ley de Proyectos para Prestación de Servicios para el Estado de __________, la cual regula las asociaciones público privadas en el estado de __________, por lo que no existen compromisos plurianuales ligados a Proyectos para Prestación de Servicios (PPS). </t>
    </r>
    <r>
      <rPr>
        <sz val="9"/>
        <color rgb="FF0070C0"/>
        <rFont val="Arial"/>
        <family val="2"/>
      </rPr>
      <t>(En caso de que la entidad no cuente con PPS)</t>
    </r>
  </si>
  <si>
    <t>Analítico de plazas de la Entidad</t>
  </si>
  <si>
    <t>Los servidores públicos ocupantes de las plazas a que se refiere el analítico de plazas, percibirán las remuneraciones que se determinen en el Tabulador de sueldos y salarios, el cual se integra en el presente presupuesto de egresos con base en lo establecido en los artículos 115 fracción IV y 127 de la Constitución Política de los Estados Unidos Mexicanos; sin que el total de erogaciones por servicios personales exceda de los montos aprobados en este Presupuesto.</t>
  </si>
  <si>
    <r>
      <t>El saldo de la deuda pública de la entidado de __________, Gto., es de __________, con fecha de corte al __ de _____ de 2017. </t>
    </r>
    <r>
      <rPr>
        <sz val="9"/>
        <color rgb="FF0070C0"/>
        <rFont val="Arial"/>
        <family val="2"/>
      </rPr>
      <t>(La fecha de corte corresponde al momento en que se presenta el proyecto de presupuesto de egresos municipal o bien una estimación del saldo al cierre del ejercicio fiscal en que se presenta el proyecto de presupuesto municipal)</t>
    </r>
  </si>
  <si>
    <t>Saldo al __ de _____ de 2017</t>
  </si>
  <si>
    <t>Los viáticos y gastos de traslado para el personal adscrito a la entidad deberán ser autorizados por los titulares de las mismas, previa valoración y conveniencia de la comisión que motiva la necesidad de traslado y/o asistencia del o los servidores públicos, debiéndose ajustar al tabulador aprobado por la entidad.</t>
  </si>
  <si>
    <t>A continuación se presenta el desglose de los viáticos y gastos de traslados, de conformidad con el Acuerdo por el que se emite el Clasificador por Objeto del Gasto.</t>
  </si>
  <si>
    <t>Área</t>
  </si>
  <si>
    <t>Presupuesto 2018</t>
  </si>
  <si>
    <t>Presupuesto PbR 2018</t>
  </si>
  <si>
    <r>
      <t>Los programas presupuestarios de la entidad que forman parte del presupuesto basado en resultados (</t>
    </r>
    <r>
      <rPr>
        <b/>
        <sz val="10"/>
        <color rgb="FF595959"/>
        <rFont val="Arial"/>
        <family val="2"/>
      </rPr>
      <t>PbR</t>
    </r>
    <r>
      <rPr>
        <sz val="10"/>
        <color rgb="FF595959"/>
        <rFont val="Arial"/>
        <family val="2"/>
      </rPr>
      <t>) ascienden a la cantidad de __ (__% del total de programas presupuestarios de la entidad) y tienen asignados en conjunto para el ejercicio fiscal 2018 un total de __________. Su distribución por área ejecutora se señala a continuación:</t>
    </r>
  </si>
  <si>
    <r>
      <t xml:space="preserve">En  </t>
    </r>
    <r>
      <rPr>
        <b/>
        <sz val="10"/>
        <color rgb="FF595959"/>
        <rFont val="Arial"/>
        <family val="2"/>
      </rPr>
      <t>Anexo, se</t>
    </r>
    <r>
      <rPr>
        <sz val="10"/>
        <color rgb="FF595959"/>
        <rFont val="Arial"/>
        <family val="2"/>
      </rPr>
      <t xml:space="preserve">  deben presentar  las Matrices de Indicadores para Resultados (</t>
    </r>
    <r>
      <rPr>
        <b/>
        <sz val="10"/>
        <color rgb="FF595959"/>
        <rFont val="Arial"/>
        <family val="2"/>
      </rPr>
      <t>MIR</t>
    </r>
    <r>
      <rPr>
        <sz val="10"/>
        <color rgb="FF595959"/>
        <rFont val="Arial"/>
        <family val="2"/>
      </rPr>
      <t>) de los programas presupuestarios de la entidad que forman parte del presupuesto basado en resultados.</t>
    </r>
  </si>
  <si>
    <t xml:space="preserve">Clasificación por Fuentes de Financiamiento </t>
  </si>
  <si>
    <t>Clasificación por Tipo de Gasto</t>
  </si>
  <si>
    <t>Clasificación Administrativa</t>
  </si>
  <si>
    <t>Clasificación Funcional del Gasto (Finalidad, función y subfunción)</t>
  </si>
  <si>
    <t>Clasificación Programática</t>
  </si>
  <si>
    <t>Programas con recursos concurrentes por orden de gobierno</t>
  </si>
  <si>
    <t>NO APLICA</t>
  </si>
  <si>
    <t>NO TENEMOS SINDICATO</t>
  </si>
  <si>
    <r>
      <t>En el ejercicio fiscal 2018, la Entidad contará con</t>
    </r>
    <r>
      <rPr>
        <u/>
        <sz val="10"/>
        <color rgb="FF595959"/>
        <rFont val="Arial"/>
        <family val="2"/>
      </rPr>
      <t xml:space="preserve"> 8 </t>
    </r>
    <r>
      <rPr>
        <sz val="10"/>
        <color rgb="FF595959"/>
        <rFont val="Arial"/>
        <family val="2"/>
      </rPr>
      <t>plazas de conformidad con lo siguiente:</t>
    </r>
  </si>
  <si>
    <t>DESARROLLO HUMANO Y PERSPECTIVA DE GENERO</t>
  </si>
  <si>
    <t>PRODUCTIVIDAD</t>
  </si>
  <si>
    <t>PREVENCION Y ATENCION A LA VIOLENCIA</t>
  </si>
  <si>
    <t>DIRECCION GENERAL</t>
  </si>
  <si>
    <t>TRABAJO SOCIAL</t>
  </si>
  <si>
    <t>ADMINISTRACION DE RECURSOS</t>
  </si>
  <si>
    <t>PREVENCION A LA VIOLENCIA</t>
  </si>
  <si>
    <t>INSTITUTO MUNICIPAL DE LA MUJER CELAYENSE</t>
  </si>
  <si>
    <t>Transferencias para servicios personales</t>
  </si>
  <si>
    <t>Transferencias para materiales y suministros</t>
  </si>
  <si>
    <t>Transferencias para servicios generales</t>
  </si>
  <si>
    <t>Bienes muebles e inmuebles</t>
  </si>
  <si>
    <t>1/18</t>
  </si>
  <si>
    <t>31120-8901/1000</t>
  </si>
  <si>
    <t>31120-8901/2000</t>
  </si>
  <si>
    <t>31120-8901/3000</t>
  </si>
  <si>
    <t>31120-8901/4000</t>
  </si>
  <si>
    <t>31120-8901/5000</t>
  </si>
  <si>
    <t>31120-8901-DIRECCIÓN</t>
  </si>
  <si>
    <t>31120-8902 - AREA DE DESARROLLO HUMANO Y PERSPECTIVA DE GENERO</t>
  </si>
  <si>
    <t>31120-8903 - AREA DE PRODUCTIVIDAD</t>
  </si>
  <si>
    <t>31120-8904 - AREA DE PREVENCION Y ATENCION A LA VIOLENCIA</t>
  </si>
  <si>
    <t>31120-8905 - AREA DE TRABAJO SOCIAL</t>
  </si>
  <si>
    <t>31120-8906 - AREA DE ADMINISTRACION DE RECURSOS</t>
  </si>
  <si>
    <t>8901-DIRECCION GENERAL</t>
  </si>
  <si>
    <t>3.1.1.2.0.0.0</t>
  </si>
  <si>
    <t>8902-DESARROLLO HUMANO Y PERSPECTIVA GENERO</t>
  </si>
  <si>
    <t>8903-PRODUCTIVIDAD</t>
  </si>
  <si>
    <t>8904-PREVENCION A LA VIOLENCIA</t>
  </si>
  <si>
    <t>8905-TRABAJO SOCIAL</t>
  </si>
  <si>
    <t>8906-ADMINISTRACION DE RECURSOS</t>
  </si>
  <si>
    <t>DIRECTORA GENERAL</t>
  </si>
  <si>
    <t>COORDINADORA</t>
  </si>
  <si>
    <t>AUXILIAR DE INFORMACION.</t>
  </si>
  <si>
    <t>AUXILIAR DE DIRECCION.</t>
  </si>
  <si>
    <t>DESARROLLO HUMANO</t>
  </si>
  <si>
    <t>INFORMACION.</t>
  </si>
  <si>
    <t>.</t>
  </si>
  <si>
    <r>
      <t>El presupuesto asignado para el concepto de comunicación social es de</t>
    </r>
    <r>
      <rPr>
        <u/>
        <sz val="10"/>
        <color rgb="FF595959"/>
        <rFont val="Arial"/>
        <family val="2"/>
      </rPr>
      <t>$20,000.00</t>
    </r>
    <r>
      <rPr>
        <sz val="10"/>
        <color rgb="FF595959"/>
        <rFont val="Arial"/>
        <family val="2"/>
      </rPr>
      <t xml:space="preserve"> y se desglosa en la partida 3600 “Servicios de comunicación social y publicidad” de la clasificación por objeto del gasto.</t>
    </r>
  </si>
  <si>
    <r>
      <t>El Presupuesto de Egresos de la entidad</t>
    </r>
    <r>
      <rPr>
        <u/>
        <sz val="10"/>
        <color rgb="FF595959"/>
        <rFont val="Arial"/>
        <family val="2"/>
      </rPr>
      <t xml:space="preserve">  $ 3,404,643.00    </t>
    </r>
    <r>
      <rPr>
        <sz val="10"/>
        <color rgb="FF595959"/>
        <rFont val="Arial"/>
        <family val="2"/>
      </rPr>
      <t xml:space="preserve"> se conforma por __________ de gasto propio y __________ proveniente de gasto federalizado y/o estatal.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</si>
</sst>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7" x14ac:knownFonts="1">
    <font>
      <sz val="11"/>
      <color theme="1"/>
      <name val="Calibri"/>
      <family val="2"/>
      <scheme val="minor"/>
    </font>
    <font>
      <b/>
      <sz val="11"/>
      <color theme="0"/>
      <name val="Calibri"/>
      <family val="2"/>
      <scheme val="minor"/>
    </font>
    <font>
      <sz val="11"/>
      <color theme="0"/>
      <name val="Calibri"/>
      <family val="2"/>
      <scheme val="minor"/>
    </font>
    <font>
      <sz val="10"/>
      <color rgb="FF595959"/>
      <name val="Arial"/>
      <family val="2"/>
    </font>
    <font>
      <sz val="9"/>
      <color rgb="FF0070C0"/>
      <name val="Arial"/>
      <family val="2"/>
    </font>
    <font>
      <sz val="8"/>
      <color rgb="FF0070C0"/>
      <name val="Arial"/>
      <family val="2"/>
    </font>
    <font>
      <u/>
      <sz val="11"/>
      <color theme="10"/>
      <name val="Calibri"/>
      <family val="2"/>
      <scheme val="minor"/>
    </font>
    <font>
      <b/>
      <sz val="10"/>
      <color rgb="FF595959"/>
      <name val="Arial"/>
      <family val="2"/>
    </font>
    <font>
      <sz val="9"/>
      <color rgb="FF595959"/>
      <name val="Calibri Light"/>
      <family val="2"/>
    </font>
    <font>
      <b/>
      <vertAlign val="superscript"/>
      <sz val="9"/>
      <color rgb="FF595959"/>
      <name val="Calibri Light"/>
      <family val="2"/>
    </font>
    <font>
      <sz val="10"/>
      <color theme="1"/>
      <name val="Calibri"/>
      <family val="2"/>
      <scheme val="minor"/>
    </font>
    <font>
      <b/>
      <sz val="10"/>
      <color theme="0"/>
      <name val="Arial"/>
      <family val="2"/>
    </font>
    <font>
      <sz val="9"/>
      <color rgb="FF595959"/>
      <name val="Arial"/>
      <family val="2"/>
    </font>
    <font>
      <sz val="10"/>
      <color theme="0"/>
      <name val="Arial"/>
      <family val="2"/>
    </font>
    <font>
      <sz val="11"/>
      <color rgb="FF595959"/>
      <name val="Arial"/>
      <family val="2"/>
    </font>
    <font>
      <sz val="9"/>
      <color rgb="FF000000"/>
      <name val="Arial"/>
      <family val="2"/>
    </font>
    <font>
      <sz val="11"/>
      <color rgb="FF000000"/>
      <name val="Calibri"/>
      <family val="2"/>
      <scheme val="minor"/>
    </font>
    <font>
      <sz val="9"/>
      <color rgb="FFFF0000"/>
      <name val="Arial"/>
      <family val="2"/>
    </font>
    <font>
      <b/>
      <vertAlign val="superscript"/>
      <sz val="9"/>
      <color theme="1"/>
      <name val="Calibri Light"/>
      <family val="2"/>
    </font>
    <font>
      <sz val="12"/>
      <color rgb="FF000000"/>
      <name val="Arial"/>
      <family val="2"/>
    </font>
    <font>
      <b/>
      <sz val="9"/>
      <color rgb="FF595959"/>
      <name val="Arial"/>
      <family val="2"/>
    </font>
    <font>
      <sz val="7"/>
      <color rgb="FF0070C0"/>
      <name val="Arial"/>
      <family val="2"/>
    </font>
    <font>
      <b/>
      <sz val="9"/>
      <color theme="0"/>
      <name val="Arial"/>
      <family val="2"/>
    </font>
    <font>
      <b/>
      <sz val="10"/>
      <color theme="0"/>
      <name val="Calibri"/>
      <family val="2"/>
      <scheme val="minor"/>
    </font>
    <font>
      <sz val="11"/>
      <color theme="1"/>
      <name val="Calibri"/>
      <family val="2"/>
      <scheme val="minor"/>
    </font>
    <font>
      <sz val="10"/>
      <name val="Arial"/>
      <family val="2"/>
    </font>
    <font>
      <b/>
      <sz val="8"/>
      <name val="Calibri"/>
      <family val="2"/>
      <scheme val="minor"/>
    </font>
    <font>
      <sz val="8"/>
      <name val="Calibri"/>
      <family val="2"/>
      <scheme val="minor"/>
    </font>
    <font>
      <b/>
      <sz val="8"/>
      <color theme="0"/>
      <name val="Calibri"/>
      <family val="2"/>
      <scheme val="minor"/>
    </font>
    <font>
      <b/>
      <sz val="7"/>
      <color theme="0"/>
      <name val="Calibri"/>
      <family val="2"/>
      <scheme val="minor"/>
    </font>
    <font>
      <b/>
      <sz val="10"/>
      <name val="Calibri"/>
      <family val="2"/>
      <scheme val="minor"/>
    </font>
    <font>
      <sz val="9"/>
      <color rgb="FF911844"/>
      <name val="Segoe UI"/>
      <family val="2"/>
    </font>
    <font>
      <b/>
      <sz val="11"/>
      <color theme="1"/>
      <name val="Calibri"/>
      <family val="2"/>
      <scheme val="minor"/>
    </font>
    <font>
      <sz val="11"/>
      <color theme="4" tint="-0.499984740745262"/>
      <name val="Calibri"/>
      <family val="2"/>
      <scheme val="minor"/>
    </font>
    <font>
      <b/>
      <sz val="11"/>
      <color theme="4" tint="-0.499984740745262"/>
      <name val="Calibri"/>
      <family val="2"/>
      <scheme val="minor"/>
    </font>
    <font>
      <b/>
      <sz val="9"/>
      <color rgb="FF000000"/>
      <name val="Arial"/>
      <family val="2"/>
    </font>
    <font>
      <b/>
      <sz val="11"/>
      <color rgb="FF000000"/>
      <name val="Calibri"/>
      <family val="2"/>
      <scheme val="minor"/>
    </font>
    <font>
      <b/>
      <sz val="14"/>
      <color theme="4" tint="-0.499984740745262"/>
      <name val="Calibri"/>
      <family val="2"/>
      <scheme val="minor"/>
    </font>
    <font>
      <b/>
      <sz val="10"/>
      <color theme="4" tint="-0.499984740745262"/>
      <name val="Arial"/>
      <family val="2"/>
    </font>
    <font>
      <b/>
      <sz val="12"/>
      <color theme="4" tint="-0.499984740745262"/>
      <name val="Arial"/>
      <family val="2"/>
    </font>
    <font>
      <sz val="8"/>
      <color theme="0"/>
      <name val="Arial"/>
      <family val="2"/>
    </font>
    <font>
      <u/>
      <sz val="11"/>
      <color theme="0"/>
      <name val="Calibri"/>
      <family val="2"/>
      <scheme val="minor"/>
    </font>
    <font>
      <u/>
      <sz val="10"/>
      <color rgb="FF595959"/>
      <name val="Arial"/>
      <family val="2"/>
    </font>
    <font>
      <b/>
      <vertAlign val="superscript"/>
      <sz val="16"/>
      <color rgb="FF595959"/>
      <name val="Calibri Light"/>
      <family val="2"/>
    </font>
    <font>
      <sz val="8"/>
      <color theme="1"/>
      <name val="Arial"/>
      <family val="2"/>
    </font>
    <font>
      <b/>
      <sz val="8"/>
      <color theme="1"/>
      <name val="Arial"/>
      <family val="2"/>
    </font>
    <font>
      <b/>
      <sz val="14"/>
      <color rgb="FF595959"/>
      <name val="Arial"/>
      <family val="2"/>
    </font>
  </fonts>
  <fills count="19">
    <fill>
      <patternFill patternType="none"/>
    </fill>
    <fill>
      <patternFill patternType="gray125"/>
    </fill>
    <fill>
      <patternFill patternType="solid">
        <fgColor rgb="FFF2F2F2"/>
        <bgColor indexed="64"/>
      </patternFill>
    </fill>
    <fill>
      <gradientFill degree="135">
        <stop position="0">
          <color theme="4" tint="-0.49803155613879818"/>
        </stop>
        <stop position="0.5">
          <color theme="4"/>
        </stop>
        <stop position="1">
          <color theme="4" tint="-0.49803155613879818"/>
        </stop>
      </gradientFill>
    </fill>
    <fill>
      <patternFill patternType="solid">
        <fgColor rgb="FFFFFFFF"/>
        <bgColor indexed="64"/>
      </patternFill>
    </fill>
    <fill>
      <patternFill patternType="solid">
        <fgColor rgb="FFBFBFBF"/>
        <bgColor indexed="64"/>
      </patternFill>
    </fill>
    <fill>
      <patternFill patternType="solid">
        <fgColor theme="4" tint="-0.499984740745262"/>
        <bgColor indexed="64"/>
      </patternFill>
    </fill>
    <fill>
      <gradientFill degree="45">
        <stop position="0">
          <color theme="4" tint="-0.49803155613879818"/>
        </stop>
        <stop position="0.5">
          <color theme="4"/>
        </stop>
        <stop position="1">
          <color theme="4" tint="-0.49803155613879818"/>
        </stop>
      </gradientFill>
    </fill>
    <fill>
      <patternFill patternType="solid">
        <fgColor rgb="FFA6A6A6"/>
        <bgColor indexed="64"/>
      </patternFill>
    </fill>
    <fill>
      <patternFill patternType="solid">
        <fgColor rgb="FFD9D9D9"/>
        <bgColor indexed="64"/>
      </patternFill>
    </fill>
    <fill>
      <gradientFill type="path" top="1" bottom="1">
        <stop position="0">
          <color theme="4" tint="-0.25098422193060094"/>
        </stop>
        <stop position="1">
          <color theme="4" tint="0.40000610370189521"/>
        </stop>
      </gradientFill>
    </fill>
    <fill>
      <gradientFill degree="90">
        <stop position="0">
          <color theme="4" tint="-0.49803155613879818"/>
        </stop>
        <stop position="1">
          <color theme="4"/>
        </stop>
      </gradientFill>
    </fill>
    <fill>
      <gradientFill type="path" top="1" bottom="1">
        <stop position="0">
          <color theme="4" tint="-0.25098422193060094"/>
        </stop>
        <stop position="1">
          <color theme="4"/>
        </stop>
      </gradientFill>
    </fill>
    <fill>
      <gradientFill degree="45">
        <stop position="0">
          <color theme="4" tint="-0.25098422193060094"/>
        </stop>
        <stop position="0.5">
          <color theme="4"/>
        </stop>
        <stop position="1">
          <color theme="4" tint="-0.25098422193060094"/>
        </stop>
      </gradientFill>
    </fill>
    <fill>
      <gradientFill type="path" top="1" bottom="1">
        <stop position="0">
          <color theme="4" tint="-0.49803155613879818"/>
        </stop>
        <stop position="1">
          <color theme="4"/>
        </stop>
      </gradientFill>
    </fill>
    <fill>
      <gradientFill degree="135">
        <stop position="0">
          <color theme="4" tint="-0.25098422193060094"/>
        </stop>
        <stop position="0.5">
          <color theme="4"/>
        </stop>
        <stop position="1">
          <color theme="4" tint="-0.25098422193060094"/>
        </stop>
      </gradientFill>
    </fill>
    <fill>
      <gradientFill degree="270">
        <stop position="0">
          <color theme="8" tint="-0.25098422193060094"/>
        </stop>
        <stop position="1">
          <color theme="8" tint="-0.49803155613879818"/>
        </stop>
      </gradientFill>
    </fill>
    <fill>
      <patternFill patternType="solid">
        <fgColor theme="4" tint="0.79998168889431442"/>
        <bgColor indexed="64"/>
      </patternFill>
    </fill>
    <fill>
      <gradientFill degree="135">
        <stop position="0">
          <color theme="4" tint="0.40000610370189521"/>
        </stop>
        <stop position="0.5">
          <color theme="4" tint="0.80001220740379042"/>
        </stop>
        <stop position="1">
          <color theme="4" tint="0.40000610370189521"/>
        </stop>
      </gradient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5">
    <xf numFmtId="0" fontId="0" fillId="0" borderId="0"/>
    <xf numFmtId="0" fontId="6" fillId="0" borderId="0" applyNumberFormat="0" applyFill="0" applyBorder="0" applyAlignment="0" applyProtection="0"/>
    <xf numFmtId="43" fontId="24" fillId="0" borderId="0" applyFont="0" applyFill="0" applyBorder="0" applyAlignment="0" applyProtection="0"/>
    <xf numFmtId="0" fontId="25" fillId="0" borderId="0"/>
    <xf numFmtId="0" fontId="24" fillId="0" borderId="0"/>
  </cellStyleXfs>
  <cellXfs count="275">
    <xf numFmtId="0" fontId="0" fillId="0" borderId="0" xfId="0"/>
    <xf numFmtId="0" fontId="0" fillId="0" borderId="0" xfId="0" applyAlignment="1">
      <alignment wrapText="1"/>
    </xf>
    <xf numFmtId="0" fontId="3" fillId="0" borderId="0" xfId="0" applyFont="1" applyAlignment="1">
      <alignment wrapText="1"/>
    </xf>
    <xf numFmtId="0" fontId="7" fillId="0" borderId="0" xfId="0" applyFont="1" applyAlignment="1">
      <alignment wrapText="1"/>
    </xf>
    <xf numFmtId="0" fontId="3" fillId="0" borderId="1" xfId="0" applyFont="1" applyBorder="1" applyAlignment="1">
      <alignment wrapText="1"/>
    </xf>
    <xf numFmtId="0" fontId="10" fillId="0" borderId="0" xfId="0" applyFont="1" applyAlignment="1">
      <alignment wrapText="1"/>
    </xf>
    <xf numFmtId="0" fontId="11" fillId="3" borderId="1" xfId="0" applyFont="1" applyFill="1" applyBorder="1" applyAlignment="1">
      <alignment horizontal="center" vertical="center" wrapText="1"/>
    </xf>
    <xf numFmtId="0" fontId="3" fillId="4" borderId="1" xfId="0" applyFont="1" applyFill="1" applyBorder="1" applyAlignment="1">
      <alignment wrapText="1"/>
    </xf>
    <xf numFmtId="0" fontId="8" fillId="0" borderId="0" xfId="0" applyFont="1" applyAlignment="1">
      <alignment wrapText="1"/>
    </xf>
    <xf numFmtId="0" fontId="13" fillId="3" borderId="1" xfId="0" applyFont="1" applyFill="1" applyBorder="1" applyAlignment="1">
      <alignment horizontal="center" vertical="center" wrapText="1"/>
    </xf>
    <xf numFmtId="0" fontId="7" fillId="2" borderId="5" xfId="0" applyFont="1" applyFill="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0" fillId="0" borderId="6" xfId="0" applyFont="1" applyBorder="1" applyAlignment="1">
      <alignment wrapText="1"/>
    </xf>
    <xf numFmtId="0" fontId="7" fillId="5" borderId="5" xfId="0" applyFont="1" applyFill="1" applyBorder="1" applyAlignment="1">
      <alignment wrapText="1"/>
    </xf>
    <xf numFmtId="0" fontId="7" fillId="5" borderId="6" xfId="0" applyFont="1" applyFill="1" applyBorder="1" applyAlignment="1">
      <alignment wrapText="1"/>
    </xf>
    <xf numFmtId="0" fontId="0" fillId="5" borderId="6" xfId="0" applyFont="1" applyFill="1" applyBorder="1" applyAlignment="1">
      <alignment wrapText="1"/>
    </xf>
    <xf numFmtId="0" fontId="15" fillId="0" borderId="6" xfId="0" applyFont="1" applyBorder="1" applyAlignment="1">
      <alignment wrapText="1"/>
    </xf>
    <xf numFmtId="0" fontId="0" fillId="0" borderId="3" xfId="0" applyFont="1" applyBorder="1" applyAlignment="1">
      <alignment wrapText="1"/>
    </xf>
    <xf numFmtId="0" fontId="11" fillId="6" borderId="3" xfId="0" applyFont="1" applyFill="1" applyBorder="1" applyAlignment="1">
      <alignment horizontal="center" vertical="center" wrapText="1"/>
    </xf>
    <xf numFmtId="0" fontId="7" fillId="8" borderId="5" xfId="0" applyFont="1" applyFill="1" applyBorder="1" applyAlignment="1">
      <alignment wrapText="1"/>
    </xf>
    <xf numFmtId="0" fontId="7" fillId="8" borderId="6" xfId="0" applyFont="1" applyFill="1" applyBorder="1" applyAlignment="1">
      <alignment wrapText="1"/>
    </xf>
    <xf numFmtId="0" fontId="7" fillId="9" borderId="5" xfId="0" applyFont="1" applyFill="1" applyBorder="1" applyAlignment="1">
      <alignment wrapText="1"/>
    </xf>
    <xf numFmtId="0" fontId="3" fillId="9" borderId="6" xfId="0" applyFont="1" applyFill="1" applyBorder="1" applyAlignment="1">
      <alignment wrapText="1"/>
    </xf>
    <xf numFmtId="0" fontId="3" fillId="2" borderId="6" xfId="0" applyFont="1" applyFill="1" applyBorder="1" applyAlignment="1">
      <alignment wrapText="1"/>
    </xf>
    <xf numFmtId="0" fontId="7" fillId="0" borderId="5" xfId="0" applyFont="1" applyBorder="1" applyAlignment="1">
      <alignment wrapText="1"/>
    </xf>
    <xf numFmtId="0" fontId="12" fillId="0" borderId="6" xfId="0" applyFont="1" applyBorder="1" applyAlignment="1">
      <alignment wrapText="1"/>
    </xf>
    <xf numFmtId="0" fontId="13" fillId="10" borderId="3" xfId="0" applyFont="1" applyFill="1" applyBorder="1" applyAlignment="1">
      <alignment wrapText="1"/>
    </xf>
    <xf numFmtId="0" fontId="4" fillId="0" borderId="1" xfId="0" applyFont="1" applyBorder="1" applyAlignment="1">
      <alignment wrapText="1"/>
    </xf>
    <xf numFmtId="0" fontId="0" fillId="0" borderId="1" xfId="0" applyFont="1" applyBorder="1" applyAlignment="1">
      <alignment wrapText="1"/>
    </xf>
    <xf numFmtId="0" fontId="0" fillId="0" borderId="5" xfId="0" applyFont="1" applyBorder="1" applyAlignment="1">
      <alignment wrapText="1"/>
    </xf>
    <xf numFmtId="0" fontId="3" fillId="0" borderId="12" xfId="0" applyFont="1" applyBorder="1" applyAlignment="1">
      <alignment wrapText="1"/>
    </xf>
    <xf numFmtId="0" fontId="7" fillId="0" borderId="6" xfId="0" applyFont="1" applyBorder="1" applyAlignment="1">
      <alignment wrapText="1"/>
    </xf>
    <xf numFmtId="0" fontId="12" fillId="5" borderId="6" xfId="0" applyFont="1" applyFill="1" applyBorder="1" applyAlignment="1">
      <alignment wrapText="1"/>
    </xf>
    <xf numFmtId="0" fontId="3" fillId="5" borderId="6" xfId="0" applyFont="1" applyFill="1" applyBorder="1" applyAlignment="1">
      <alignment wrapText="1"/>
    </xf>
    <xf numFmtId="0" fontId="11" fillId="3" borderId="16" xfId="0" applyFont="1" applyFill="1" applyBorder="1" applyAlignment="1">
      <alignment horizontal="center" vertical="center" wrapText="1"/>
    </xf>
    <xf numFmtId="0" fontId="11" fillId="3" borderId="0" xfId="0" applyFont="1" applyFill="1" applyAlignment="1">
      <alignment horizontal="center" vertical="center" wrapText="1"/>
    </xf>
    <xf numFmtId="0" fontId="1" fillId="3" borderId="0" xfId="0" applyFont="1" applyFill="1" applyAlignment="1">
      <alignment horizontal="center" vertical="center" wrapText="1"/>
    </xf>
    <xf numFmtId="0" fontId="11" fillId="3" borderId="5" xfId="0" applyFont="1" applyFill="1" applyBorder="1" applyAlignment="1">
      <alignment horizontal="center" vertical="center" wrapText="1"/>
    </xf>
    <xf numFmtId="0" fontId="19" fillId="0" borderId="0" xfId="0" applyFont="1" applyAlignment="1">
      <alignment wrapText="1"/>
    </xf>
    <xf numFmtId="0" fontId="13" fillId="11" borderId="1" xfId="0" applyFont="1" applyFill="1" applyBorder="1" applyAlignment="1">
      <alignment wrapText="1"/>
    </xf>
    <xf numFmtId="0" fontId="3" fillId="0" borderId="17" xfId="0" applyFont="1" applyBorder="1" applyAlignment="1">
      <alignment wrapText="1"/>
    </xf>
    <xf numFmtId="0" fontId="11" fillId="3" borderId="17" xfId="0" applyFont="1" applyFill="1" applyBorder="1" applyAlignment="1">
      <alignment wrapText="1"/>
    </xf>
    <xf numFmtId="0" fontId="13" fillId="12" borderId="17" xfId="0" applyFont="1" applyFill="1" applyBorder="1" applyAlignment="1">
      <alignment wrapText="1"/>
    </xf>
    <xf numFmtId="0" fontId="4" fillId="0" borderId="0" xfId="0" applyFont="1" applyAlignment="1">
      <alignment wrapText="1"/>
    </xf>
    <xf numFmtId="0" fontId="0" fillId="4" borderId="1" xfId="0" applyFont="1" applyFill="1" applyBorder="1" applyAlignment="1">
      <alignment wrapText="1"/>
    </xf>
    <xf numFmtId="0" fontId="2" fillId="13" borderId="15" xfId="0" applyFont="1" applyFill="1" applyBorder="1" applyAlignment="1">
      <alignment wrapText="1"/>
    </xf>
    <xf numFmtId="0" fontId="2" fillId="13" borderId="0" xfId="0" applyFont="1" applyFill="1" applyAlignment="1">
      <alignment wrapText="1"/>
    </xf>
    <xf numFmtId="0" fontId="7" fillId="14" borderId="1" xfId="0" applyFont="1" applyFill="1" applyBorder="1" applyAlignment="1">
      <alignment wrapText="1"/>
    </xf>
    <xf numFmtId="0" fontId="16" fillId="0" borderId="14" xfId="0" applyFont="1" applyBorder="1" applyAlignment="1">
      <alignment wrapText="1"/>
    </xf>
    <xf numFmtId="0" fontId="16" fillId="0" borderId="0" xfId="0" applyFont="1" applyAlignment="1">
      <alignment wrapText="1"/>
    </xf>
    <xf numFmtId="0" fontId="16" fillId="0" borderId="6" xfId="0" applyFont="1" applyBorder="1" applyAlignment="1">
      <alignment wrapText="1"/>
    </xf>
    <xf numFmtId="0" fontId="7" fillId="0" borderId="17" xfId="0" applyFont="1" applyBorder="1" applyAlignment="1">
      <alignment wrapText="1"/>
    </xf>
    <xf numFmtId="0" fontId="3" fillId="4" borderId="5" xfId="0" applyFont="1" applyFill="1" applyBorder="1" applyAlignment="1">
      <alignment wrapText="1"/>
    </xf>
    <xf numFmtId="0" fontId="3" fillId="4" borderId="6"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11" fillId="3" borderId="17" xfId="0" applyFont="1" applyFill="1" applyBorder="1" applyAlignment="1">
      <alignment horizontal="center" wrapText="1"/>
    </xf>
    <xf numFmtId="0" fontId="22" fillId="3" borderId="17" xfId="0" applyFont="1" applyFill="1" applyBorder="1" applyAlignment="1">
      <alignment horizontal="center" wrapText="1"/>
    </xf>
    <xf numFmtId="0" fontId="23" fillId="14" borderId="17" xfId="0" applyFont="1" applyFill="1" applyBorder="1" applyAlignment="1">
      <alignment wrapText="1"/>
    </xf>
    <xf numFmtId="0" fontId="11" fillId="14" borderId="9" xfId="0" applyFont="1" applyFill="1" applyBorder="1" applyAlignment="1">
      <alignment horizontal="center" wrapText="1"/>
    </xf>
    <xf numFmtId="0" fontId="11" fillId="14" borderId="10" xfId="0" applyFont="1" applyFill="1" applyBorder="1" applyAlignment="1">
      <alignment horizontal="center" wrapText="1"/>
    </xf>
    <xf numFmtId="0" fontId="11" fillId="14" borderId="5" xfId="0" applyFont="1" applyFill="1" applyBorder="1" applyAlignment="1">
      <alignment horizontal="center" wrapText="1"/>
    </xf>
    <xf numFmtId="0" fontId="11" fillId="14" borderId="6" xfId="0" applyFont="1" applyFill="1" applyBorder="1" applyAlignment="1">
      <alignment horizontal="center" wrapText="1"/>
    </xf>
    <xf numFmtId="0" fontId="1" fillId="14" borderId="6" xfId="0" applyFont="1" applyFill="1" applyBorder="1" applyAlignment="1">
      <alignment horizontal="center" wrapText="1"/>
    </xf>
    <xf numFmtId="0" fontId="3" fillId="0" borderId="0" xfId="0" applyFont="1" applyAlignment="1">
      <alignment horizontal="left" vertical="top" wrapText="1"/>
    </xf>
    <xf numFmtId="0" fontId="10" fillId="0" borderId="0" xfId="0" applyFont="1" applyAlignment="1">
      <alignment vertical="center" wrapText="1"/>
    </xf>
    <xf numFmtId="0" fontId="11" fillId="3" borderId="17"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3" fillId="0" borderId="23" xfId="0" applyFont="1" applyBorder="1" applyAlignment="1">
      <alignment wrapText="1"/>
    </xf>
    <xf numFmtId="0" fontId="3" fillId="0" borderId="24" xfId="0" applyFont="1" applyBorder="1" applyAlignment="1">
      <alignment wrapText="1"/>
    </xf>
    <xf numFmtId="0" fontId="13" fillId="15" borderId="25" xfId="0" applyFont="1" applyFill="1" applyBorder="1" applyAlignment="1">
      <alignment wrapText="1"/>
    </xf>
    <xf numFmtId="0" fontId="13" fillId="15" borderId="26" xfId="0" applyFont="1" applyFill="1" applyBorder="1" applyAlignment="1">
      <alignment wrapText="1"/>
    </xf>
    <xf numFmtId="0" fontId="13" fillId="15" borderId="28" xfId="0" applyFont="1" applyFill="1" applyBorder="1" applyAlignment="1">
      <alignment wrapText="1"/>
    </xf>
    <xf numFmtId="0" fontId="7" fillId="0" borderId="23" xfId="0" applyFont="1" applyBorder="1" applyAlignment="1">
      <alignment wrapText="1"/>
    </xf>
    <xf numFmtId="0" fontId="7" fillId="0" borderId="24" xfId="0" applyFont="1" applyBorder="1" applyAlignment="1">
      <alignment wrapText="1"/>
    </xf>
    <xf numFmtId="0" fontId="4" fillId="0" borderId="24" xfId="0" applyFont="1" applyBorder="1" applyAlignment="1">
      <alignment wrapText="1"/>
    </xf>
    <xf numFmtId="43" fontId="0" fillId="0" borderId="0" xfId="2" applyFont="1"/>
    <xf numFmtId="0" fontId="28" fillId="14" borderId="0" xfId="0" applyFont="1" applyFill="1" applyBorder="1" applyAlignment="1">
      <alignment horizontal="center" vertical="center" wrapText="1"/>
    </xf>
    <xf numFmtId="0" fontId="23" fillId="16" borderId="0" xfId="0" applyFont="1" applyFill="1" applyBorder="1" applyAlignment="1">
      <alignment horizontal="center" vertical="center"/>
    </xf>
    <xf numFmtId="0" fontId="23" fillId="16" borderId="0" xfId="0" applyFont="1" applyFill="1" applyBorder="1" applyAlignment="1">
      <alignment horizontal="center" vertical="center" wrapText="1"/>
    </xf>
    <xf numFmtId="0" fontId="29" fillId="16" borderId="0" xfId="0" applyFont="1" applyFill="1" applyBorder="1" applyAlignment="1">
      <alignment horizontal="center" vertical="center"/>
    </xf>
    <xf numFmtId="0" fontId="28" fillId="16" borderId="0" xfId="0" applyFont="1" applyFill="1" applyBorder="1" applyAlignment="1">
      <alignment horizontal="center" vertical="center" wrapText="1"/>
    </xf>
    <xf numFmtId="0" fontId="28" fillId="16" borderId="0" xfId="0" applyFont="1" applyFill="1" applyBorder="1" applyAlignment="1">
      <alignment horizontal="center" vertical="center"/>
    </xf>
    <xf numFmtId="0" fontId="31" fillId="0" borderId="0" xfId="0" applyFont="1"/>
    <xf numFmtId="0" fontId="11" fillId="7" borderId="3" xfId="0" applyFont="1" applyFill="1" applyBorder="1" applyAlignment="1">
      <alignment wrapText="1"/>
    </xf>
    <xf numFmtId="0" fontId="1" fillId="13" borderId="6" xfId="0" applyFont="1" applyFill="1" applyBorder="1" applyAlignment="1">
      <alignment wrapText="1"/>
    </xf>
    <xf numFmtId="0" fontId="7" fillId="17" borderId="6" xfId="0" applyFont="1" applyFill="1" applyBorder="1" applyAlignment="1">
      <alignment wrapText="1"/>
    </xf>
    <xf numFmtId="0" fontId="0" fillId="17" borderId="6" xfId="0" applyFont="1" applyFill="1" applyBorder="1" applyAlignment="1">
      <alignment wrapText="1"/>
    </xf>
    <xf numFmtId="0" fontId="32" fillId="17" borderId="6" xfId="0" applyFont="1" applyFill="1" applyBorder="1" applyAlignment="1">
      <alignment wrapText="1"/>
    </xf>
    <xf numFmtId="0" fontId="35" fillId="17" borderId="6" xfId="0" applyFont="1" applyFill="1" applyBorder="1" applyAlignment="1">
      <alignment wrapText="1"/>
    </xf>
    <xf numFmtId="0" fontId="3" fillId="0" borderId="5" xfId="0" applyFont="1" applyBorder="1" applyAlignment="1">
      <alignment horizontal="center" vertical="center" wrapText="1"/>
    </xf>
    <xf numFmtId="0" fontId="7" fillId="18" borderId="5" xfId="0" applyFont="1" applyFill="1" applyBorder="1" applyAlignment="1">
      <alignment horizontal="center" vertical="center" wrapText="1"/>
    </xf>
    <xf numFmtId="0" fontId="7" fillId="18" borderId="6" xfId="0" applyFont="1" applyFill="1" applyBorder="1" applyAlignment="1">
      <alignment wrapText="1"/>
    </xf>
    <xf numFmtId="0" fontId="0" fillId="18" borderId="6" xfId="0" applyFont="1" applyFill="1" applyBorder="1" applyAlignment="1">
      <alignment wrapText="1"/>
    </xf>
    <xf numFmtId="0" fontId="7" fillId="17" borderId="5" xfId="0" applyFont="1" applyFill="1" applyBorder="1" applyAlignment="1">
      <alignment horizontal="center" vertical="center" wrapText="1"/>
    </xf>
    <xf numFmtId="0" fontId="11" fillId="3" borderId="3" xfId="0" applyFont="1" applyFill="1" applyBorder="1" applyAlignment="1">
      <alignment vertical="center" wrapText="1"/>
    </xf>
    <xf numFmtId="0" fontId="11" fillId="7" borderId="3" xfId="0" applyFont="1" applyFill="1" applyBorder="1" applyAlignment="1">
      <alignment horizontal="center" vertical="center" wrapText="1"/>
    </xf>
    <xf numFmtId="0" fontId="32" fillId="17" borderId="5" xfId="0" applyFont="1" applyFill="1" applyBorder="1" applyAlignment="1">
      <alignment wrapText="1"/>
    </xf>
    <xf numFmtId="0" fontId="20" fillId="17" borderId="6" xfId="0" applyFont="1" applyFill="1" applyBorder="1" applyAlignment="1">
      <alignment wrapText="1"/>
    </xf>
    <xf numFmtId="0" fontId="11" fillId="7" borderId="1" xfId="0" applyFont="1" applyFill="1" applyBorder="1" applyAlignment="1">
      <alignment horizontal="center" vertical="center" wrapText="1"/>
    </xf>
    <xf numFmtId="0" fontId="40" fillId="7" borderId="3" xfId="0" applyFont="1" applyFill="1" applyBorder="1" applyAlignment="1">
      <alignment textRotation="90" wrapText="1"/>
    </xf>
    <xf numFmtId="0" fontId="13" fillId="7" borderId="1" xfId="0" applyFont="1" applyFill="1" applyBorder="1" applyAlignment="1">
      <alignment wrapText="1"/>
    </xf>
    <xf numFmtId="0" fontId="7" fillId="17" borderId="1" xfId="0" applyFont="1" applyFill="1" applyBorder="1" applyAlignment="1">
      <alignment wrapText="1"/>
    </xf>
    <xf numFmtId="0" fontId="11" fillId="13" borderId="1"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3" fillId="0" borderId="1" xfId="0" applyFont="1" applyBorder="1" applyAlignment="1">
      <alignment horizontal="center" vertical="center" wrapText="1"/>
    </xf>
    <xf numFmtId="43" fontId="3" fillId="0" borderId="1" xfId="2" applyFont="1" applyBorder="1" applyAlignment="1">
      <alignment wrapText="1"/>
    </xf>
    <xf numFmtId="43" fontId="11" fillId="3" borderId="1" xfId="0" applyNumberFormat="1" applyFont="1" applyFill="1" applyBorder="1" applyAlignment="1">
      <alignment wrapText="1"/>
    </xf>
    <xf numFmtId="43" fontId="3" fillId="4" borderId="1" xfId="2" applyFont="1" applyFill="1" applyBorder="1" applyAlignment="1">
      <alignment wrapText="1"/>
    </xf>
    <xf numFmtId="43" fontId="12" fillId="4" borderId="1" xfId="2" applyFont="1" applyFill="1" applyBorder="1" applyAlignment="1">
      <alignment wrapText="1"/>
    </xf>
    <xf numFmtId="43" fontId="13" fillId="3" borderId="1" xfId="2" applyFont="1" applyFill="1" applyBorder="1" applyAlignment="1">
      <alignment horizontal="center" vertical="center" wrapText="1"/>
    </xf>
    <xf numFmtId="43" fontId="0" fillId="0" borderId="6" xfId="2" applyFont="1" applyBorder="1" applyAlignment="1">
      <alignment wrapText="1"/>
    </xf>
    <xf numFmtId="43" fontId="32" fillId="17" borderId="6" xfId="2" applyFont="1" applyFill="1" applyBorder="1" applyAlignment="1">
      <alignment wrapText="1"/>
    </xf>
    <xf numFmtId="43" fontId="1" fillId="13" borderId="6" xfId="2" applyFont="1" applyFill="1" applyBorder="1" applyAlignment="1">
      <alignment wrapText="1"/>
    </xf>
    <xf numFmtId="43" fontId="32" fillId="17" borderId="6" xfId="0" applyNumberFormat="1" applyFont="1" applyFill="1" applyBorder="1" applyAlignment="1">
      <alignment wrapText="1"/>
    </xf>
    <xf numFmtId="43" fontId="1" fillId="13" borderId="3" xfId="0" applyNumberFormat="1" applyFont="1" applyFill="1" applyBorder="1" applyAlignment="1">
      <alignment wrapText="1"/>
    </xf>
    <xf numFmtId="43" fontId="36" fillId="17" borderId="3" xfId="0" applyNumberFormat="1" applyFont="1" applyFill="1" applyBorder="1" applyAlignment="1">
      <alignment wrapText="1"/>
    </xf>
    <xf numFmtId="43" fontId="3" fillId="0" borderId="6" xfId="2" applyFont="1" applyBorder="1" applyAlignment="1">
      <alignment wrapText="1"/>
    </xf>
    <xf numFmtId="43" fontId="11" fillId="7" borderId="6" xfId="2" applyFont="1" applyFill="1" applyBorder="1" applyAlignment="1">
      <alignment wrapText="1"/>
    </xf>
    <xf numFmtId="43" fontId="15" fillId="17" borderId="6" xfId="2" applyFont="1" applyFill="1" applyBorder="1" applyAlignment="1">
      <alignment wrapText="1"/>
    </xf>
    <xf numFmtId="43" fontId="15" fillId="0" borderId="6" xfId="2" applyFont="1" applyBorder="1" applyAlignment="1">
      <alignment wrapText="1"/>
    </xf>
    <xf numFmtId="43" fontId="11" fillId="3" borderId="3" xfId="0" applyNumberFormat="1" applyFont="1" applyFill="1" applyBorder="1" applyAlignment="1">
      <alignment wrapText="1"/>
    </xf>
    <xf numFmtId="43" fontId="13" fillId="7" borderId="1" xfId="2" applyFont="1" applyFill="1" applyBorder="1" applyAlignment="1">
      <alignment wrapText="1"/>
    </xf>
    <xf numFmtId="43" fontId="0" fillId="17" borderId="1" xfId="2" applyFont="1" applyFill="1" applyBorder="1" applyAlignment="1">
      <alignment wrapText="1"/>
    </xf>
    <xf numFmtId="43" fontId="0" fillId="0" borderId="1" xfId="2" applyFont="1" applyBorder="1" applyAlignment="1">
      <alignment wrapText="1"/>
    </xf>
    <xf numFmtId="43" fontId="16" fillId="0" borderId="1" xfId="2" applyFont="1" applyBorder="1" applyAlignment="1">
      <alignment wrapText="1"/>
    </xf>
    <xf numFmtId="43" fontId="16" fillId="2" borderId="1" xfId="2" applyFont="1" applyFill="1" applyBorder="1" applyAlignment="1">
      <alignment wrapText="1"/>
    </xf>
    <xf numFmtId="43" fontId="0" fillId="2" borderId="6" xfId="0" applyNumberFormat="1" applyFont="1" applyFill="1" applyBorder="1" applyAlignment="1">
      <alignment wrapText="1"/>
    </xf>
    <xf numFmtId="43" fontId="12" fillId="0" borderId="6" xfId="2" applyFont="1" applyBorder="1" applyAlignment="1">
      <alignment wrapText="1"/>
    </xf>
    <xf numFmtId="0" fontId="44" fillId="0" borderId="0" xfId="4" applyFont="1" applyFill="1" applyBorder="1" applyAlignment="1" applyProtection="1">
      <alignment vertical="top"/>
      <protection locked="0"/>
    </xf>
    <xf numFmtId="0" fontId="44" fillId="0" borderId="0" xfId="4" applyFont="1" applyFill="1" applyBorder="1" applyAlignment="1" applyProtection="1">
      <alignment horizontal="center" vertical="top"/>
      <protection locked="0"/>
    </xf>
    <xf numFmtId="0" fontId="45" fillId="0" borderId="0" xfId="0" applyFont="1" applyFill="1" applyBorder="1" applyProtection="1"/>
    <xf numFmtId="17" fontId="0" fillId="0" borderId="0" xfId="0" quotePrefix="1" applyNumberFormat="1"/>
    <xf numFmtId="0" fontId="7" fillId="0" borderId="1" xfId="0" applyFont="1" applyBorder="1" applyAlignment="1">
      <alignment wrapText="1"/>
    </xf>
    <xf numFmtId="43" fontId="0" fillId="0" borderId="0" xfId="2" applyFont="1" applyAlignment="1">
      <alignment horizontal="left"/>
    </xf>
    <xf numFmtId="0" fontId="3" fillId="0" borderId="0" xfId="0" applyFont="1" applyAlignment="1">
      <alignment horizontal="center" wrapText="1"/>
    </xf>
    <xf numFmtId="43" fontId="0" fillId="8" borderId="6" xfId="2" applyFont="1" applyFill="1" applyBorder="1" applyAlignment="1">
      <alignment wrapText="1"/>
    </xf>
    <xf numFmtId="43" fontId="0" fillId="5" borderId="6" xfId="2" applyFont="1" applyFill="1" applyBorder="1" applyAlignment="1">
      <alignment wrapText="1"/>
    </xf>
    <xf numFmtId="43" fontId="0" fillId="9" borderId="6" xfId="2" applyFont="1" applyFill="1" applyBorder="1" applyAlignment="1">
      <alignment wrapText="1"/>
    </xf>
    <xf numFmtId="43" fontId="0" fillId="2" borderId="6" xfId="2" applyFont="1" applyFill="1" applyBorder="1" applyAlignment="1">
      <alignment wrapText="1"/>
    </xf>
    <xf numFmtId="43" fontId="16" fillId="0" borderId="6" xfId="2" applyFont="1" applyBorder="1" applyAlignment="1">
      <alignment wrapText="1"/>
    </xf>
    <xf numFmtId="43" fontId="16" fillId="0" borderId="6" xfId="2" applyFont="1" applyBorder="1" applyAlignment="1"/>
    <xf numFmtId="43" fontId="0" fillId="0" borderId="6" xfId="0" applyNumberFormat="1" applyBorder="1" applyAlignment="1">
      <alignment wrapText="1"/>
    </xf>
    <xf numFmtId="43" fontId="16" fillId="0" borderId="6" xfId="0" applyNumberFormat="1" applyFont="1" applyBorder="1" applyAlignment="1">
      <alignment wrapText="1"/>
    </xf>
    <xf numFmtId="0" fontId="21" fillId="0" borderId="6" xfId="0" applyFont="1" applyBorder="1" applyAlignment="1">
      <alignment horizontal="center" vertical="center" wrapText="1"/>
    </xf>
    <xf numFmtId="0" fontId="0" fillId="0" borderId="0" xfId="0" applyAlignment="1">
      <alignment horizontal="left"/>
    </xf>
    <xf numFmtId="0" fontId="11" fillId="13" borderId="3" xfId="0" applyFont="1" applyFill="1" applyBorder="1" applyAlignment="1">
      <alignment horizontal="left"/>
    </xf>
    <xf numFmtId="0" fontId="7" fillId="17" borderId="6" xfId="0" applyFont="1" applyFill="1" applyBorder="1" applyAlignment="1">
      <alignment horizontal="left"/>
    </xf>
    <xf numFmtId="0" fontId="3" fillId="0" borderId="6" xfId="0" applyFont="1" applyBorder="1" applyAlignment="1">
      <alignment horizontal="left"/>
    </xf>
    <xf numFmtId="0" fontId="11" fillId="13" borderId="6" xfId="0" applyFont="1" applyFill="1" applyBorder="1" applyAlignment="1">
      <alignment horizontal="left"/>
    </xf>
    <xf numFmtId="0" fontId="3" fillId="0" borderId="3" xfId="0" applyFont="1" applyBorder="1" applyAlignment="1">
      <alignment horizontal="left"/>
    </xf>
    <xf numFmtId="0" fontId="3" fillId="0" borderId="0" xfId="0" applyFont="1" applyAlignment="1">
      <alignment vertical="center" wrapText="1"/>
    </xf>
    <xf numFmtId="0" fontId="0" fillId="0" borderId="0" xfId="0" applyFill="1" applyAlignment="1"/>
    <xf numFmtId="0" fontId="20" fillId="0" borderId="0" xfId="0" applyFont="1" applyAlignment="1"/>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3" fillId="0" borderId="0" xfId="0" applyFont="1" applyAlignment="1">
      <alignment horizontal="left" vertical="top" wrapText="1"/>
    </xf>
    <xf numFmtId="0" fontId="33" fillId="0" borderId="0" xfId="0" applyFont="1" applyFill="1" applyAlignment="1">
      <alignment horizont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34" fillId="0" borderId="0" xfId="0" applyFont="1" applyFill="1" applyAlignment="1">
      <alignment horizontal="center"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7" fillId="17" borderId="2" xfId="0" applyFont="1" applyFill="1" applyBorder="1" applyAlignment="1">
      <alignment wrapText="1"/>
    </xf>
    <xf numFmtId="0" fontId="7" fillId="17" borderId="3" xfId="0" applyFont="1" applyFill="1" applyBorder="1" applyAlignment="1">
      <alignment wrapText="1"/>
    </xf>
    <xf numFmtId="0" fontId="3" fillId="0" borderId="7" xfId="0" applyFont="1" applyBorder="1" applyAlignment="1">
      <alignment horizontal="left" vertical="center" wrapText="1"/>
    </xf>
    <xf numFmtId="0" fontId="22" fillId="7" borderId="8" xfId="0" applyFont="1" applyFill="1" applyBorder="1" applyAlignment="1">
      <alignment wrapText="1"/>
    </xf>
    <xf numFmtId="0" fontId="22" fillId="7" borderId="6" xfId="0" applyFont="1" applyFill="1" applyBorder="1" applyAlignment="1">
      <alignment wrapText="1"/>
    </xf>
    <xf numFmtId="0" fontId="11" fillId="7" borderId="2" xfId="0" applyFont="1" applyFill="1" applyBorder="1" applyAlignment="1">
      <alignment wrapText="1"/>
    </xf>
    <xf numFmtId="0" fontId="11" fillId="7" borderId="3" xfId="0" applyFont="1" applyFill="1" applyBorder="1" applyAlignment="1">
      <alignment wrapText="1"/>
    </xf>
    <xf numFmtId="0" fontId="13" fillId="10" borderId="2" xfId="0" applyFont="1" applyFill="1" applyBorder="1" applyAlignment="1">
      <alignment wrapText="1"/>
    </xf>
    <xf numFmtId="0" fontId="13" fillId="10" borderId="3" xfId="0" applyFont="1" applyFill="1" applyBorder="1" applyAlignment="1">
      <alignment wrapText="1"/>
    </xf>
    <xf numFmtId="0" fontId="3" fillId="2" borderId="8" xfId="0" applyFont="1" applyFill="1" applyBorder="1" applyAlignment="1">
      <alignment wrapText="1"/>
    </xf>
    <xf numFmtId="0" fontId="3" fillId="2" borderId="6" xfId="0" applyFont="1" applyFill="1" applyBorder="1" applyAlignment="1">
      <alignment wrapText="1"/>
    </xf>
    <xf numFmtId="0" fontId="18" fillId="0" borderId="0" xfId="0" applyFont="1" applyAlignment="1">
      <alignment horizontal="left" wrapText="1"/>
    </xf>
    <xf numFmtId="0" fontId="34" fillId="0" borderId="0" xfId="0" applyFont="1" applyFill="1" applyAlignment="1">
      <alignment horizontal="center"/>
    </xf>
    <xf numFmtId="0" fontId="11" fillId="3" borderId="2" xfId="0" applyFont="1" applyFill="1" applyBorder="1" applyAlignment="1">
      <alignment vertical="center" wrapText="1"/>
    </xf>
    <xf numFmtId="0" fontId="11" fillId="3" borderId="3" xfId="0" applyFont="1" applyFill="1" applyBorder="1" applyAlignment="1">
      <alignment vertical="center" wrapText="1"/>
    </xf>
    <xf numFmtId="0" fontId="11" fillId="3" borderId="2" xfId="0" applyFont="1" applyFill="1" applyBorder="1" applyAlignment="1">
      <alignment wrapText="1"/>
    </xf>
    <xf numFmtId="0" fontId="11" fillId="3" borderId="3" xfId="0" applyFont="1" applyFill="1" applyBorder="1" applyAlignment="1">
      <alignment wrapText="1"/>
    </xf>
    <xf numFmtId="0" fontId="37" fillId="0" borderId="0" xfId="0" applyFont="1" applyFill="1" applyAlignment="1">
      <alignment horizontal="center" vertical="center"/>
    </xf>
    <xf numFmtId="0" fontId="7" fillId="17" borderId="11" xfId="0" applyFont="1" applyFill="1" applyBorder="1" applyAlignment="1">
      <alignment wrapText="1"/>
    </xf>
    <xf numFmtId="0" fontId="7" fillId="17" borderId="12" xfId="0" applyFont="1" applyFill="1" applyBorder="1" applyAlignment="1">
      <alignment wrapText="1"/>
    </xf>
    <xf numFmtId="0" fontId="11" fillId="7" borderId="2"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7" fillId="5" borderId="2" xfId="0" applyFont="1" applyFill="1" applyBorder="1" applyAlignment="1">
      <alignment wrapText="1"/>
    </xf>
    <xf numFmtId="0" fontId="7" fillId="5" borderId="11" xfId="0" applyFont="1" applyFill="1" applyBorder="1" applyAlignment="1">
      <alignment wrapText="1"/>
    </xf>
    <xf numFmtId="0" fontId="7" fillId="5" borderId="12" xfId="0" applyFont="1" applyFill="1" applyBorder="1" applyAlignment="1">
      <alignment wrapText="1"/>
    </xf>
    <xf numFmtId="0" fontId="4" fillId="0" borderId="11" xfId="0" applyFont="1" applyBorder="1" applyAlignment="1">
      <alignment wrapText="1"/>
    </xf>
    <xf numFmtId="0" fontId="4" fillId="0" borderId="3" xfId="0" applyFont="1" applyBorder="1" applyAlignment="1">
      <alignment wrapText="1"/>
    </xf>
    <xf numFmtId="0" fontId="4" fillId="5" borderId="2" xfId="0" applyFont="1" applyFill="1" applyBorder="1" applyAlignment="1">
      <alignment wrapText="1"/>
    </xf>
    <xf numFmtId="0" fontId="4" fillId="5" borderId="11" xfId="0" applyFont="1" applyFill="1" applyBorder="1" applyAlignment="1">
      <alignment wrapText="1"/>
    </xf>
    <xf numFmtId="0" fontId="4" fillId="5" borderId="3" xfId="0" applyFont="1" applyFill="1" applyBorder="1" applyAlignment="1">
      <alignment wrapText="1"/>
    </xf>
    <xf numFmtId="0" fontId="9" fillId="0" borderId="0" xfId="0" applyFont="1" applyAlignment="1">
      <alignment horizontal="left" wrapText="1"/>
    </xf>
    <xf numFmtId="0" fontId="7" fillId="5" borderId="3" xfId="0" applyFont="1" applyFill="1" applyBorder="1" applyAlignment="1">
      <alignment wrapText="1"/>
    </xf>
    <xf numFmtId="0" fontId="43" fillId="0" borderId="0" xfId="0" applyFont="1" applyAlignment="1">
      <alignment horizontal="center" wrapText="1"/>
    </xf>
    <xf numFmtId="0" fontId="11" fillId="3" borderId="10" xfId="0" applyFont="1" applyFill="1" applyBorder="1" applyAlignment="1">
      <alignment horizontal="center" vertical="center" wrapText="1"/>
    </xf>
    <xf numFmtId="0" fontId="32" fillId="0" borderId="0" xfId="0" applyFont="1" applyFill="1" applyAlignment="1">
      <alignment horizontal="center" vertical="center"/>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3" fillId="11" borderId="2" xfId="0" applyFont="1" applyFill="1" applyBorder="1" applyAlignment="1">
      <alignment wrapText="1"/>
    </xf>
    <xf numFmtId="0" fontId="13" fillId="11" borderId="11" xfId="0" applyFont="1" applyFill="1" applyBorder="1" applyAlignment="1">
      <alignment wrapText="1"/>
    </xf>
    <xf numFmtId="0" fontId="13" fillId="11" borderId="3" xfId="0" applyFont="1" applyFill="1" applyBorder="1" applyAlignment="1">
      <alignment wrapText="1"/>
    </xf>
    <xf numFmtId="0" fontId="38" fillId="0" borderId="0" xfId="0" applyFont="1" applyAlignment="1">
      <alignment horizontal="center" vertical="center" wrapText="1"/>
    </xf>
    <xf numFmtId="0" fontId="3" fillId="0" borderId="0" xfId="0" applyFont="1" applyAlignment="1">
      <alignment horizontal="left" wrapText="1"/>
    </xf>
    <xf numFmtId="0" fontId="13" fillId="13" borderId="2" xfId="0"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16" xfId="0" applyFont="1" applyFill="1" applyBorder="1" applyAlignment="1">
      <alignment vertical="center" wrapText="1"/>
    </xf>
    <xf numFmtId="0" fontId="13" fillId="13" borderId="5" xfId="0" applyFont="1" applyFill="1" applyBorder="1" applyAlignment="1">
      <alignment vertical="center" wrapText="1"/>
    </xf>
    <xf numFmtId="0" fontId="0" fillId="0" borderId="16" xfId="0" applyFont="1" applyBorder="1" applyAlignment="1">
      <alignment wrapText="1"/>
    </xf>
    <xf numFmtId="0" fontId="0" fillId="0" borderId="5" xfId="0" applyFont="1" applyBorder="1" applyAlignment="1">
      <alignment wrapText="1"/>
    </xf>
    <xf numFmtId="0" fontId="3" fillId="0" borderId="16" xfId="0" applyFont="1" applyBorder="1" applyAlignment="1">
      <alignment wrapText="1"/>
    </xf>
    <xf numFmtId="0" fontId="3" fillId="0" borderId="5" xfId="0" applyFont="1" applyBorder="1" applyAlignment="1">
      <alignment wrapText="1"/>
    </xf>
    <xf numFmtId="0" fontId="13" fillId="14" borderId="2" xfId="0" applyFont="1" applyFill="1" applyBorder="1" applyAlignment="1">
      <alignment wrapText="1"/>
    </xf>
    <xf numFmtId="0" fontId="13" fillId="14" borderId="11" xfId="0" applyFont="1" applyFill="1" applyBorder="1" applyAlignment="1">
      <alignment wrapText="1"/>
    </xf>
    <xf numFmtId="0" fontId="13" fillId="14" borderId="3" xfId="0" applyFont="1" applyFill="1" applyBorder="1" applyAlignment="1">
      <alignment wrapText="1"/>
    </xf>
    <xf numFmtId="0" fontId="39" fillId="0" borderId="0" xfId="0" applyFont="1" applyAlignment="1">
      <alignment horizontal="center" vertical="center" wrapText="1"/>
    </xf>
    <xf numFmtId="0" fontId="20" fillId="0" borderId="4" xfId="0" applyFont="1" applyBorder="1" applyAlignment="1">
      <alignment horizontal="center" wrapText="1"/>
    </xf>
    <xf numFmtId="0" fontId="40" fillId="7" borderId="11" xfId="0" applyFont="1" applyFill="1" applyBorder="1" applyAlignment="1">
      <alignment textRotation="90" wrapText="1"/>
    </xf>
    <xf numFmtId="0" fontId="40" fillId="7" borderId="3" xfId="0" applyFont="1" applyFill="1" applyBorder="1" applyAlignment="1">
      <alignment textRotation="90" wrapText="1"/>
    </xf>
    <xf numFmtId="0" fontId="40" fillId="7" borderId="16" xfId="0" applyFont="1" applyFill="1" applyBorder="1" applyAlignment="1">
      <alignment textRotation="90" wrapText="1"/>
    </xf>
    <xf numFmtId="0" fontId="40" fillId="7" borderId="9" xfId="0" applyFont="1" applyFill="1" applyBorder="1" applyAlignment="1">
      <alignment textRotation="90" wrapText="1"/>
    </xf>
    <xf numFmtId="0" fontId="40" fillId="7" borderId="5" xfId="0" applyFont="1" applyFill="1" applyBorder="1" applyAlignment="1">
      <alignment textRotation="90" wrapText="1"/>
    </xf>
    <xf numFmtId="0" fontId="41" fillId="7" borderId="16" xfId="1" applyFont="1" applyFill="1" applyBorder="1" applyAlignment="1">
      <alignment textRotation="90" wrapText="1"/>
    </xf>
    <xf numFmtId="0" fontId="41" fillId="7" borderId="9" xfId="1" applyFont="1" applyFill="1" applyBorder="1" applyAlignment="1">
      <alignment textRotation="90" wrapText="1"/>
    </xf>
    <xf numFmtId="0" fontId="41" fillId="7" borderId="5" xfId="1" applyFont="1" applyFill="1" applyBorder="1" applyAlignment="1">
      <alignment textRotation="90" wrapText="1"/>
    </xf>
    <xf numFmtId="0" fontId="3" fillId="0" borderId="0" xfId="0" applyFont="1" applyAlignment="1">
      <alignment horizontal="center" vertical="center" wrapText="1"/>
    </xf>
    <xf numFmtId="0" fontId="40" fillId="7" borderId="2" xfId="0" applyFont="1" applyFill="1" applyBorder="1" applyAlignment="1">
      <alignment textRotation="90" wrapText="1"/>
    </xf>
    <xf numFmtId="0" fontId="3" fillId="0" borderId="10" xfId="0" applyFont="1" applyBorder="1" applyAlignment="1">
      <alignment textRotation="90" wrapText="1"/>
    </xf>
    <xf numFmtId="0" fontId="40" fillId="7" borderId="13" xfId="0" applyFont="1" applyFill="1" applyBorder="1" applyAlignment="1">
      <alignment textRotation="90" wrapText="1"/>
    </xf>
    <xf numFmtId="0" fontId="40" fillId="7" borderId="4" xfId="0" applyFont="1" applyFill="1" applyBorder="1" applyAlignment="1">
      <alignment textRotation="90" wrapText="1"/>
    </xf>
    <xf numFmtId="0" fontId="40" fillId="7" borderId="14" xfId="0" applyFont="1" applyFill="1" applyBorder="1" applyAlignment="1">
      <alignment textRotation="90" wrapText="1"/>
    </xf>
    <xf numFmtId="0" fontId="40" fillId="7" borderId="8" xfId="0" applyFont="1" applyFill="1" applyBorder="1" applyAlignment="1">
      <alignment textRotation="90" wrapText="1"/>
    </xf>
    <xf numFmtId="0" fontId="40" fillId="7" borderId="7" xfId="0" applyFont="1" applyFill="1" applyBorder="1" applyAlignment="1">
      <alignment textRotation="90" wrapText="1"/>
    </xf>
    <xf numFmtId="0" fontId="40" fillId="7" borderId="6" xfId="0" applyFont="1" applyFill="1" applyBorder="1" applyAlignment="1">
      <alignment textRotation="90" wrapText="1"/>
    </xf>
    <xf numFmtId="0" fontId="11" fillId="14" borderId="2" xfId="0" applyFont="1" applyFill="1" applyBorder="1" applyAlignment="1">
      <alignment horizontal="center" wrapText="1"/>
    </xf>
    <xf numFmtId="0" fontId="11" fillId="14" borderId="11" xfId="0" applyFont="1" applyFill="1" applyBorder="1" applyAlignment="1">
      <alignment horizontal="center" wrapText="1"/>
    </xf>
    <xf numFmtId="0" fontId="11" fillId="14" borderId="3" xfId="0" applyFont="1" applyFill="1" applyBorder="1" applyAlignment="1">
      <alignment horizontal="center" wrapText="1"/>
    </xf>
    <xf numFmtId="0" fontId="11" fillId="3" borderId="18" xfId="0" applyFont="1" applyFill="1" applyBorder="1" applyAlignment="1">
      <alignment horizontal="center" wrapText="1"/>
    </xf>
    <xf numFmtId="0" fontId="11" fillId="3" borderId="19" xfId="0" applyFont="1" applyFill="1" applyBorder="1" applyAlignment="1">
      <alignment horizontal="center" wrapText="1"/>
    </xf>
    <xf numFmtId="0" fontId="11" fillId="3" borderId="20" xfId="0" applyFont="1" applyFill="1" applyBorder="1" applyAlignment="1">
      <alignment horizontal="center" wrapText="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13" fillId="14" borderId="18" xfId="0" applyFont="1" applyFill="1" applyBorder="1" applyAlignment="1">
      <alignment wrapText="1"/>
    </xf>
    <xf numFmtId="0" fontId="13" fillId="14" borderId="19" xfId="0" applyFont="1" applyFill="1" applyBorder="1" applyAlignment="1">
      <alignment wrapText="1"/>
    </xf>
    <xf numFmtId="0" fontId="13" fillId="14" borderId="20" xfId="0" applyFont="1" applyFill="1" applyBorder="1" applyAlignment="1">
      <alignment wrapText="1"/>
    </xf>
    <xf numFmtId="0" fontId="13" fillId="7" borderId="2" xfId="0" applyFont="1" applyFill="1" applyBorder="1" applyAlignment="1">
      <alignment wrapText="1"/>
    </xf>
    <xf numFmtId="0" fontId="13" fillId="7" borderId="3"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3" fillId="15" borderId="33" xfId="0" applyFont="1" applyFill="1" applyBorder="1" applyAlignment="1">
      <alignment wrapText="1"/>
    </xf>
    <xf numFmtId="0" fontId="13" fillId="15" borderId="34" xfId="0" applyFont="1" applyFill="1" applyBorder="1" applyAlignment="1">
      <alignment wrapText="1"/>
    </xf>
    <xf numFmtId="0" fontId="26" fillId="0" borderId="0" xfId="3" applyFont="1" applyBorder="1" applyAlignment="1">
      <alignment horizontal="center" vertical="center"/>
    </xf>
    <xf numFmtId="0" fontId="27" fillId="0" borderId="0" xfId="3" applyFont="1" applyBorder="1" applyAlignment="1">
      <alignment horizontal="center"/>
    </xf>
    <xf numFmtId="0" fontId="30" fillId="0" borderId="0" xfId="3" applyFont="1" applyBorder="1" applyAlignment="1">
      <alignment horizontal="center" vertical="center"/>
    </xf>
    <xf numFmtId="0" fontId="46" fillId="0" borderId="11" xfId="0" applyFont="1" applyBorder="1" applyAlignment="1">
      <alignment horizontal="center" vertical="center" wrapText="1"/>
    </xf>
  </cellXfs>
  <cellStyles count="5">
    <cellStyle name="Hipervínculo" xfId="1" builtinId="8"/>
    <cellStyle name="Millares" xfId="2" builtinId="3"/>
    <cellStyle name="Normal" xfId="0" builtinId="0"/>
    <cellStyle name="Normal 2" xfId="4"/>
    <cellStyle name="Normal 2 2" xfId="3"/>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Hoja1!A1"/></Relationships>
</file>

<file path=xl/drawings/_rels/drawing2.xml.rels><?xml version="1.0" encoding="UTF-8" standalone="yes"?>
<Relationships xmlns="http://schemas.openxmlformats.org/package/2006/relationships"><Relationship Id="rId1" Type="http://schemas.openxmlformats.org/officeDocument/2006/relationships/hyperlink" Target="#Hoja1!A1"/></Relationships>
</file>

<file path=xl/drawings/_rels/drawing3.xml.rels><?xml version="1.0" encoding="UTF-8" standalone="yes"?>
<Relationships xmlns="http://schemas.openxmlformats.org/package/2006/relationships"><Relationship Id="rId1" Type="http://schemas.openxmlformats.org/officeDocument/2006/relationships/hyperlink" Target="#Hoja1!A1"/></Relationships>
</file>

<file path=xl/drawings/_rels/drawing4.xml.rels><?xml version="1.0" encoding="UTF-8" standalone="yes"?>
<Relationships xmlns="http://schemas.openxmlformats.org/package/2006/relationships"><Relationship Id="rId1" Type="http://schemas.openxmlformats.org/officeDocument/2006/relationships/hyperlink" Target="#Hoja1!A1"/></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2661A517-193F-4455-B7C4-919E7BD872CE}"/>
            </a:ext>
          </a:extLst>
        </xdr:cNvPr>
        <xdr:cNvSpPr txBox="1"/>
      </xdr:nvSpPr>
      <xdr:spPr>
        <a:xfrm>
          <a:off x="103251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CE613474-F5C8-42A8-AB3A-1D3C6FBB359E}"/>
            </a:ext>
          </a:extLst>
        </xdr:cNvPr>
        <xdr:cNvSpPr txBox="1"/>
      </xdr:nvSpPr>
      <xdr:spPr>
        <a:xfrm>
          <a:off x="126873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5E8395D-9EF6-4307-ABFA-24EA469AFDF9}"/>
            </a:ext>
          </a:extLst>
        </xdr:cNvPr>
        <xdr:cNvSpPr txBox="1"/>
      </xdr:nvSpPr>
      <xdr:spPr>
        <a:xfrm>
          <a:off x="1564005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ED43C1A1-81F1-4392-BB52-EFBE453BE697}"/>
            </a:ext>
          </a:extLst>
        </xdr:cNvPr>
        <xdr:cNvSpPr txBox="1"/>
      </xdr:nvSpPr>
      <xdr:spPr>
        <a:xfrm>
          <a:off x="6638925"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18" sqref="B18"/>
    </sheetView>
  </sheetViews>
  <sheetFormatPr baseColWidth="10" defaultRowHeight="15" x14ac:dyDescent="0.25"/>
  <cols>
    <col min="1" max="1" width="2" bestFit="1" customWidth="1"/>
    <col min="2" max="2" width="44" customWidth="1"/>
    <col min="3" max="3" width="19.7109375" bestFit="1" customWidth="1"/>
  </cols>
  <sheetData>
    <row r="1" spans="1:3" ht="40.5" customHeight="1" x14ac:dyDescent="0.25">
      <c r="A1" s="160" t="s">
        <v>877</v>
      </c>
      <c r="B1" s="160"/>
      <c r="C1" s="160"/>
    </row>
    <row r="2" spans="1:3" x14ac:dyDescent="0.25">
      <c r="A2" s="161" t="s">
        <v>905</v>
      </c>
      <c r="B2" s="161"/>
      <c r="C2" s="161"/>
    </row>
    <row r="3" spans="1:3" x14ac:dyDescent="0.25">
      <c r="A3" s="3" t="s">
        <v>0</v>
      </c>
      <c r="B3" s="1"/>
      <c r="C3" s="1"/>
    </row>
    <row r="4" spans="1:3" ht="25.5" x14ac:dyDescent="0.25">
      <c r="A4" s="156" t="s">
        <v>1</v>
      </c>
      <c r="B4" s="157"/>
      <c r="C4" s="6" t="s">
        <v>2</v>
      </c>
    </row>
    <row r="5" spans="1:3" x14ac:dyDescent="0.25">
      <c r="A5" s="4">
        <v>1</v>
      </c>
      <c r="B5" s="4" t="s">
        <v>3</v>
      </c>
      <c r="C5" s="108">
        <v>3404643</v>
      </c>
    </row>
    <row r="6" spans="1:3" x14ac:dyDescent="0.25">
      <c r="A6" s="4">
        <v>2</v>
      </c>
      <c r="B6" s="4" t="s">
        <v>4</v>
      </c>
      <c r="C6" s="4" t="s">
        <v>0</v>
      </c>
    </row>
    <row r="7" spans="1:3" x14ac:dyDescent="0.25">
      <c r="A7" s="4">
        <v>4</v>
      </c>
      <c r="B7" s="4" t="s">
        <v>5</v>
      </c>
      <c r="C7" s="4" t="s">
        <v>0</v>
      </c>
    </row>
    <row r="8" spans="1:3" x14ac:dyDescent="0.25">
      <c r="A8" s="4">
        <v>5</v>
      </c>
      <c r="B8" s="4" t="s">
        <v>6</v>
      </c>
      <c r="C8" s="4" t="s">
        <v>0</v>
      </c>
    </row>
    <row r="9" spans="1:3" x14ac:dyDescent="0.25">
      <c r="A9" s="4">
        <v>6</v>
      </c>
      <c r="B9" s="4" t="s">
        <v>7</v>
      </c>
      <c r="C9" s="4" t="s">
        <v>0</v>
      </c>
    </row>
    <row r="10" spans="1:3" x14ac:dyDescent="0.25">
      <c r="A10" s="4">
        <v>7</v>
      </c>
      <c r="B10" s="4" t="s">
        <v>8</v>
      </c>
      <c r="C10" s="4" t="s">
        <v>0</v>
      </c>
    </row>
    <row r="11" spans="1:3" x14ac:dyDescent="0.25">
      <c r="A11" s="158" t="s">
        <v>9</v>
      </c>
      <c r="B11" s="159"/>
      <c r="C11" s="109">
        <f>C5</f>
        <v>3404643</v>
      </c>
    </row>
    <row r="12" spans="1:3" x14ac:dyDescent="0.25">
      <c r="A12" s="1"/>
      <c r="B12" s="1"/>
      <c r="C12" s="1"/>
    </row>
    <row r="13" spans="1:3" x14ac:dyDescent="0.25">
      <c r="A13" s="5" t="s">
        <v>0</v>
      </c>
      <c r="B13" s="1"/>
      <c r="C13" s="1"/>
    </row>
  </sheetData>
  <mergeCells count="4">
    <mergeCell ref="A4:B4"/>
    <mergeCell ref="A11:B11"/>
    <mergeCell ref="A1:C1"/>
    <mergeCell ref="A2:C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9" sqref="A9"/>
    </sheetView>
  </sheetViews>
  <sheetFormatPr baseColWidth="10" defaultRowHeight="15" x14ac:dyDescent="0.25"/>
  <cols>
    <col min="1" max="1" width="45.7109375" bestFit="1" customWidth="1"/>
    <col min="2" max="2" width="19.7109375" bestFit="1" customWidth="1"/>
  </cols>
  <sheetData>
    <row r="1" spans="1:2" ht="51.75" customHeight="1" x14ac:dyDescent="0.25">
      <c r="A1" s="164" t="s">
        <v>884</v>
      </c>
      <c r="B1" s="164"/>
    </row>
    <row r="2" spans="1:2" x14ac:dyDescent="0.25">
      <c r="A2" s="3" t="s">
        <v>0</v>
      </c>
      <c r="B2" s="1"/>
    </row>
    <row r="3" spans="1:2" ht="26.25" x14ac:dyDescent="0.25">
      <c r="A3" s="42" t="s">
        <v>775</v>
      </c>
      <c r="B3" s="42" t="s">
        <v>2</v>
      </c>
    </row>
    <row r="4" spans="1:2" x14ac:dyDescent="0.25">
      <c r="A4" s="41" t="s">
        <v>0</v>
      </c>
      <c r="B4" s="41" t="s">
        <v>0</v>
      </c>
    </row>
    <row r="5" spans="1:2" x14ac:dyDescent="0.25">
      <c r="A5" s="41" t="s">
        <v>0</v>
      </c>
      <c r="B5" s="41" t="s">
        <v>0</v>
      </c>
    </row>
    <row r="6" spans="1:2" x14ac:dyDescent="0.25">
      <c r="A6" s="43" t="s">
        <v>431</v>
      </c>
      <c r="B6" s="43" t="s">
        <v>0</v>
      </c>
    </row>
    <row r="7" spans="1:2" x14ac:dyDescent="0.25">
      <c r="A7" s="2" t="s">
        <v>0</v>
      </c>
      <c r="B7" s="1"/>
    </row>
    <row r="8" spans="1:2" x14ac:dyDescent="0.25">
      <c r="A8" s="2" t="s">
        <v>911</v>
      </c>
      <c r="B8" s="1"/>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18" sqref="A18"/>
    </sheetView>
  </sheetViews>
  <sheetFormatPr baseColWidth="10" defaultRowHeight="15" x14ac:dyDescent="0.25"/>
  <cols>
    <col min="1" max="1" width="45.7109375" bestFit="1" customWidth="1"/>
    <col min="2" max="2" width="31.28515625" bestFit="1" customWidth="1"/>
    <col min="3" max="3" width="19.7109375" bestFit="1" customWidth="1"/>
  </cols>
  <sheetData>
    <row r="1" spans="1:3" ht="63.75" customHeight="1" x14ac:dyDescent="0.25">
      <c r="A1" s="164" t="s">
        <v>885</v>
      </c>
      <c r="B1" s="164"/>
      <c r="C1" s="164"/>
    </row>
    <row r="2" spans="1:3" ht="26.25" customHeight="1" x14ac:dyDescent="0.25">
      <c r="A2" s="213" t="s">
        <v>776</v>
      </c>
      <c r="B2" s="213"/>
      <c r="C2" s="213"/>
    </row>
    <row r="3" spans="1:3" x14ac:dyDescent="0.25">
      <c r="A3" s="2" t="s">
        <v>0</v>
      </c>
      <c r="B3" s="1"/>
      <c r="C3" s="1"/>
    </row>
    <row r="4" spans="1:3" ht="25.5" x14ac:dyDescent="0.25">
      <c r="A4" s="101" t="s">
        <v>777</v>
      </c>
      <c r="B4" s="101" t="s">
        <v>778</v>
      </c>
      <c r="C4" s="101" t="s">
        <v>2</v>
      </c>
    </row>
    <row r="5" spans="1:3" x14ac:dyDescent="0.25">
      <c r="A5" s="101" t="s">
        <v>779</v>
      </c>
      <c r="B5" s="101"/>
      <c r="C5" s="101" t="s">
        <v>0</v>
      </c>
    </row>
    <row r="6" spans="1:3" x14ac:dyDescent="0.25">
      <c r="A6" s="28" t="s">
        <v>780</v>
      </c>
      <c r="B6" s="28" t="s">
        <v>781</v>
      </c>
      <c r="C6" s="4" t="s">
        <v>0</v>
      </c>
    </row>
    <row r="7" spans="1:3" x14ac:dyDescent="0.25">
      <c r="A7" s="101" t="s">
        <v>782</v>
      </c>
      <c r="B7" s="101"/>
      <c r="C7" s="101" t="s">
        <v>0</v>
      </c>
    </row>
    <row r="8" spans="1:3" x14ac:dyDescent="0.25">
      <c r="A8" s="28" t="s">
        <v>780</v>
      </c>
      <c r="B8" s="28" t="s">
        <v>781</v>
      </c>
      <c r="C8" s="4" t="s">
        <v>0</v>
      </c>
    </row>
    <row r="9" spans="1:3" x14ac:dyDescent="0.25">
      <c r="A9" s="101" t="s">
        <v>783</v>
      </c>
      <c r="B9" s="101"/>
      <c r="C9" s="101" t="s">
        <v>0</v>
      </c>
    </row>
    <row r="10" spans="1:3" x14ac:dyDescent="0.25">
      <c r="A10" s="28" t="s">
        <v>780</v>
      </c>
      <c r="B10" s="28" t="s">
        <v>781</v>
      </c>
      <c r="C10" s="4" t="s">
        <v>0</v>
      </c>
    </row>
    <row r="11" spans="1:3" x14ac:dyDescent="0.25">
      <c r="A11" s="101" t="s">
        <v>784</v>
      </c>
      <c r="B11" s="101"/>
      <c r="C11" s="101" t="s">
        <v>0</v>
      </c>
    </row>
    <row r="12" spans="1:3" x14ac:dyDescent="0.25">
      <c r="A12" s="28" t="s">
        <v>780</v>
      </c>
      <c r="B12" s="28" t="s">
        <v>781</v>
      </c>
      <c r="C12" s="4" t="s">
        <v>0</v>
      </c>
    </row>
    <row r="13" spans="1:3" x14ac:dyDescent="0.25">
      <c r="A13" s="101" t="s">
        <v>431</v>
      </c>
      <c r="B13" s="101"/>
      <c r="C13" s="101" t="s">
        <v>0</v>
      </c>
    </row>
    <row r="17" spans="1:1" x14ac:dyDescent="0.25">
      <c r="A17" t="s">
        <v>911</v>
      </c>
    </row>
  </sheetData>
  <mergeCells count="2">
    <mergeCell ref="A1:C1"/>
    <mergeCell ref="A2: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11" sqref="A11"/>
    </sheetView>
  </sheetViews>
  <sheetFormatPr baseColWidth="10" defaultRowHeight="15" x14ac:dyDescent="0.25"/>
  <cols>
    <col min="1" max="1" width="45.7109375" bestFit="1" customWidth="1"/>
    <col min="2" max="2" width="19.7109375" bestFit="1" customWidth="1"/>
  </cols>
  <sheetData>
    <row r="1" spans="1:2" ht="39" customHeight="1" x14ac:dyDescent="0.25">
      <c r="A1" s="164" t="s">
        <v>886</v>
      </c>
      <c r="B1" s="164"/>
    </row>
    <row r="2" spans="1:2" x14ac:dyDescent="0.25">
      <c r="A2" s="2" t="s">
        <v>0</v>
      </c>
      <c r="B2" s="1"/>
    </row>
    <row r="3" spans="1:2" ht="25.5" x14ac:dyDescent="0.25">
      <c r="A3" s="101" t="s">
        <v>785</v>
      </c>
      <c r="B3" s="101" t="s">
        <v>2</v>
      </c>
    </row>
    <row r="4" spans="1:2" x14ac:dyDescent="0.25">
      <c r="A4" s="28" t="s">
        <v>786</v>
      </c>
      <c r="B4" s="4" t="s">
        <v>0</v>
      </c>
    </row>
    <row r="5" spans="1:2" x14ac:dyDescent="0.25">
      <c r="A5" s="28" t="s">
        <v>787</v>
      </c>
      <c r="B5" s="4" t="s">
        <v>0</v>
      </c>
    </row>
    <row r="6" spans="1:2" x14ac:dyDescent="0.25">
      <c r="A6" s="28" t="s">
        <v>788</v>
      </c>
      <c r="B6" s="4" t="s">
        <v>0</v>
      </c>
    </row>
    <row r="7" spans="1:2" x14ac:dyDescent="0.25">
      <c r="A7" s="101" t="s">
        <v>431</v>
      </c>
      <c r="B7" s="101" t="s">
        <v>0</v>
      </c>
    </row>
    <row r="8" spans="1:2" x14ac:dyDescent="0.25">
      <c r="A8" s="2" t="s">
        <v>0</v>
      </c>
      <c r="B8" s="1"/>
    </row>
    <row r="10" spans="1:2" x14ac:dyDescent="0.25">
      <c r="A10" t="s">
        <v>912</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9" sqref="A9:D9"/>
    </sheetView>
  </sheetViews>
  <sheetFormatPr baseColWidth="10" defaultRowHeight="15" x14ac:dyDescent="0.25"/>
  <cols>
    <col min="1" max="1" width="45.7109375" bestFit="1" customWidth="1"/>
    <col min="2" max="2" width="36" bestFit="1" customWidth="1"/>
    <col min="3" max="3" width="34.42578125" bestFit="1" customWidth="1"/>
    <col min="4" max="4" width="38.7109375" bestFit="1" customWidth="1"/>
  </cols>
  <sheetData>
    <row r="1" spans="1:4" ht="23.25" customHeight="1" x14ac:dyDescent="0.25">
      <c r="A1" s="214" t="s">
        <v>887</v>
      </c>
      <c r="B1" s="214"/>
      <c r="C1" s="214"/>
      <c r="D1" s="214"/>
    </row>
    <row r="2" spans="1:4" x14ac:dyDescent="0.25">
      <c r="A2" s="44" t="s">
        <v>0</v>
      </c>
      <c r="B2" s="1"/>
      <c r="C2" s="1"/>
      <c r="D2" s="1"/>
    </row>
    <row r="3" spans="1:4" ht="25.5" x14ac:dyDescent="0.25">
      <c r="A3" s="101" t="s">
        <v>789</v>
      </c>
      <c r="B3" s="101" t="s">
        <v>790</v>
      </c>
      <c r="C3" s="101" t="s">
        <v>791</v>
      </c>
      <c r="D3" s="101" t="s">
        <v>792</v>
      </c>
    </row>
    <row r="4" spans="1:4" x14ac:dyDescent="0.25">
      <c r="A4" s="7" t="s">
        <v>0</v>
      </c>
      <c r="B4" s="45"/>
      <c r="C4" s="29"/>
      <c r="D4" s="29"/>
    </row>
    <row r="5" spans="1:4" x14ac:dyDescent="0.25">
      <c r="A5" s="7" t="s">
        <v>0</v>
      </c>
      <c r="B5" s="45"/>
      <c r="C5" s="29"/>
      <c r="D5" s="29"/>
    </row>
    <row r="6" spans="1:4" x14ac:dyDescent="0.25">
      <c r="A6" s="101" t="s">
        <v>431</v>
      </c>
      <c r="B6" s="101" t="s">
        <v>0</v>
      </c>
      <c r="C6" s="101" t="s">
        <v>0</v>
      </c>
      <c r="D6" s="101" t="s">
        <v>0</v>
      </c>
    </row>
    <row r="7" spans="1:4" x14ac:dyDescent="0.25">
      <c r="A7" s="2" t="s">
        <v>0</v>
      </c>
      <c r="B7" s="1"/>
      <c r="C7" s="1"/>
      <c r="D7" s="1"/>
    </row>
    <row r="8" spans="1:4" x14ac:dyDescent="0.25">
      <c r="A8" s="2" t="s">
        <v>0</v>
      </c>
      <c r="B8" s="1" t="s">
        <v>911</v>
      </c>
      <c r="C8" s="1"/>
      <c r="D8" s="1"/>
    </row>
    <row r="9" spans="1:4" ht="49.5" customHeight="1" x14ac:dyDescent="0.25">
      <c r="A9" s="164" t="s">
        <v>793</v>
      </c>
      <c r="B9" s="164"/>
      <c r="C9" s="164"/>
      <c r="D9" s="164"/>
    </row>
    <row r="10" spans="1:4" x14ac:dyDescent="0.25">
      <c r="A10" s="2" t="s">
        <v>0</v>
      </c>
      <c r="B10" s="1"/>
      <c r="C10" s="1"/>
      <c r="D10" s="1"/>
    </row>
    <row r="11" spans="1:4" x14ac:dyDescent="0.25">
      <c r="A11" s="2" t="s">
        <v>0</v>
      </c>
      <c r="B11" s="1"/>
      <c r="C11" s="1"/>
      <c r="D11" s="1"/>
    </row>
  </sheetData>
  <mergeCells count="2">
    <mergeCell ref="A1:D1"/>
    <mergeCell ref="A9:D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9" sqref="A9:D9"/>
    </sheetView>
  </sheetViews>
  <sheetFormatPr baseColWidth="10" defaultRowHeight="15" x14ac:dyDescent="0.25"/>
  <cols>
    <col min="1" max="1" width="45.7109375" bestFit="1" customWidth="1"/>
    <col min="2" max="2" width="11.5703125" bestFit="1" customWidth="1"/>
    <col min="3" max="3" width="32.5703125" bestFit="1" customWidth="1"/>
    <col min="4" max="4" width="16.140625" bestFit="1" customWidth="1"/>
    <col min="5" max="5" width="43.85546875" bestFit="1" customWidth="1"/>
    <col min="6" max="6" width="40.42578125" bestFit="1" customWidth="1"/>
  </cols>
  <sheetData>
    <row r="1" spans="1:6" ht="42" customHeight="1" x14ac:dyDescent="0.25">
      <c r="A1" s="214" t="s">
        <v>888</v>
      </c>
      <c r="B1" s="214"/>
      <c r="C1" s="214"/>
      <c r="D1" s="214"/>
      <c r="E1" s="214"/>
      <c r="F1" s="214"/>
    </row>
    <row r="2" spans="1:6" x14ac:dyDescent="0.25">
      <c r="A2" s="2" t="s">
        <v>0</v>
      </c>
    </row>
    <row r="4" spans="1:6" x14ac:dyDescent="0.25">
      <c r="A4" s="215" t="s">
        <v>794</v>
      </c>
      <c r="B4" s="216"/>
      <c r="C4" s="216"/>
      <c r="D4" s="216"/>
      <c r="E4" s="216"/>
      <c r="F4" s="217"/>
    </row>
    <row r="5" spans="1:6" x14ac:dyDescent="0.25">
      <c r="A5" s="215" t="s">
        <v>795</v>
      </c>
      <c r="B5" s="217"/>
      <c r="C5" s="218" t="s">
        <v>796</v>
      </c>
      <c r="D5" s="218" t="s">
        <v>797</v>
      </c>
      <c r="E5" s="218" t="s">
        <v>889</v>
      </c>
      <c r="F5" s="218" t="s">
        <v>798</v>
      </c>
    </row>
    <row r="6" spans="1:6" x14ac:dyDescent="0.25">
      <c r="A6" s="46" t="s">
        <v>799</v>
      </c>
      <c r="B6" s="47" t="s">
        <v>800</v>
      </c>
      <c r="C6" s="219"/>
      <c r="D6" s="219"/>
      <c r="E6" s="219"/>
      <c r="F6" s="219"/>
    </row>
    <row r="7" spans="1:6" x14ac:dyDescent="0.25">
      <c r="A7" s="220"/>
      <c r="B7" s="222" t="s">
        <v>0</v>
      </c>
      <c r="C7" s="222" t="s">
        <v>911</v>
      </c>
      <c r="D7" s="222" t="s">
        <v>0</v>
      </c>
      <c r="E7" s="4" t="s">
        <v>0</v>
      </c>
      <c r="F7" s="29"/>
    </row>
    <row r="8" spans="1:6" x14ac:dyDescent="0.25">
      <c r="A8" s="221"/>
      <c r="B8" s="223"/>
      <c r="C8" s="223"/>
      <c r="D8" s="223"/>
      <c r="E8" s="4" t="s">
        <v>0</v>
      </c>
      <c r="F8" s="29"/>
    </row>
    <row r="9" spans="1:6" x14ac:dyDescent="0.25">
      <c r="A9" s="224" t="s">
        <v>801</v>
      </c>
      <c r="B9" s="225"/>
      <c r="C9" s="225"/>
      <c r="D9" s="226"/>
      <c r="E9" s="48" t="s">
        <v>0</v>
      </c>
      <c r="F9" s="48" t="s">
        <v>0</v>
      </c>
    </row>
    <row r="12" spans="1:6" ht="45" customHeight="1" x14ac:dyDescent="0.25">
      <c r="A12" s="164" t="s">
        <v>892</v>
      </c>
      <c r="B12" s="164"/>
      <c r="C12" s="164"/>
      <c r="D12" s="164"/>
      <c r="E12" s="164"/>
      <c r="F12" s="164"/>
    </row>
    <row r="13" spans="1:6" x14ac:dyDescent="0.25">
      <c r="A13" s="2" t="s">
        <v>0</v>
      </c>
    </row>
    <row r="14" spans="1:6" ht="33.75" customHeight="1" x14ac:dyDescent="0.25">
      <c r="A14" s="164" t="s">
        <v>890</v>
      </c>
      <c r="B14" s="164"/>
      <c r="C14" s="164"/>
      <c r="D14" s="164"/>
      <c r="E14" s="164"/>
      <c r="F14" s="164"/>
    </row>
    <row r="15" spans="1:6" x14ac:dyDescent="0.25">
      <c r="A15" s="2" t="s">
        <v>0</v>
      </c>
    </row>
    <row r="16" spans="1:6" x14ac:dyDescent="0.25">
      <c r="A16" s="164" t="s">
        <v>891</v>
      </c>
      <c r="B16" s="164"/>
      <c r="C16" s="164"/>
      <c r="D16" s="164"/>
      <c r="E16" s="164"/>
      <c r="F16" s="164"/>
    </row>
    <row r="17" spans="1:6" x14ac:dyDescent="0.25">
      <c r="A17" s="2" t="s">
        <v>0</v>
      </c>
    </row>
    <row r="18" spans="1:6" ht="39.75" customHeight="1" x14ac:dyDescent="0.25">
      <c r="A18" s="160" t="s">
        <v>893</v>
      </c>
      <c r="B18" s="160"/>
      <c r="C18" s="160"/>
      <c r="D18" s="160"/>
      <c r="E18" s="160"/>
      <c r="F18" s="160"/>
    </row>
  </sheetData>
  <mergeCells count="16">
    <mergeCell ref="A12:F12"/>
    <mergeCell ref="A14:F14"/>
    <mergeCell ref="A16:F16"/>
    <mergeCell ref="A18:F18"/>
    <mergeCell ref="A7:A8"/>
    <mergeCell ref="B7:B8"/>
    <mergeCell ref="C7:C8"/>
    <mergeCell ref="D7:D8"/>
    <mergeCell ref="A9:D9"/>
    <mergeCell ref="A1:F1"/>
    <mergeCell ref="A4:F4"/>
    <mergeCell ref="A5:B5"/>
    <mergeCell ref="C5:C6"/>
    <mergeCell ref="D5:D6"/>
    <mergeCell ref="E5:E6"/>
    <mergeCell ref="F5:F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E10" sqref="E10"/>
    </sheetView>
  </sheetViews>
  <sheetFormatPr baseColWidth="10" defaultRowHeight="15" x14ac:dyDescent="0.25"/>
  <cols>
    <col min="1" max="1" width="45.7109375" bestFit="1" customWidth="1"/>
    <col min="2" max="2" width="29" bestFit="1" customWidth="1"/>
    <col min="3" max="3" width="16.140625" bestFit="1" customWidth="1"/>
    <col min="4" max="6" width="11.5703125" bestFit="1" customWidth="1"/>
  </cols>
  <sheetData>
    <row r="1" spans="1:6" ht="35.25" customHeight="1" x14ac:dyDescent="0.25">
      <c r="A1" s="164" t="s">
        <v>913</v>
      </c>
      <c r="B1" s="164"/>
      <c r="C1" s="164"/>
      <c r="D1" s="164"/>
      <c r="E1" s="164"/>
      <c r="F1" s="164"/>
    </row>
    <row r="2" spans="1:6" ht="26.25" customHeight="1" x14ac:dyDescent="0.25">
      <c r="A2" s="227" t="s">
        <v>894</v>
      </c>
      <c r="B2" s="227"/>
      <c r="C2" s="227"/>
      <c r="D2" s="227"/>
      <c r="E2" s="227"/>
      <c r="F2" s="227"/>
    </row>
    <row r="3" spans="1:6" x14ac:dyDescent="0.25">
      <c r="A3" s="3" t="s">
        <v>0</v>
      </c>
      <c r="B3" s="1"/>
      <c r="C3" s="1"/>
      <c r="D3" s="1"/>
      <c r="E3" s="1"/>
      <c r="F3" s="1"/>
    </row>
    <row r="4" spans="1:6" ht="25.5" x14ac:dyDescent="0.25">
      <c r="A4" s="101" t="s">
        <v>802</v>
      </c>
      <c r="B4" s="101" t="s">
        <v>803</v>
      </c>
      <c r="C4" s="101" t="s">
        <v>804</v>
      </c>
      <c r="D4" s="101" t="s">
        <v>805</v>
      </c>
      <c r="E4" s="101" t="s">
        <v>806</v>
      </c>
      <c r="F4" s="101" t="s">
        <v>807</v>
      </c>
    </row>
    <row r="5" spans="1:6" x14ac:dyDescent="0.25">
      <c r="A5" s="28" t="s">
        <v>917</v>
      </c>
      <c r="B5" s="28" t="s">
        <v>945</v>
      </c>
      <c r="C5" s="28">
        <v>1</v>
      </c>
      <c r="D5" s="28">
        <v>1</v>
      </c>
      <c r="E5" s="28"/>
      <c r="F5" s="28"/>
    </row>
    <row r="6" spans="1:6" x14ac:dyDescent="0.25">
      <c r="A6" s="28" t="s">
        <v>917</v>
      </c>
      <c r="B6" s="28" t="s">
        <v>947</v>
      </c>
      <c r="C6" s="28">
        <v>1</v>
      </c>
      <c r="D6" s="28">
        <v>1</v>
      </c>
      <c r="E6" s="28"/>
      <c r="F6" s="28"/>
    </row>
    <row r="7" spans="1:6" x14ac:dyDescent="0.25">
      <c r="A7" s="28" t="s">
        <v>917</v>
      </c>
      <c r="B7" s="28" t="s">
        <v>948</v>
      </c>
      <c r="C7" s="28">
        <v>1</v>
      </c>
      <c r="D7" s="28"/>
      <c r="E7" s="28"/>
      <c r="F7" s="28">
        <v>1</v>
      </c>
    </row>
    <row r="8" spans="1:6" x14ac:dyDescent="0.25">
      <c r="A8" s="28" t="s">
        <v>914</v>
      </c>
      <c r="B8" s="28" t="s">
        <v>946</v>
      </c>
      <c r="C8" s="28">
        <v>1</v>
      </c>
      <c r="D8" s="28">
        <v>1</v>
      </c>
      <c r="E8" s="28"/>
      <c r="F8" s="28"/>
    </row>
    <row r="9" spans="1:6" x14ac:dyDescent="0.25">
      <c r="A9" s="28" t="s">
        <v>915</v>
      </c>
      <c r="B9" s="28" t="s">
        <v>946</v>
      </c>
      <c r="C9" s="28">
        <v>1</v>
      </c>
      <c r="D9" s="28">
        <v>1</v>
      </c>
      <c r="E9" s="28"/>
      <c r="F9" s="28"/>
    </row>
    <row r="10" spans="1:6" x14ac:dyDescent="0.25">
      <c r="A10" s="28" t="s">
        <v>916</v>
      </c>
      <c r="B10" s="28" t="s">
        <v>946</v>
      </c>
      <c r="C10" s="28">
        <v>2</v>
      </c>
      <c r="D10" s="28">
        <v>2</v>
      </c>
      <c r="E10" s="28"/>
      <c r="F10" s="28"/>
    </row>
    <row r="11" spans="1:6" x14ac:dyDescent="0.25">
      <c r="A11" s="28" t="s">
        <v>918</v>
      </c>
      <c r="B11" s="28" t="s">
        <v>946</v>
      </c>
      <c r="C11" s="28">
        <v>1</v>
      </c>
      <c r="D11" s="28">
        <v>1</v>
      </c>
      <c r="E11" s="28"/>
      <c r="F11" s="28"/>
    </row>
    <row r="12" spans="1:6" x14ac:dyDescent="0.25">
      <c r="A12" s="28" t="s">
        <v>919</v>
      </c>
      <c r="B12" s="28" t="s">
        <v>946</v>
      </c>
      <c r="C12" s="28">
        <v>1</v>
      </c>
      <c r="D12" s="28">
        <v>1</v>
      </c>
      <c r="E12" s="28"/>
      <c r="F12" s="28"/>
    </row>
    <row r="13" spans="1:6" x14ac:dyDescent="0.25">
      <c r="A13" s="101" t="s">
        <v>808</v>
      </c>
      <c r="B13" s="101"/>
      <c r="C13" s="101">
        <f>SUM(C5:C12)</f>
        <v>9</v>
      </c>
      <c r="D13" s="101">
        <f t="shared" ref="D13:F13" si="0">SUM(D5:D12)</f>
        <v>8</v>
      </c>
      <c r="E13" s="101">
        <f t="shared" si="0"/>
        <v>0</v>
      </c>
      <c r="F13" s="101">
        <f t="shared" si="0"/>
        <v>1</v>
      </c>
    </row>
    <row r="14" spans="1:6" x14ac:dyDescent="0.25">
      <c r="A14" s="28"/>
      <c r="B14" s="28"/>
      <c r="C14" s="28"/>
      <c r="D14" s="28"/>
      <c r="E14" s="28"/>
      <c r="F14" s="28"/>
    </row>
    <row r="15" spans="1:6" x14ac:dyDescent="0.25">
      <c r="A15" s="28"/>
      <c r="B15" s="28"/>
      <c r="C15" s="28"/>
      <c r="D15" s="28"/>
      <c r="E15" s="28"/>
      <c r="F15" s="28"/>
    </row>
    <row r="16" spans="1:6" x14ac:dyDescent="0.25">
      <c r="A16" s="101" t="s">
        <v>808</v>
      </c>
      <c r="B16" s="101"/>
      <c r="C16" s="101"/>
      <c r="D16" s="101"/>
      <c r="E16" s="101"/>
      <c r="F16" s="101"/>
    </row>
    <row r="17" spans="1:6" x14ac:dyDescent="0.25">
      <c r="A17" s="28"/>
      <c r="B17" s="28"/>
      <c r="C17" s="28"/>
      <c r="D17" s="28"/>
      <c r="E17" s="28"/>
      <c r="F17" s="28"/>
    </row>
    <row r="18" spans="1:6" x14ac:dyDescent="0.25">
      <c r="A18" s="28"/>
      <c r="B18" s="28"/>
      <c r="C18" s="28"/>
      <c r="D18" s="28"/>
      <c r="E18" s="28"/>
      <c r="F18" s="28"/>
    </row>
    <row r="19" spans="1:6" x14ac:dyDescent="0.25">
      <c r="A19" s="101" t="s">
        <v>808</v>
      </c>
      <c r="B19" s="101"/>
      <c r="C19" s="101"/>
      <c r="D19" s="101"/>
      <c r="E19" s="101"/>
      <c r="F19" s="101"/>
    </row>
    <row r="20" spans="1:6" x14ac:dyDescent="0.25">
      <c r="A20" s="28"/>
      <c r="B20" s="28"/>
      <c r="C20" s="28"/>
      <c r="D20" s="28"/>
      <c r="E20" s="28"/>
      <c r="F20" s="28"/>
    </row>
    <row r="21" spans="1:6" x14ac:dyDescent="0.25">
      <c r="A21" s="28"/>
      <c r="B21" s="28"/>
      <c r="C21" s="28"/>
      <c r="D21" s="28"/>
      <c r="E21" s="28"/>
      <c r="F21" s="28"/>
    </row>
    <row r="22" spans="1:6" x14ac:dyDescent="0.25">
      <c r="A22" s="101" t="s">
        <v>808</v>
      </c>
      <c r="B22" s="101"/>
      <c r="C22" s="101"/>
      <c r="D22" s="101"/>
      <c r="E22" s="101"/>
      <c r="F22" s="101"/>
    </row>
    <row r="23" spans="1:6" x14ac:dyDescent="0.25">
      <c r="A23" s="28" t="s">
        <v>809</v>
      </c>
      <c r="B23" s="28" t="s">
        <v>810</v>
      </c>
      <c r="C23" s="28"/>
      <c r="D23" s="28"/>
      <c r="E23" s="28"/>
      <c r="F23" s="28"/>
    </row>
    <row r="24" spans="1:6" x14ac:dyDescent="0.25">
      <c r="A24" s="28" t="s">
        <v>809</v>
      </c>
      <c r="B24" s="28" t="s">
        <v>810</v>
      </c>
      <c r="C24" s="28"/>
      <c r="D24" s="28"/>
      <c r="E24" s="28"/>
      <c r="F24" s="28"/>
    </row>
    <row r="25" spans="1:6" x14ac:dyDescent="0.25">
      <c r="A25" s="28" t="s">
        <v>809</v>
      </c>
      <c r="B25" s="28" t="s">
        <v>810</v>
      </c>
      <c r="C25" s="28"/>
      <c r="D25" s="28"/>
      <c r="E25" s="28"/>
      <c r="F25" s="28"/>
    </row>
    <row r="26" spans="1:6" x14ac:dyDescent="0.25">
      <c r="A26" s="101" t="s">
        <v>808</v>
      </c>
      <c r="B26" s="101"/>
      <c r="C26" s="101"/>
      <c r="D26" s="101"/>
      <c r="E26" s="101"/>
      <c r="F26" s="101"/>
    </row>
    <row r="27" spans="1:6" x14ac:dyDescent="0.25">
      <c r="A27" s="28"/>
      <c r="B27" s="28"/>
      <c r="C27" s="28"/>
      <c r="D27" s="28"/>
      <c r="E27" s="28"/>
      <c r="F27" s="28"/>
    </row>
    <row r="28" spans="1:6" x14ac:dyDescent="0.25">
      <c r="A28" s="28"/>
      <c r="B28" s="28"/>
      <c r="C28" s="28"/>
      <c r="D28" s="28"/>
      <c r="E28" s="28"/>
      <c r="F28" s="28"/>
    </row>
    <row r="29" spans="1:6" x14ac:dyDescent="0.25">
      <c r="A29" s="101" t="s">
        <v>808</v>
      </c>
      <c r="B29" s="101"/>
      <c r="C29" s="101"/>
      <c r="D29" s="101"/>
      <c r="E29" s="101"/>
      <c r="F29" s="101"/>
    </row>
    <row r="30" spans="1:6" x14ac:dyDescent="0.25">
      <c r="A30" s="101" t="s">
        <v>808</v>
      </c>
      <c r="B30" s="101"/>
      <c r="C30" s="101"/>
      <c r="D30" s="101"/>
      <c r="E30" s="101"/>
      <c r="F30" s="101"/>
    </row>
    <row r="31" spans="1:6" ht="36.75" customHeight="1" x14ac:dyDescent="0.25">
      <c r="A31" s="228"/>
      <c r="B31" s="228"/>
      <c r="C31" s="228"/>
      <c r="D31" s="228"/>
      <c r="E31" s="228"/>
      <c r="F31" s="228"/>
    </row>
  </sheetData>
  <mergeCells count="3">
    <mergeCell ref="A1:F1"/>
    <mergeCell ref="A2:F2"/>
    <mergeCell ref="A31:F31"/>
  </mergeCells>
  <pageMargins left="0.31496062992125984" right="0.31496062992125984" top="0.74803149606299213" bottom="0.74803149606299213" header="0.31496062992125984" footer="0.31496062992125984"/>
  <pageSetup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C1" workbookViewId="0">
      <selection activeCell="I3" sqref="I3"/>
    </sheetView>
  </sheetViews>
  <sheetFormatPr baseColWidth="10" defaultRowHeight="15" x14ac:dyDescent="0.25"/>
  <cols>
    <col min="1" max="1" width="4.5703125" customWidth="1"/>
    <col min="2" max="5" width="11.5703125" bestFit="1" customWidth="1"/>
    <col min="6" max="6" width="12.85546875" customWidth="1"/>
    <col min="7" max="7" width="11.5703125" bestFit="1" customWidth="1"/>
    <col min="8" max="8" width="12" customWidth="1"/>
    <col min="9" max="12" width="11.5703125" bestFit="1" customWidth="1"/>
    <col min="13" max="13" width="45.7109375" bestFit="1" customWidth="1"/>
  </cols>
  <sheetData>
    <row r="1" spans="1:13" ht="44.25" customHeight="1" x14ac:dyDescent="0.25">
      <c r="A1" s="237" t="s">
        <v>895</v>
      </c>
      <c r="B1" s="237"/>
      <c r="C1" s="237"/>
      <c r="D1" s="237"/>
      <c r="E1" s="237"/>
      <c r="F1" s="237"/>
      <c r="G1" s="237"/>
      <c r="H1" s="237"/>
      <c r="I1" s="237"/>
      <c r="J1" s="237"/>
      <c r="K1" s="237"/>
      <c r="L1" s="237"/>
      <c r="M1" s="153"/>
    </row>
    <row r="2" spans="1:13" x14ac:dyDescent="0.25">
      <c r="A2" s="239" t="s">
        <v>811</v>
      </c>
      <c r="B2" s="240" t="s">
        <v>812</v>
      </c>
      <c r="C2" s="241"/>
      <c r="D2" s="242"/>
      <c r="E2" s="49" t="s">
        <v>0</v>
      </c>
      <c r="F2" s="49" t="s">
        <v>0</v>
      </c>
      <c r="G2" s="49" t="s">
        <v>0</v>
      </c>
      <c r="H2" s="49" t="s">
        <v>0</v>
      </c>
      <c r="I2" s="49" t="s">
        <v>0</v>
      </c>
      <c r="J2" s="49" t="s">
        <v>0</v>
      </c>
      <c r="K2" s="49" t="s">
        <v>0</v>
      </c>
      <c r="L2" s="49" t="s">
        <v>0</v>
      </c>
    </row>
    <row r="3" spans="1:13" x14ac:dyDescent="0.25">
      <c r="A3" s="239"/>
      <c r="B3" s="243"/>
      <c r="C3" s="244"/>
      <c r="D3" s="245"/>
      <c r="E3" s="144">
        <f>(E18*12)+E8</f>
        <v>510947.60000000003</v>
      </c>
      <c r="F3" s="144">
        <f t="shared" ref="F3:L3" si="0">(F18*12)+F8</f>
        <v>225775.2</v>
      </c>
      <c r="G3" s="144">
        <f t="shared" ref="G3:J3" si="1">(G18*12)+G8</f>
        <v>225775.2</v>
      </c>
      <c r="H3" s="144">
        <f t="shared" si="1"/>
        <v>225775.2</v>
      </c>
      <c r="I3" s="144">
        <f t="shared" si="1"/>
        <v>365075.24</v>
      </c>
      <c r="J3" s="144">
        <f t="shared" si="1"/>
        <v>223275.2</v>
      </c>
      <c r="K3" s="144">
        <f t="shared" si="0"/>
        <v>133781.20000000001</v>
      </c>
      <c r="L3" s="144">
        <f t="shared" si="0"/>
        <v>191275.2</v>
      </c>
      <c r="M3" s="50" t="s">
        <v>0</v>
      </c>
    </row>
    <row r="4" spans="1:13" x14ac:dyDescent="0.25">
      <c r="A4" s="239"/>
      <c r="B4" s="238" t="s">
        <v>814</v>
      </c>
      <c r="C4" s="229"/>
      <c r="D4" s="230"/>
      <c r="E4" s="51" t="s">
        <v>0</v>
      </c>
      <c r="F4" s="51"/>
      <c r="G4" s="51"/>
      <c r="H4" s="51"/>
      <c r="I4" s="51"/>
      <c r="J4" s="51"/>
      <c r="K4" s="51"/>
      <c r="L4" s="51"/>
      <c r="M4" s="1"/>
    </row>
    <row r="5" spans="1:13" x14ac:dyDescent="0.25">
      <c r="A5" s="239"/>
      <c r="B5" s="231" t="s">
        <v>815</v>
      </c>
      <c r="C5" s="238" t="s">
        <v>816</v>
      </c>
      <c r="D5" s="230"/>
      <c r="E5" s="51" t="s">
        <v>0</v>
      </c>
      <c r="F5" s="51"/>
      <c r="G5" s="51"/>
      <c r="H5" s="51"/>
      <c r="I5" s="51"/>
      <c r="J5" s="51"/>
      <c r="K5" s="51"/>
      <c r="L5" s="51"/>
      <c r="M5" s="1"/>
    </row>
    <row r="6" spans="1:13" x14ac:dyDescent="0.25">
      <c r="A6" s="239"/>
      <c r="B6" s="232"/>
      <c r="C6" s="238" t="s">
        <v>817</v>
      </c>
      <c r="D6" s="230"/>
      <c r="E6" s="51">
        <v>730.75</v>
      </c>
      <c r="F6" s="145">
        <f>F18*2%</f>
        <v>318.79200000000003</v>
      </c>
      <c r="G6" s="145">
        <f t="shared" ref="G6:J6" si="2">G18*2%</f>
        <v>318.79200000000003</v>
      </c>
      <c r="H6" s="145">
        <f t="shared" si="2"/>
        <v>318.79200000000003</v>
      </c>
      <c r="I6" s="145">
        <f t="shared" si="2"/>
        <v>507.62540000000001</v>
      </c>
      <c r="J6" s="145">
        <f t="shared" si="2"/>
        <v>318.79200000000003</v>
      </c>
      <c r="K6" s="145">
        <f t="shared" ref="K6" si="3">K18*2%</f>
        <v>188.80200000000002</v>
      </c>
      <c r="L6" s="145">
        <v>0</v>
      </c>
      <c r="M6" s="1"/>
    </row>
    <row r="7" spans="1:13" x14ac:dyDescent="0.25">
      <c r="A7" s="239"/>
      <c r="B7" s="233"/>
      <c r="C7" s="238" t="s">
        <v>818</v>
      </c>
      <c r="D7" s="230"/>
      <c r="E7" s="143"/>
      <c r="F7" s="142"/>
      <c r="G7" s="142"/>
      <c r="H7" s="142"/>
      <c r="I7" s="142"/>
      <c r="J7" s="142"/>
      <c r="K7" s="142"/>
      <c r="L7" s="142"/>
      <c r="M7" s="1"/>
    </row>
    <row r="8" spans="1:13" x14ac:dyDescent="0.25">
      <c r="A8" s="239"/>
      <c r="B8" s="238" t="s">
        <v>819</v>
      </c>
      <c r="C8" s="229"/>
      <c r="D8" s="230"/>
      <c r="E8" s="143">
        <v>72500</v>
      </c>
      <c r="F8" s="142">
        <v>34500</v>
      </c>
      <c r="G8" s="142">
        <v>34500</v>
      </c>
      <c r="H8" s="142">
        <v>34500</v>
      </c>
      <c r="I8" s="142">
        <v>60500</v>
      </c>
      <c r="J8" s="142">
        <v>32000</v>
      </c>
      <c r="K8" s="142">
        <v>20500</v>
      </c>
      <c r="L8" s="142"/>
      <c r="M8" s="1"/>
    </row>
    <row r="9" spans="1:13" x14ac:dyDescent="0.25">
      <c r="A9" s="239"/>
      <c r="B9" s="238" t="s">
        <v>820</v>
      </c>
      <c r="C9" s="229"/>
      <c r="D9" s="230"/>
      <c r="E9" s="142">
        <f>E13-E12-E11</f>
        <v>28630.300000000003</v>
      </c>
      <c r="F9" s="142">
        <f t="shared" ref="F9:L9" si="4">F13-F12-F11</f>
        <v>13346.6</v>
      </c>
      <c r="G9" s="142">
        <f t="shared" ref="G9:J9" si="5">G13-G12-G11</f>
        <v>13346.6</v>
      </c>
      <c r="H9" s="142">
        <f t="shared" si="5"/>
        <v>13346.6</v>
      </c>
      <c r="I9" s="142">
        <f t="shared" si="5"/>
        <v>22617.27</v>
      </c>
      <c r="J9" s="142">
        <f t="shared" si="5"/>
        <v>13346.6</v>
      </c>
      <c r="K9" s="142">
        <f t="shared" si="4"/>
        <v>8345.1</v>
      </c>
      <c r="L9" s="142">
        <f t="shared" si="4"/>
        <v>13643.6</v>
      </c>
      <c r="M9" s="1"/>
    </row>
    <row r="10" spans="1:13" x14ac:dyDescent="0.25">
      <c r="A10" s="239"/>
      <c r="B10" s="231" t="s">
        <v>821</v>
      </c>
      <c r="C10" s="229" t="s">
        <v>822</v>
      </c>
      <c r="D10" s="230"/>
      <c r="E10" s="142">
        <f>E11+E12</f>
        <v>7907</v>
      </c>
      <c r="F10" s="142">
        <f t="shared" ref="F10:L10" si="6">F11+F12</f>
        <v>2593</v>
      </c>
      <c r="G10" s="142">
        <f t="shared" ref="G10" si="7">G11+G12</f>
        <v>2593</v>
      </c>
      <c r="H10" s="142">
        <f t="shared" ref="H10" si="8">H11+H12</f>
        <v>2593</v>
      </c>
      <c r="I10" s="142">
        <f t="shared" ref="I10" si="9">I11+I12</f>
        <v>2764</v>
      </c>
      <c r="J10" s="142">
        <f t="shared" ref="J10" si="10">J11+J12</f>
        <v>2593</v>
      </c>
      <c r="K10" s="142">
        <f t="shared" si="6"/>
        <v>1095</v>
      </c>
      <c r="L10" s="142">
        <f t="shared" si="6"/>
        <v>2296</v>
      </c>
      <c r="M10" s="1"/>
    </row>
    <row r="11" spans="1:13" x14ac:dyDescent="0.25">
      <c r="A11" s="239"/>
      <c r="B11" s="232"/>
      <c r="C11" s="229" t="s">
        <v>818</v>
      </c>
      <c r="D11" s="230"/>
      <c r="E11" s="142">
        <v>625</v>
      </c>
      <c r="F11" s="142">
        <v>297</v>
      </c>
      <c r="G11" s="142">
        <v>297</v>
      </c>
      <c r="H11" s="142">
        <v>297</v>
      </c>
      <c r="I11" s="142">
        <v>468</v>
      </c>
      <c r="J11" s="142">
        <v>297</v>
      </c>
      <c r="K11" s="142">
        <v>158</v>
      </c>
      <c r="L11" s="142"/>
      <c r="M11" s="1"/>
    </row>
    <row r="12" spans="1:13" x14ac:dyDescent="0.25">
      <c r="A12" s="239"/>
      <c r="B12" s="233"/>
      <c r="C12" s="229" t="s">
        <v>823</v>
      </c>
      <c r="D12" s="230"/>
      <c r="E12" s="142">
        <v>7282</v>
      </c>
      <c r="F12" s="142">
        <v>2296</v>
      </c>
      <c r="G12" s="142">
        <v>2296</v>
      </c>
      <c r="H12" s="142">
        <v>2296</v>
      </c>
      <c r="I12" s="142">
        <v>2296</v>
      </c>
      <c r="J12" s="142">
        <v>2296</v>
      </c>
      <c r="K12" s="142">
        <v>937</v>
      </c>
      <c r="L12" s="142">
        <v>2296</v>
      </c>
      <c r="M12" s="1"/>
    </row>
    <row r="13" spans="1:13" x14ac:dyDescent="0.25">
      <c r="A13" s="239"/>
      <c r="B13" s="231" t="s">
        <v>824</v>
      </c>
      <c r="C13" s="229" t="s">
        <v>825</v>
      </c>
      <c r="D13" s="230"/>
      <c r="E13" s="142">
        <f>E18</f>
        <v>36537.300000000003</v>
      </c>
      <c r="F13" s="142">
        <f t="shared" ref="F13:L13" si="11">F18</f>
        <v>15939.6</v>
      </c>
      <c r="G13" s="142">
        <f t="shared" ref="G13:J13" si="12">G18</f>
        <v>15939.6</v>
      </c>
      <c r="H13" s="142">
        <f t="shared" si="12"/>
        <v>15939.6</v>
      </c>
      <c r="I13" s="142">
        <f t="shared" si="12"/>
        <v>25381.27</v>
      </c>
      <c r="J13" s="142">
        <f t="shared" si="12"/>
        <v>15939.6</v>
      </c>
      <c r="K13" s="142">
        <f t="shared" si="11"/>
        <v>9440.1</v>
      </c>
      <c r="L13" s="142">
        <f t="shared" si="11"/>
        <v>15939.6</v>
      </c>
      <c r="M13" s="1"/>
    </row>
    <row r="14" spans="1:13" x14ac:dyDescent="0.25">
      <c r="A14" s="239"/>
      <c r="B14" s="232"/>
      <c r="C14" s="234" t="s">
        <v>826</v>
      </c>
      <c r="D14" s="102" t="s">
        <v>816</v>
      </c>
      <c r="E14" s="142">
        <v>0</v>
      </c>
      <c r="F14" s="142">
        <v>0</v>
      </c>
      <c r="G14" s="142">
        <v>0</v>
      </c>
      <c r="H14" s="142">
        <v>0</v>
      </c>
      <c r="I14" s="142">
        <v>0</v>
      </c>
      <c r="J14" s="142">
        <v>0</v>
      </c>
      <c r="K14" s="142">
        <v>0</v>
      </c>
      <c r="L14" s="142">
        <v>0</v>
      </c>
      <c r="M14" s="1"/>
    </row>
    <row r="15" spans="1:13" x14ac:dyDescent="0.25">
      <c r="A15" s="239"/>
      <c r="B15" s="232"/>
      <c r="C15" s="235"/>
      <c r="D15" s="102" t="s">
        <v>816</v>
      </c>
      <c r="E15" s="142">
        <v>0</v>
      </c>
      <c r="F15" s="142">
        <v>0</v>
      </c>
      <c r="G15" s="142">
        <v>0</v>
      </c>
      <c r="H15" s="142">
        <v>0</v>
      </c>
      <c r="I15" s="142">
        <v>0</v>
      </c>
      <c r="J15" s="142">
        <v>0</v>
      </c>
      <c r="K15" s="142">
        <v>0</v>
      </c>
      <c r="L15" s="142">
        <v>0</v>
      </c>
      <c r="M15" s="1"/>
    </row>
    <row r="16" spans="1:13" x14ac:dyDescent="0.25">
      <c r="A16" s="239"/>
      <c r="B16" s="232"/>
      <c r="C16" s="235"/>
      <c r="D16" s="102" t="s">
        <v>827</v>
      </c>
      <c r="E16" s="142">
        <v>0</v>
      </c>
      <c r="F16" s="142">
        <v>0</v>
      </c>
      <c r="G16" s="142">
        <v>0</v>
      </c>
      <c r="H16" s="142">
        <v>0</v>
      </c>
      <c r="I16" s="142">
        <v>0</v>
      </c>
      <c r="J16" s="142">
        <v>0</v>
      </c>
      <c r="K16" s="142">
        <v>0</v>
      </c>
      <c r="L16" s="142">
        <v>0</v>
      </c>
      <c r="M16" s="1"/>
    </row>
    <row r="17" spans="1:13" x14ac:dyDescent="0.25">
      <c r="A17" s="239"/>
      <c r="B17" s="232"/>
      <c r="C17" s="236"/>
      <c r="D17" s="102" t="s">
        <v>828</v>
      </c>
      <c r="E17" s="142">
        <v>0</v>
      </c>
      <c r="F17" s="142">
        <v>0</v>
      </c>
      <c r="G17" s="142">
        <v>0</v>
      </c>
      <c r="H17" s="142">
        <v>0</v>
      </c>
      <c r="I17" s="142">
        <v>0</v>
      </c>
      <c r="J17" s="142">
        <v>0</v>
      </c>
      <c r="K17" s="142">
        <v>0</v>
      </c>
      <c r="L17" s="142">
        <v>0</v>
      </c>
      <c r="M17" s="1"/>
    </row>
    <row r="18" spans="1:13" x14ac:dyDescent="0.25">
      <c r="A18" s="239"/>
      <c r="B18" s="233"/>
      <c r="C18" s="229" t="s">
        <v>829</v>
      </c>
      <c r="D18" s="230"/>
      <c r="E18" s="142">
        <v>36537.300000000003</v>
      </c>
      <c r="F18" s="142">
        <v>15939.6</v>
      </c>
      <c r="G18" s="142">
        <v>15939.6</v>
      </c>
      <c r="H18" s="142">
        <v>15939.6</v>
      </c>
      <c r="I18" s="142">
        <v>25381.27</v>
      </c>
      <c r="J18" s="142">
        <v>15939.6</v>
      </c>
      <c r="K18" s="142">
        <v>9440.1</v>
      </c>
      <c r="L18" s="142">
        <v>15939.6</v>
      </c>
      <c r="M18" s="1"/>
    </row>
    <row r="19" spans="1:13" ht="24.75" customHeight="1" x14ac:dyDescent="0.25">
      <c r="A19" s="239"/>
      <c r="B19" s="238" t="s">
        <v>803</v>
      </c>
      <c r="C19" s="229"/>
      <c r="D19" s="230"/>
      <c r="E19" s="146" t="s">
        <v>945</v>
      </c>
      <c r="F19" s="146" t="s">
        <v>919</v>
      </c>
      <c r="G19" s="146" t="s">
        <v>949</v>
      </c>
      <c r="H19" s="146" t="s">
        <v>915</v>
      </c>
      <c r="I19" s="146" t="s">
        <v>920</v>
      </c>
      <c r="J19" s="146" t="s">
        <v>918</v>
      </c>
      <c r="K19" s="146" t="s">
        <v>950</v>
      </c>
      <c r="L19" s="146" t="s">
        <v>948</v>
      </c>
      <c r="M19" s="1"/>
    </row>
    <row r="20" spans="1:13" x14ac:dyDescent="0.25">
      <c r="A20" s="1"/>
      <c r="B20" s="1"/>
      <c r="C20" s="1"/>
      <c r="D20" s="1"/>
      <c r="E20" s="1"/>
      <c r="F20" s="1"/>
      <c r="G20" s="1"/>
      <c r="H20" s="1"/>
      <c r="I20" s="1"/>
      <c r="J20" s="1"/>
      <c r="K20" s="1"/>
      <c r="L20" s="1"/>
      <c r="M20" s="1"/>
    </row>
    <row r="21" spans="1:13" ht="15" customHeight="1" x14ac:dyDescent="0.25">
      <c r="A21" s="154" t="s">
        <v>830</v>
      </c>
      <c r="B21" s="154"/>
      <c r="C21" s="154"/>
      <c r="D21" s="154"/>
      <c r="E21" s="154"/>
      <c r="F21" s="154"/>
      <c r="G21" s="154"/>
      <c r="H21" s="154"/>
      <c r="I21" s="1"/>
      <c r="J21" s="1"/>
      <c r="K21" s="1"/>
      <c r="L21" s="1"/>
      <c r="M21" s="1"/>
    </row>
    <row r="22" spans="1:13" x14ac:dyDescent="0.25">
      <c r="A22" s="154"/>
      <c r="B22" s="154"/>
      <c r="C22" s="154"/>
      <c r="D22" s="154"/>
      <c r="E22" s="154"/>
      <c r="F22" s="154"/>
      <c r="G22" s="154"/>
      <c r="H22" s="154"/>
    </row>
    <row r="24" spans="1:13" x14ac:dyDescent="0.25">
      <c r="A24" s="155" t="s">
        <v>813</v>
      </c>
    </row>
  </sheetData>
  <mergeCells count="19">
    <mergeCell ref="A1:L1"/>
    <mergeCell ref="B19:D19"/>
    <mergeCell ref="A2:A19"/>
    <mergeCell ref="B2:D3"/>
    <mergeCell ref="B4:D4"/>
    <mergeCell ref="B5:B7"/>
    <mergeCell ref="C5:D5"/>
    <mergeCell ref="C6:D6"/>
    <mergeCell ref="C7:D7"/>
    <mergeCell ref="B9:D9"/>
    <mergeCell ref="B10:B12"/>
    <mergeCell ref="B8:D8"/>
    <mergeCell ref="C10:D10"/>
    <mergeCell ref="C11:D11"/>
    <mergeCell ref="C12:D12"/>
    <mergeCell ref="B13:B18"/>
    <mergeCell ref="C13:D13"/>
    <mergeCell ref="C14:C17"/>
    <mergeCell ref="C18:D18"/>
  </mergeCells>
  <hyperlinks>
    <hyperlink ref="C14" location="_ftn1" display="_ftn1"/>
  </hyperlinks>
  <pageMargins left="0.11811023622047245" right="0.11811023622047245" top="0.74803149606299213" bottom="0.74803149606299213" header="0.31496062992125984" footer="0.31496062992125984"/>
  <pageSetup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B11" sqref="B11"/>
    </sheetView>
  </sheetViews>
  <sheetFormatPr baseColWidth="10" defaultRowHeight="15" x14ac:dyDescent="0.25"/>
  <cols>
    <col min="1" max="1" width="45.7109375" bestFit="1" customWidth="1"/>
    <col min="2" max="2" width="26" bestFit="1" customWidth="1"/>
    <col min="3" max="3" width="28.28515625" bestFit="1" customWidth="1"/>
    <col min="4" max="4" width="24.42578125" bestFit="1" customWidth="1"/>
    <col min="5" max="5" width="19.7109375" bestFit="1" customWidth="1"/>
    <col min="6" max="6" width="17.7109375" bestFit="1" customWidth="1"/>
    <col min="7" max="7" width="21.85546875" bestFit="1" customWidth="1"/>
    <col min="8" max="8" width="14.42578125" bestFit="1" customWidth="1"/>
    <col min="9" max="9" width="11.5703125" bestFit="1" customWidth="1"/>
    <col min="10" max="10" width="24.85546875" bestFit="1" customWidth="1"/>
  </cols>
  <sheetData>
    <row r="1" spans="1:10" ht="38.25" customHeight="1" x14ac:dyDescent="0.25">
      <c r="A1" s="214" t="s">
        <v>896</v>
      </c>
      <c r="B1" s="214"/>
      <c r="C1" s="214"/>
      <c r="D1" s="214"/>
      <c r="E1" s="214"/>
      <c r="F1" s="214"/>
      <c r="G1" s="214"/>
      <c r="H1" s="214"/>
      <c r="I1" s="214"/>
      <c r="J1" s="214"/>
    </row>
    <row r="2" spans="1:10" x14ac:dyDescent="0.25">
      <c r="A2" s="2" t="s">
        <v>831</v>
      </c>
      <c r="B2" s="1"/>
      <c r="C2" s="1"/>
      <c r="D2" s="1"/>
      <c r="E2" s="1"/>
      <c r="F2" s="1"/>
      <c r="G2" s="1"/>
      <c r="H2" s="1"/>
      <c r="I2" s="1"/>
      <c r="J2" s="1"/>
    </row>
    <row r="3" spans="1:10" x14ac:dyDescent="0.25">
      <c r="A3" s="249" t="s">
        <v>832</v>
      </c>
      <c r="B3" s="250"/>
      <c r="C3" s="250"/>
      <c r="D3" s="250"/>
      <c r="E3" s="250"/>
      <c r="F3" s="250"/>
      <c r="G3" s="250"/>
      <c r="H3" s="250"/>
      <c r="I3" s="251"/>
      <c r="J3" s="57" t="s">
        <v>0</v>
      </c>
    </row>
    <row r="4" spans="1:10" ht="24.75" x14ac:dyDescent="0.25">
      <c r="A4" s="58" t="s">
        <v>833</v>
      </c>
      <c r="B4" s="58" t="s">
        <v>834</v>
      </c>
      <c r="C4" s="58" t="s">
        <v>835</v>
      </c>
      <c r="D4" s="58" t="s">
        <v>836</v>
      </c>
      <c r="E4" s="58" t="s">
        <v>837</v>
      </c>
      <c r="F4" s="58" t="s">
        <v>838</v>
      </c>
      <c r="G4" s="58" t="s">
        <v>839</v>
      </c>
      <c r="H4" s="58" t="s">
        <v>840</v>
      </c>
      <c r="I4" s="58" t="s">
        <v>841</v>
      </c>
      <c r="J4" s="58" t="s">
        <v>897</v>
      </c>
    </row>
    <row r="5" spans="1:10" x14ac:dyDescent="0.25">
      <c r="A5" s="41" t="s">
        <v>0</v>
      </c>
      <c r="B5" s="41" t="s">
        <v>0</v>
      </c>
      <c r="C5" s="41" t="s">
        <v>0</v>
      </c>
      <c r="D5" s="41" t="s">
        <v>0</v>
      </c>
      <c r="E5" s="41" t="s">
        <v>0</v>
      </c>
      <c r="F5" s="41" t="s">
        <v>0</v>
      </c>
      <c r="G5" s="41" t="s">
        <v>0</v>
      </c>
      <c r="H5" s="41" t="s">
        <v>0</v>
      </c>
      <c r="I5" s="41" t="s">
        <v>0</v>
      </c>
      <c r="J5" s="41" t="s">
        <v>0</v>
      </c>
    </row>
    <row r="6" spans="1:10" x14ac:dyDescent="0.25">
      <c r="A6" s="252" t="s">
        <v>842</v>
      </c>
      <c r="B6" s="253"/>
      <c r="C6" s="253"/>
      <c r="D6" s="253"/>
      <c r="E6" s="253"/>
      <c r="F6" s="253"/>
      <c r="G6" s="253"/>
      <c r="H6" s="253"/>
      <c r="I6" s="254"/>
      <c r="J6" s="52" t="s">
        <v>0</v>
      </c>
    </row>
    <row r="7" spans="1:10" x14ac:dyDescent="0.25">
      <c r="A7" s="252" t="s">
        <v>843</v>
      </c>
      <c r="B7" s="253"/>
      <c r="C7" s="253"/>
      <c r="D7" s="253"/>
      <c r="E7" s="253"/>
      <c r="F7" s="253"/>
      <c r="G7" s="253"/>
      <c r="H7" s="253"/>
      <c r="I7" s="254"/>
      <c r="J7" s="52" t="s">
        <v>0</v>
      </c>
    </row>
    <row r="8" spans="1:10" x14ac:dyDescent="0.25">
      <c r="A8" s="255" t="s">
        <v>844</v>
      </c>
      <c r="B8" s="256"/>
      <c r="C8" s="256"/>
      <c r="D8" s="256"/>
      <c r="E8" s="256"/>
      <c r="F8" s="256"/>
      <c r="G8" s="256"/>
      <c r="H8" s="256"/>
      <c r="I8" s="257"/>
      <c r="J8" s="59" t="s">
        <v>0</v>
      </c>
    </row>
    <row r="9" spans="1:10" x14ac:dyDescent="0.25">
      <c r="A9" s="3" t="s">
        <v>0</v>
      </c>
      <c r="B9" s="1"/>
      <c r="C9" s="1"/>
      <c r="D9" s="1"/>
      <c r="E9" s="1"/>
      <c r="F9" s="1"/>
      <c r="G9" s="1"/>
      <c r="H9" s="1"/>
      <c r="I9" s="1"/>
      <c r="J9" s="1"/>
    </row>
    <row r="10" spans="1:10" x14ac:dyDescent="0.25">
      <c r="A10" s="2" t="s">
        <v>0</v>
      </c>
      <c r="B10" s="1"/>
      <c r="C10" s="1"/>
      <c r="D10" s="1"/>
      <c r="E10" s="1"/>
      <c r="F10" s="1"/>
      <c r="G10" s="1"/>
      <c r="H10" s="1"/>
      <c r="I10" s="1"/>
      <c r="J10" s="1"/>
    </row>
    <row r="11" spans="1:10" ht="64.5" x14ac:dyDescent="0.25">
      <c r="A11" s="2" t="s">
        <v>845</v>
      </c>
      <c r="B11" s="1"/>
      <c r="C11" s="1" t="s">
        <v>911</v>
      </c>
      <c r="D11" s="1"/>
      <c r="E11" s="1"/>
      <c r="F11" s="1"/>
      <c r="G11" s="1"/>
      <c r="H11" s="1"/>
      <c r="I11" s="1"/>
      <c r="J11" s="1"/>
    </row>
    <row r="12" spans="1:10" x14ac:dyDescent="0.25">
      <c r="A12" s="3" t="s">
        <v>0</v>
      </c>
      <c r="B12" s="1"/>
      <c r="C12" s="1"/>
      <c r="D12" s="1"/>
      <c r="E12" s="1"/>
      <c r="F12" s="1"/>
      <c r="G12" s="1"/>
      <c r="H12" s="1"/>
      <c r="I12" s="1"/>
      <c r="J12" s="1"/>
    </row>
    <row r="13" spans="1:10" x14ac:dyDescent="0.25">
      <c r="A13" s="246" t="s">
        <v>846</v>
      </c>
      <c r="B13" s="247"/>
      <c r="C13" s="247"/>
      <c r="D13" s="247"/>
      <c r="E13" s="247"/>
      <c r="F13" s="247"/>
      <c r="G13" s="248"/>
      <c r="H13" s="1"/>
      <c r="I13" s="1"/>
      <c r="J13" s="1"/>
    </row>
    <row r="14" spans="1:10" x14ac:dyDescent="0.25">
      <c r="A14" s="60">
        <v>9100</v>
      </c>
      <c r="B14" s="61">
        <v>9200</v>
      </c>
      <c r="C14" s="61">
        <v>9300</v>
      </c>
      <c r="D14" s="61">
        <v>9400</v>
      </c>
      <c r="E14" s="61">
        <v>9500</v>
      </c>
      <c r="F14" s="61">
        <v>9600</v>
      </c>
      <c r="G14" s="61" t="s">
        <v>847</v>
      </c>
      <c r="H14" s="1"/>
      <c r="I14" s="1"/>
      <c r="J14" s="1"/>
    </row>
    <row r="15" spans="1:10" ht="26.25" x14ac:dyDescent="0.25">
      <c r="A15" s="62" t="s">
        <v>848</v>
      </c>
      <c r="B15" s="63" t="s">
        <v>849</v>
      </c>
      <c r="C15" s="63" t="s">
        <v>850</v>
      </c>
      <c r="D15" s="63" t="s">
        <v>851</v>
      </c>
      <c r="E15" s="63" t="s">
        <v>852</v>
      </c>
      <c r="F15" s="63" t="s">
        <v>853</v>
      </c>
      <c r="G15" s="64"/>
      <c r="H15" s="1"/>
      <c r="I15" s="1"/>
      <c r="J15" s="1"/>
    </row>
    <row r="16" spans="1:10" x14ac:dyDescent="0.25">
      <c r="A16" s="53" t="s">
        <v>0</v>
      </c>
      <c r="B16" s="54" t="s">
        <v>0</v>
      </c>
      <c r="C16" s="54" t="s">
        <v>0</v>
      </c>
      <c r="D16" s="54" t="s">
        <v>0</v>
      </c>
      <c r="E16" s="54" t="s">
        <v>0</v>
      </c>
      <c r="F16" s="54" t="s">
        <v>0</v>
      </c>
      <c r="G16" s="54" t="s">
        <v>0</v>
      </c>
      <c r="H16" s="1"/>
      <c r="I16" s="1"/>
      <c r="J16" s="1"/>
    </row>
    <row r="17" spans="1:10" x14ac:dyDescent="0.25">
      <c r="A17" s="55" t="s">
        <v>0</v>
      </c>
      <c r="B17" s="56" t="s">
        <v>0</v>
      </c>
      <c r="C17" s="56" t="s">
        <v>0</v>
      </c>
      <c r="D17" s="56" t="s">
        <v>0</v>
      </c>
      <c r="E17" s="56" t="s">
        <v>0</v>
      </c>
      <c r="F17" s="56" t="s">
        <v>0</v>
      </c>
      <c r="G17" s="56" t="s">
        <v>0</v>
      </c>
      <c r="H17" s="1"/>
      <c r="I17" s="1"/>
      <c r="J17" s="1"/>
    </row>
  </sheetData>
  <mergeCells count="6">
    <mergeCell ref="A13:G13"/>
    <mergeCell ref="A1:J1"/>
    <mergeCell ref="A3:I3"/>
    <mergeCell ref="A6:I6"/>
    <mergeCell ref="A7:I7"/>
    <mergeCell ref="A8:I8"/>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RowHeight="15" x14ac:dyDescent="0.25"/>
  <cols>
    <col min="1" max="1" width="99.5703125" customWidth="1"/>
  </cols>
  <sheetData>
    <row r="1" spans="1:1" ht="25.5" x14ac:dyDescent="0.25">
      <c r="A1" s="65" t="s">
        <v>953</v>
      </c>
    </row>
    <row r="2" spans="1:1" x14ac:dyDescent="0.25">
      <c r="A2" s="2" t="s">
        <v>0</v>
      </c>
    </row>
    <row r="3" spans="1:1" x14ac:dyDescent="0.25">
      <c r="A3" s="137" t="s">
        <v>911</v>
      </c>
    </row>
    <row r="4" spans="1:1" x14ac:dyDescent="0.25">
      <c r="A4" s="66"/>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4" workbookViewId="0">
      <selection activeCell="C13" sqref="C13"/>
    </sheetView>
  </sheetViews>
  <sheetFormatPr baseColWidth="10" defaultRowHeight="15" x14ac:dyDescent="0.25"/>
  <cols>
    <col min="1" max="1" width="5" bestFit="1" customWidth="1"/>
    <col min="2" max="2" width="37.5703125" bestFit="1" customWidth="1"/>
    <col min="3" max="3" width="19.7109375" bestFit="1" customWidth="1"/>
  </cols>
  <sheetData>
    <row r="1" spans="1:3" ht="78.75" customHeight="1" x14ac:dyDescent="0.25">
      <c r="A1" s="164" t="s">
        <v>898</v>
      </c>
      <c r="B1" s="164"/>
      <c r="C1" s="164"/>
    </row>
    <row r="2" spans="1:3" x14ac:dyDescent="0.25">
      <c r="A2" s="2" t="s">
        <v>0</v>
      </c>
      <c r="B2" s="1"/>
      <c r="C2" s="1"/>
    </row>
    <row r="3" spans="1:3" ht="35.25" customHeight="1" x14ac:dyDescent="0.25">
      <c r="A3" s="164" t="s">
        <v>899</v>
      </c>
      <c r="B3" s="164"/>
      <c r="C3" s="164"/>
    </row>
    <row r="4" spans="1:3" x14ac:dyDescent="0.25">
      <c r="A4" s="2" t="s">
        <v>0</v>
      </c>
      <c r="B4" s="1"/>
      <c r="C4" s="1"/>
    </row>
    <row r="5" spans="1:3" x14ac:dyDescent="0.25">
      <c r="A5" s="258" t="s">
        <v>15</v>
      </c>
      <c r="B5" s="259"/>
      <c r="C5" s="103" t="s">
        <v>2</v>
      </c>
    </row>
    <row r="6" spans="1:3" x14ac:dyDescent="0.25">
      <c r="A6" s="103">
        <v>3000</v>
      </c>
      <c r="B6" s="103" t="s">
        <v>118</v>
      </c>
      <c r="C6" s="124">
        <f>SUM(C9:C12)</f>
        <v>17000</v>
      </c>
    </row>
    <row r="7" spans="1:3" x14ac:dyDescent="0.25">
      <c r="A7" s="104">
        <v>3700</v>
      </c>
      <c r="B7" s="104" t="s">
        <v>177</v>
      </c>
      <c r="C7" s="125">
        <f>C9+C12</f>
        <v>17000</v>
      </c>
    </row>
    <row r="8" spans="1:3" x14ac:dyDescent="0.25">
      <c r="A8" s="4">
        <v>371</v>
      </c>
      <c r="B8" s="4" t="s">
        <v>178</v>
      </c>
      <c r="C8" s="126"/>
    </row>
    <row r="9" spans="1:3" x14ac:dyDescent="0.25">
      <c r="A9" s="4">
        <v>372</v>
      </c>
      <c r="B9" s="4" t="s">
        <v>179</v>
      </c>
      <c r="C9" s="126">
        <v>7000</v>
      </c>
    </row>
    <row r="10" spans="1:3" x14ac:dyDescent="0.25">
      <c r="A10" s="4">
        <v>373</v>
      </c>
      <c r="B10" s="4" t="s">
        <v>180</v>
      </c>
      <c r="C10" s="126"/>
    </row>
    <row r="11" spans="1:3" x14ac:dyDescent="0.25">
      <c r="A11" s="4">
        <v>374</v>
      </c>
      <c r="B11" s="4" t="s">
        <v>181</v>
      </c>
      <c r="C11" s="126"/>
    </row>
    <row r="12" spans="1:3" x14ac:dyDescent="0.25">
      <c r="A12" s="4">
        <v>375</v>
      </c>
      <c r="B12" s="4" t="s">
        <v>182</v>
      </c>
      <c r="C12" s="127">
        <v>10000</v>
      </c>
    </row>
    <row r="13" spans="1:3" x14ac:dyDescent="0.25">
      <c r="A13" s="4">
        <v>376</v>
      </c>
      <c r="B13" s="4" t="s">
        <v>183</v>
      </c>
      <c r="C13" s="127" t="s">
        <v>0</v>
      </c>
    </row>
    <row r="14" spans="1:3" x14ac:dyDescent="0.25">
      <c r="A14" s="4">
        <v>377</v>
      </c>
      <c r="B14" s="4" t="s">
        <v>184</v>
      </c>
      <c r="C14" s="127" t="s">
        <v>0</v>
      </c>
    </row>
    <row r="15" spans="1:3" x14ac:dyDescent="0.25">
      <c r="A15" s="4">
        <v>378</v>
      </c>
      <c r="B15" s="4" t="s">
        <v>185</v>
      </c>
      <c r="C15" s="127" t="s">
        <v>0</v>
      </c>
    </row>
    <row r="16" spans="1:3" x14ac:dyDescent="0.25">
      <c r="A16" s="4">
        <v>379</v>
      </c>
      <c r="B16" s="4" t="s">
        <v>186</v>
      </c>
      <c r="C16" s="127" t="s">
        <v>0</v>
      </c>
    </row>
    <row r="17" spans="1:3" x14ac:dyDescent="0.25">
      <c r="A17" s="260" t="s">
        <v>431</v>
      </c>
      <c r="B17" s="261"/>
      <c r="C17" s="128">
        <f>SUM(C8:C14)</f>
        <v>17000</v>
      </c>
    </row>
  </sheetData>
  <mergeCells count="4">
    <mergeCell ref="A5:B5"/>
    <mergeCell ref="A17:B17"/>
    <mergeCell ref="A1:C1"/>
    <mergeCell ref="A3:C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7" sqref="C7"/>
    </sheetView>
  </sheetViews>
  <sheetFormatPr baseColWidth="10" defaultRowHeight="15" x14ac:dyDescent="0.25"/>
  <cols>
    <col min="1" max="1" width="10.85546875" customWidth="1"/>
    <col min="2" max="2" width="45" bestFit="1" customWidth="1"/>
    <col min="3" max="3" width="19.7109375" bestFit="1" customWidth="1"/>
  </cols>
  <sheetData>
    <row r="1" spans="1:3" ht="57.75" customHeight="1" x14ac:dyDescent="0.25">
      <c r="A1" s="164" t="s">
        <v>876</v>
      </c>
      <c r="B1" s="164"/>
      <c r="C1" s="164"/>
    </row>
    <row r="2" spans="1:3" x14ac:dyDescent="0.25">
      <c r="A2" s="2" t="s">
        <v>0</v>
      </c>
      <c r="B2" s="1"/>
      <c r="C2" s="1"/>
    </row>
    <row r="3" spans="1:3" x14ac:dyDescent="0.25">
      <c r="A3" s="166" t="s">
        <v>906</v>
      </c>
      <c r="B3" s="166"/>
      <c r="C3" s="166"/>
    </row>
    <row r="4" spans="1:3" x14ac:dyDescent="0.25">
      <c r="A4" s="3" t="s">
        <v>0</v>
      </c>
      <c r="B4" s="1"/>
      <c r="C4" s="1"/>
    </row>
    <row r="5" spans="1:3" x14ac:dyDescent="0.25">
      <c r="A5" s="162" t="s">
        <v>1</v>
      </c>
      <c r="B5" s="163"/>
      <c r="C5" s="9" t="s">
        <v>2</v>
      </c>
    </row>
    <row r="6" spans="1:3" x14ac:dyDescent="0.25">
      <c r="A6" s="7">
        <v>1</v>
      </c>
      <c r="B6" s="7" t="s">
        <v>10</v>
      </c>
      <c r="C6" s="110">
        <v>3404643</v>
      </c>
    </row>
    <row r="7" spans="1:3" x14ac:dyDescent="0.25">
      <c r="A7" s="7">
        <v>2</v>
      </c>
      <c r="B7" s="7" t="s">
        <v>11</v>
      </c>
      <c r="C7" s="110"/>
    </row>
    <row r="8" spans="1:3" x14ac:dyDescent="0.25">
      <c r="A8" s="7">
        <v>3</v>
      </c>
      <c r="B8" s="7" t="s">
        <v>12</v>
      </c>
      <c r="C8" s="110" t="s">
        <v>0</v>
      </c>
    </row>
    <row r="9" spans="1:3" x14ac:dyDescent="0.25">
      <c r="A9" s="7">
        <v>4</v>
      </c>
      <c r="B9" s="7" t="s">
        <v>13</v>
      </c>
      <c r="C9" s="110" t="s">
        <v>0</v>
      </c>
    </row>
    <row r="10" spans="1:3" x14ac:dyDescent="0.25">
      <c r="A10" s="7">
        <v>5</v>
      </c>
      <c r="B10" s="7" t="s">
        <v>14</v>
      </c>
      <c r="C10" s="111" t="s">
        <v>0</v>
      </c>
    </row>
    <row r="11" spans="1:3" x14ac:dyDescent="0.25">
      <c r="A11" s="162" t="s">
        <v>9</v>
      </c>
      <c r="B11" s="163"/>
      <c r="C11" s="112">
        <f>C6+C7</f>
        <v>3404643</v>
      </c>
    </row>
    <row r="12" spans="1:3" x14ac:dyDescent="0.25">
      <c r="A12" s="2" t="s">
        <v>0</v>
      </c>
      <c r="B12" s="1"/>
      <c r="C12" s="1"/>
    </row>
    <row r="13" spans="1:3" x14ac:dyDescent="0.25">
      <c r="A13" s="1"/>
      <c r="B13" s="1"/>
      <c r="C13" s="1"/>
    </row>
    <row r="14" spans="1:3" ht="51" customHeight="1" x14ac:dyDescent="0.25">
      <c r="A14" s="165"/>
      <c r="B14" s="165"/>
      <c r="C14" s="165"/>
    </row>
    <row r="15" spans="1:3" x14ac:dyDescent="0.25">
      <c r="A15" s="8" t="s">
        <v>0</v>
      </c>
      <c r="B15" s="1"/>
      <c r="C15" s="1"/>
    </row>
  </sheetData>
  <mergeCells count="5">
    <mergeCell ref="A5:B5"/>
    <mergeCell ref="A11:B11"/>
    <mergeCell ref="A1:C1"/>
    <mergeCell ref="A14:C14"/>
    <mergeCell ref="A3:C3"/>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18" sqref="A18"/>
    </sheetView>
  </sheetViews>
  <sheetFormatPr baseColWidth="10" defaultRowHeight="15" x14ac:dyDescent="0.25"/>
  <cols>
    <col min="1" max="1" width="45" bestFit="1" customWidth="1"/>
    <col min="2" max="2" width="21" bestFit="1" customWidth="1"/>
    <col min="3" max="3" width="33.85546875" bestFit="1" customWidth="1"/>
    <col min="4" max="4" width="11.5703125" bestFit="1" customWidth="1"/>
    <col min="5" max="5" width="33.5703125" bestFit="1" customWidth="1"/>
    <col min="6" max="6" width="11.5703125" bestFit="1" customWidth="1"/>
    <col min="7" max="7" width="20.85546875" bestFit="1" customWidth="1"/>
    <col min="8" max="8" width="24" bestFit="1" customWidth="1"/>
  </cols>
  <sheetData>
    <row r="1" spans="1:8" x14ac:dyDescent="0.25">
      <c r="A1" s="2" t="s">
        <v>0</v>
      </c>
      <c r="B1" s="1"/>
      <c r="C1" s="1"/>
      <c r="D1" s="1"/>
      <c r="E1" s="1"/>
      <c r="F1" s="1"/>
      <c r="G1" s="1"/>
      <c r="H1" s="1"/>
    </row>
    <row r="2" spans="1:8" ht="27.75" customHeight="1" x14ac:dyDescent="0.25">
      <c r="A2" s="164" t="s">
        <v>903</v>
      </c>
      <c r="B2" s="164"/>
      <c r="C2" s="164"/>
      <c r="D2" s="164"/>
      <c r="E2" s="164"/>
      <c r="F2" s="164"/>
      <c r="G2" s="164"/>
      <c r="H2" s="164"/>
    </row>
    <row r="3" spans="1:8" ht="15.75" thickBot="1" x14ac:dyDescent="0.3">
      <c r="A3" s="2" t="s">
        <v>0</v>
      </c>
      <c r="B3" s="1"/>
      <c r="C3" s="1"/>
      <c r="D3" s="1"/>
      <c r="E3" s="1"/>
      <c r="F3" s="1"/>
      <c r="G3" s="1"/>
      <c r="H3" s="1"/>
    </row>
    <row r="4" spans="1:8" x14ac:dyDescent="0.25">
      <c r="A4" s="262" t="s">
        <v>900</v>
      </c>
      <c r="B4" s="263"/>
      <c r="C4" s="266" t="s">
        <v>901</v>
      </c>
      <c r="D4" s="267"/>
      <c r="E4" s="266" t="s">
        <v>902</v>
      </c>
      <c r="F4" s="268"/>
      <c r="G4" s="268"/>
      <c r="H4" s="267"/>
    </row>
    <row r="5" spans="1:8" ht="25.5" x14ac:dyDescent="0.25">
      <c r="A5" s="264"/>
      <c r="B5" s="265"/>
      <c r="C5" s="68" t="s">
        <v>854</v>
      </c>
      <c r="D5" s="69" t="s">
        <v>756</v>
      </c>
      <c r="E5" s="68" t="s">
        <v>855</v>
      </c>
      <c r="F5" s="67" t="s">
        <v>756</v>
      </c>
      <c r="G5" s="67" t="s">
        <v>856</v>
      </c>
      <c r="H5" s="69" t="s">
        <v>857</v>
      </c>
    </row>
    <row r="6" spans="1:8" x14ac:dyDescent="0.25">
      <c r="A6" s="75"/>
      <c r="B6" s="76" t="s">
        <v>0</v>
      </c>
      <c r="C6" s="70" t="s">
        <v>431</v>
      </c>
      <c r="D6" s="71" t="s">
        <v>431</v>
      </c>
      <c r="E6" s="70" t="s">
        <v>858</v>
      </c>
      <c r="F6" s="41" t="s">
        <v>858</v>
      </c>
      <c r="G6" s="41" t="s">
        <v>431</v>
      </c>
      <c r="H6" s="71" t="s">
        <v>431</v>
      </c>
    </row>
    <row r="7" spans="1:8" x14ac:dyDescent="0.25">
      <c r="A7" s="75" t="s">
        <v>0</v>
      </c>
      <c r="B7" s="77" t="s">
        <v>859</v>
      </c>
      <c r="C7" s="70" t="s">
        <v>799</v>
      </c>
      <c r="D7" s="71" t="s">
        <v>756</v>
      </c>
      <c r="E7" s="70" t="s">
        <v>860</v>
      </c>
      <c r="F7" s="41" t="s">
        <v>861</v>
      </c>
      <c r="G7" s="41" t="s">
        <v>799</v>
      </c>
      <c r="H7" s="71" t="s">
        <v>799</v>
      </c>
    </row>
    <row r="8" spans="1:8" x14ac:dyDescent="0.25">
      <c r="A8" s="75" t="s">
        <v>0</v>
      </c>
      <c r="B8" s="77" t="s">
        <v>862</v>
      </c>
      <c r="C8" s="70" t="s">
        <v>0</v>
      </c>
      <c r="D8" s="71" t="s">
        <v>0</v>
      </c>
      <c r="E8" s="70" t="s">
        <v>0</v>
      </c>
      <c r="F8" s="41" t="s">
        <v>0</v>
      </c>
      <c r="G8" s="41" t="s">
        <v>0</v>
      </c>
      <c r="H8" s="71" t="s">
        <v>0</v>
      </c>
    </row>
    <row r="9" spans="1:8" x14ac:dyDescent="0.25">
      <c r="A9" s="75" t="s">
        <v>863</v>
      </c>
      <c r="B9" s="76" t="s">
        <v>863</v>
      </c>
      <c r="C9" s="70" t="s">
        <v>431</v>
      </c>
      <c r="D9" s="71" t="s">
        <v>431</v>
      </c>
      <c r="E9" s="70" t="s">
        <v>858</v>
      </c>
      <c r="F9" s="41" t="s">
        <v>858</v>
      </c>
      <c r="G9" s="41" t="s">
        <v>431</v>
      </c>
      <c r="H9" s="71" t="s">
        <v>431</v>
      </c>
    </row>
    <row r="10" spans="1:8" ht="15.75" thickBot="1" x14ac:dyDescent="0.3">
      <c r="A10" s="269" t="s">
        <v>431</v>
      </c>
      <c r="B10" s="270"/>
      <c r="C10" s="72" t="s">
        <v>431</v>
      </c>
      <c r="D10" s="73" t="s">
        <v>431</v>
      </c>
      <c r="E10" s="72" t="s">
        <v>858</v>
      </c>
      <c r="F10" s="74" t="s">
        <v>858</v>
      </c>
      <c r="G10" s="74" t="s">
        <v>431</v>
      </c>
      <c r="H10" s="73" t="s">
        <v>431</v>
      </c>
    </row>
    <row r="11" spans="1:8" x14ac:dyDescent="0.25">
      <c r="A11" s="2" t="s">
        <v>0</v>
      </c>
      <c r="B11" s="1"/>
      <c r="C11" s="1"/>
      <c r="D11" s="1"/>
      <c r="E11" s="1"/>
      <c r="F11" s="1"/>
      <c r="G11" s="1"/>
      <c r="H11" s="1"/>
    </row>
    <row r="12" spans="1:8" x14ac:dyDescent="0.25">
      <c r="A12" s="2" t="s">
        <v>0</v>
      </c>
      <c r="B12" s="1"/>
      <c r="C12" s="1"/>
      <c r="D12" s="1"/>
      <c r="E12" s="1"/>
      <c r="F12" s="1"/>
      <c r="G12" s="1"/>
      <c r="H12" s="1"/>
    </row>
    <row r="13" spans="1:8" x14ac:dyDescent="0.25">
      <c r="A13" s="214" t="s">
        <v>904</v>
      </c>
      <c r="B13" s="214"/>
      <c r="C13" s="214"/>
      <c r="D13" s="214"/>
      <c r="E13" s="214"/>
      <c r="F13" s="214"/>
      <c r="G13" s="214"/>
      <c r="H13" s="214"/>
    </row>
    <row r="14" spans="1:8" x14ac:dyDescent="0.25">
      <c r="A14" s="2" t="s">
        <v>0</v>
      </c>
      <c r="B14" s="1"/>
      <c r="C14" s="1"/>
      <c r="D14" s="1"/>
      <c r="E14" s="1"/>
      <c r="F14" s="1"/>
      <c r="G14" s="1"/>
      <c r="H14" s="1"/>
    </row>
  </sheetData>
  <mergeCells count="6">
    <mergeCell ref="A2:H2"/>
    <mergeCell ref="A13:H13"/>
    <mergeCell ref="A4:B5"/>
    <mergeCell ref="C4:D4"/>
    <mergeCell ref="E4:H4"/>
    <mergeCell ref="A10:B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9" sqref="B9"/>
    </sheetView>
  </sheetViews>
  <sheetFormatPr baseColWidth="10" defaultColWidth="20.85546875" defaultRowHeight="15" x14ac:dyDescent="0.25"/>
  <cols>
    <col min="1" max="1" width="14" customWidth="1"/>
    <col min="2" max="2" width="32.7109375" bestFit="1" customWidth="1"/>
  </cols>
  <sheetData>
    <row r="1" spans="1:5" x14ac:dyDescent="0.25">
      <c r="A1" s="271" t="s">
        <v>869</v>
      </c>
      <c r="B1" s="271"/>
      <c r="C1" s="272"/>
      <c r="D1" s="272"/>
      <c r="E1" s="85"/>
    </row>
    <row r="2" spans="1:5" x14ac:dyDescent="0.25">
      <c r="A2" s="271" t="s">
        <v>864</v>
      </c>
      <c r="B2" s="271"/>
      <c r="C2" s="272"/>
      <c r="D2" s="272"/>
    </row>
    <row r="3" spans="1:5" x14ac:dyDescent="0.25">
      <c r="A3" s="79" t="s">
        <v>865</v>
      </c>
      <c r="B3" s="79" t="s">
        <v>866</v>
      </c>
      <c r="C3" s="79" t="s">
        <v>867</v>
      </c>
      <c r="D3" s="79" t="s">
        <v>868</v>
      </c>
    </row>
    <row r="4" spans="1:5" x14ac:dyDescent="0.25">
      <c r="A4" s="132">
        <v>918901</v>
      </c>
      <c r="B4" s="131" t="s">
        <v>922</v>
      </c>
      <c r="C4" s="78">
        <v>2627600</v>
      </c>
      <c r="D4">
        <v>1100118</v>
      </c>
    </row>
    <row r="5" spans="1:5" x14ac:dyDescent="0.25">
      <c r="A5" s="132">
        <v>918902</v>
      </c>
      <c r="B5" s="131" t="s">
        <v>923</v>
      </c>
      <c r="C5" s="78">
        <v>108000</v>
      </c>
      <c r="D5">
        <v>1100118</v>
      </c>
    </row>
    <row r="6" spans="1:5" x14ac:dyDescent="0.25">
      <c r="A6" s="132">
        <v>918903</v>
      </c>
      <c r="B6" s="131" t="s">
        <v>924</v>
      </c>
      <c r="C6" s="78">
        <v>669043</v>
      </c>
      <c r="D6">
        <v>1100118</v>
      </c>
    </row>
    <row r="7" spans="1:5" x14ac:dyDescent="0.25">
      <c r="A7" s="132">
        <v>918905</v>
      </c>
      <c r="B7" s="131" t="s">
        <v>925</v>
      </c>
      <c r="C7" s="78">
        <v>0</v>
      </c>
      <c r="D7">
        <v>1100118</v>
      </c>
    </row>
  </sheetData>
  <mergeCells count="2">
    <mergeCell ref="A1:D1"/>
    <mergeCell ref="A2:D2"/>
  </mergeCell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E15" sqref="E15"/>
    </sheetView>
  </sheetViews>
  <sheetFormatPr baseColWidth="10" defaultRowHeight="15" x14ac:dyDescent="0.25"/>
  <cols>
    <col min="1" max="1" width="15.5703125" bestFit="1" customWidth="1"/>
    <col min="2" max="2" width="23.140625" customWidth="1"/>
    <col min="3" max="3" width="23.42578125" customWidth="1"/>
    <col min="5" max="5" width="9.140625" customWidth="1"/>
    <col min="6" max="6" width="14.5703125" customWidth="1"/>
  </cols>
  <sheetData>
    <row r="1" spans="1:6" x14ac:dyDescent="0.25">
      <c r="A1" s="273" t="s">
        <v>869</v>
      </c>
      <c r="B1" s="273"/>
      <c r="C1" s="273"/>
      <c r="D1" s="273"/>
      <c r="E1" s="273"/>
      <c r="F1" s="273"/>
    </row>
    <row r="2" spans="1:6" x14ac:dyDescent="0.25">
      <c r="A2" s="273" t="s">
        <v>874</v>
      </c>
      <c r="B2" s="273"/>
      <c r="C2" s="273"/>
      <c r="D2" s="273"/>
      <c r="E2" s="273"/>
      <c r="F2" s="273"/>
    </row>
    <row r="3" spans="1:6" x14ac:dyDescent="0.25">
      <c r="A3" s="80" t="s">
        <v>870</v>
      </c>
      <c r="B3" s="81" t="s">
        <v>866</v>
      </c>
      <c r="C3" s="80" t="s">
        <v>867</v>
      </c>
      <c r="D3" s="82" t="s">
        <v>871</v>
      </c>
      <c r="E3" s="83" t="s">
        <v>872</v>
      </c>
      <c r="F3" s="84" t="s">
        <v>873</v>
      </c>
    </row>
    <row r="4" spans="1:6" x14ac:dyDescent="0.25">
      <c r="A4" t="s">
        <v>927</v>
      </c>
      <c r="B4" s="133" t="s">
        <v>16</v>
      </c>
      <c r="C4" s="78">
        <v>2627600</v>
      </c>
      <c r="D4">
        <v>90</v>
      </c>
      <c r="E4" s="134" t="s">
        <v>926</v>
      </c>
    </row>
    <row r="5" spans="1:6" x14ac:dyDescent="0.25">
      <c r="A5" t="s">
        <v>928</v>
      </c>
      <c r="B5" s="133" t="s">
        <v>53</v>
      </c>
      <c r="C5" s="78">
        <v>108000</v>
      </c>
      <c r="D5">
        <v>90</v>
      </c>
      <c r="E5" s="134" t="s">
        <v>926</v>
      </c>
    </row>
    <row r="6" spans="1:6" x14ac:dyDescent="0.25">
      <c r="A6" t="s">
        <v>929</v>
      </c>
      <c r="B6" s="133" t="s">
        <v>118</v>
      </c>
      <c r="C6" s="78">
        <v>669043</v>
      </c>
      <c r="D6">
        <v>90</v>
      </c>
      <c r="E6" s="134" t="s">
        <v>926</v>
      </c>
    </row>
    <row r="7" spans="1:6" x14ac:dyDescent="0.25">
      <c r="A7" t="s">
        <v>930</v>
      </c>
      <c r="B7" s="133" t="s">
        <v>203</v>
      </c>
      <c r="C7" s="78">
        <v>0</v>
      </c>
      <c r="D7" s="78">
        <v>0</v>
      </c>
      <c r="E7" s="136">
        <v>0</v>
      </c>
    </row>
    <row r="8" spans="1:6" x14ac:dyDescent="0.25">
      <c r="A8" t="s">
        <v>931</v>
      </c>
      <c r="B8" s="133" t="s">
        <v>263</v>
      </c>
      <c r="C8" s="78">
        <v>0</v>
      </c>
      <c r="D8" s="78">
        <v>0</v>
      </c>
      <c r="E8" s="136">
        <v>0</v>
      </c>
    </row>
  </sheetData>
  <mergeCells count="2">
    <mergeCell ref="A1:F1"/>
    <mergeCell ref="A2:F2"/>
  </mergeCells>
  <pageMargins left="0.70866141732283472" right="0.70866141732283472" top="0.74803149606299213" bottom="0.74803149606299213" header="0.31496062992125984" footer="0.31496062992125984"/>
  <pageSetup orientation="landscape" verticalDpi="0" r:id="rId1"/>
  <ignoredErrors>
    <ignoredError sqref="E4:E6"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7"/>
  <sheetViews>
    <sheetView workbookViewId="0">
      <pane ySplit="2" topLeftCell="A309" activePane="bottomLeft" state="frozen"/>
      <selection pane="bottomLeft" activeCell="C134" sqref="C134"/>
    </sheetView>
  </sheetViews>
  <sheetFormatPr baseColWidth="10" defaultRowHeight="15" x14ac:dyDescent="0.25"/>
  <cols>
    <col min="1" max="1" width="9" customWidth="1"/>
    <col min="2" max="2" width="51.5703125" style="147" customWidth="1"/>
    <col min="3" max="3" width="16.85546875" customWidth="1"/>
  </cols>
  <sheetData>
    <row r="1" spans="1:3" ht="49.5" customHeight="1" x14ac:dyDescent="0.25">
      <c r="A1" s="171" t="s">
        <v>875</v>
      </c>
      <c r="B1" s="171"/>
      <c r="C1" s="171"/>
    </row>
    <row r="2" spans="1:3" ht="25.5" x14ac:dyDescent="0.25">
      <c r="A2" s="167" t="s">
        <v>15</v>
      </c>
      <c r="B2" s="168"/>
      <c r="C2" s="19" t="s">
        <v>2</v>
      </c>
    </row>
    <row r="3" spans="1:3" x14ac:dyDescent="0.25">
      <c r="A3" s="105">
        <v>1000</v>
      </c>
      <c r="B3" s="148" t="s">
        <v>16</v>
      </c>
      <c r="C3" s="117">
        <f>C4+C9+C14+C23+C28+C35+C37</f>
        <v>2627600</v>
      </c>
    </row>
    <row r="4" spans="1:3" x14ac:dyDescent="0.25">
      <c r="A4" s="96">
        <v>1100</v>
      </c>
      <c r="B4" s="149" t="s">
        <v>17</v>
      </c>
      <c r="C4" s="116">
        <f>SUM(C5:C8)</f>
        <v>1626600</v>
      </c>
    </row>
    <row r="5" spans="1:3" hidden="1" x14ac:dyDescent="0.25">
      <c r="A5" s="92">
        <v>111</v>
      </c>
      <c r="B5" s="150" t="s">
        <v>18</v>
      </c>
      <c r="C5" s="113"/>
    </row>
    <row r="6" spans="1:3" hidden="1" x14ac:dyDescent="0.25">
      <c r="A6" s="92">
        <v>112</v>
      </c>
      <c r="B6" s="150" t="s">
        <v>19</v>
      </c>
      <c r="C6" s="113"/>
    </row>
    <row r="7" spans="1:3" x14ac:dyDescent="0.25">
      <c r="A7" s="92">
        <v>113</v>
      </c>
      <c r="B7" s="150" t="s">
        <v>20</v>
      </c>
      <c r="C7" s="113">
        <v>1626600</v>
      </c>
    </row>
    <row r="8" spans="1:3" hidden="1" x14ac:dyDescent="0.25">
      <c r="A8" s="92">
        <v>114</v>
      </c>
      <c r="B8" s="150" t="s">
        <v>21</v>
      </c>
      <c r="C8" s="113"/>
    </row>
    <row r="9" spans="1:3" x14ac:dyDescent="0.25">
      <c r="A9" s="96">
        <v>1200</v>
      </c>
      <c r="B9" s="149" t="s">
        <v>22</v>
      </c>
      <c r="C9" s="114">
        <f>SUM(C10:C13)</f>
        <v>192000</v>
      </c>
    </row>
    <row r="10" spans="1:3" x14ac:dyDescent="0.25">
      <c r="A10" s="92">
        <v>121</v>
      </c>
      <c r="B10" s="150" t="s">
        <v>23</v>
      </c>
      <c r="C10" s="113">
        <v>192000</v>
      </c>
    </row>
    <row r="11" spans="1:3" hidden="1" x14ac:dyDescent="0.25">
      <c r="A11" s="92">
        <v>122</v>
      </c>
      <c r="B11" s="150" t="s">
        <v>24</v>
      </c>
      <c r="C11" s="113"/>
    </row>
    <row r="12" spans="1:3" hidden="1" x14ac:dyDescent="0.25">
      <c r="A12" s="92">
        <v>123</v>
      </c>
      <c r="B12" s="150" t="s">
        <v>25</v>
      </c>
      <c r="C12" s="113"/>
    </row>
    <row r="13" spans="1:3" hidden="1" x14ac:dyDescent="0.25">
      <c r="A13" s="92">
        <v>124</v>
      </c>
      <c r="B13" s="150" t="s">
        <v>26</v>
      </c>
      <c r="C13" s="113" t="s">
        <v>951</v>
      </c>
    </row>
    <row r="14" spans="1:3" x14ac:dyDescent="0.25">
      <c r="A14" s="96">
        <v>1300</v>
      </c>
      <c r="B14" s="149" t="s">
        <v>27</v>
      </c>
      <c r="C14" s="114">
        <f>SUM(C15:C22)</f>
        <v>289000</v>
      </c>
    </row>
    <row r="15" spans="1:3" hidden="1" x14ac:dyDescent="0.25">
      <c r="A15" s="92">
        <v>131</v>
      </c>
      <c r="B15" s="150" t="s">
        <v>28</v>
      </c>
      <c r="C15" s="113"/>
    </row>
    <row r="16" spans="1:3" x14ac:dyDescent="0.25">
      <c r="A16" s="92">
        <v>132</v>
      </c>
      <c r="B16" s="150" t="s">
        <v>29</v>
      </c>
      <c r="C16" s="113">
        <v>289000</v>
      </c>
    </row>
    <row r="17" spans="1:3" hidden="1" x14ac:dyDescent="0.25">
      <c r="A17" s="92">
        <v>133</v>
      </c>
      <c r="B17" s="150" t="s">
        <v>30</v>
      </c>
      <c r="C17" s="113"/>
    </row>
    <row r="18" spans="1:3" hidden="1" x14ac:dyDescent="0.25">
      <c r="A18" s="92">
        <v>134</v>
      </c>
      <c r="B18" s="150" t="s">
        <v>31</v>
      </c>
      <c r="C18" s="113"/>
    </row>
    <row r="19" spans="1:3" hidden="1" x14ac:dyDescent="0.25">
      <c r="A19" s="92">
        <v>135</v>
      </c>
      <c r="B19" s="150" t="s">
        <v>32</v>
      </c>
      <c r="C19" s="113"/>
    </row>
    <row r="20" spans="1:3" hidden="1" x14ac:dyDescent="0.25">
      <c r="A20" s="92">
        <v>136</v>
      </c>
      <c r="B20" s="150" t="s">
        <v>33</v>
      </c>
      <c r="C20" s="113"/>
    </row>
    <row r="21" spans="1:3" hidden="1" x14ac:dyDescent="0.25">
      <c r="A21" s="92">
        <v>137</v>
      </c>
      <c r="B21" s="150" t="s">
        <v>34</v>
      </c>
      <c r="C21" s="113"/>
    </row>
    <row r="22" spans="1:3" hidden="1" x14ac:dyDescent="0.25">
      <c r="A22" s="92">
        <v>138</v>
      </c>
      <c r="B22" s="150" t="s">
        <v>35</v>
      </c>
      <c r="C22" s="113"/>
    </row>
    <row r="23" spans="1:3" x14ac:dyDescent="0.25">
      <c r="A23" s="96">
        <v>1400</v>
      </c>
      <c r="B23" s="149" t="s">
        <v>36</v>
      </c>
      <c r="C23" s="114">
        <f>SUM(C24:C27)</f>
        <v>370000</v>
      </c>
    </row>
    <row r="24" spans="1:3" x14ac:dyDescent="0.25">
      <c r="A24" s="92">
        <v>141</v>
      </c>
      <c r="B24" s="150" t="s">
        <v>37</v>
      </c>
      <c r="C24" s="113">
        <v>250000</v>
      </c>
    </row>
    <row r="25" spans="1:3" x14ac:dyDescent="0.25">
      <c r="A25" s="92">
        <v>142</v>
      </c>
      <c r="B25" s="150" t="s">
        <v>38</v>
      </c>
      <c r="C25" s="113">
        <v>120000</v>
      </c>
    </row>
    <row r="26" spans="1:3" hidden="1" x14ac:dyDescent="0.25">
      <c r="A26" s="92">
        <v>143</v>
      </c>
      <c r="B26" s="150" t="s">
        <v>39</v>
      </c>
      <c r="C26" s="113"/>
    </row>
    <row r="27" spans="1:3" hidden="1" x14ac:dyDescent="0.25">
      <c r="A27" s="92">
        <v>144</v>
      </c>
      <c r="B27" s="150" t="s">
        <v>40</v>
      </c>
      <c r="C27" s="113"/>
    </row>
    <row r="28" spans="1:3" x14ac:dyDescent="0.25">
      <c r="A28" s="96">
        <v>1500</v>
      </c>
      <c r="B28" s="149" t="s">
        <v>41</v>
      </c>
      <c r="C28" s="114">
        <f>SUM(C29:C34)</f>
        <v>150000</v>
      </c>
    </row>
    <row r="29" spans="1:3" hidden="1" x14ac:dyDescent="0.25">
      <c r="A29" s="92">
        <v>151</v>
      </c>
      <c r="B29" s="150" t="s">
        <v>42</v>
      </c>
      <c r="C29" s="113"/>
    </row>
    <row r="30" spans="1:3" x14ac:dyDescent="0.25">
      <c r="A30" s="92">
        <v>152</v>
      </c>
      <c r="B30" s="150" t="s">
        <v>43</v>
      </c>
      <c r="C30" s="113">
        <v>150000</v>
      </c>
    </row>
    <row r="31" spans="1:3" hidden="1" x14ac:dyDescent="0.25">
      <c r="A31" s="92">
        <v>153</v>
      </c>
      <c r="B31" s="150" t="s">
        <v>44</v>
      </c>
      <c r="C31" s="113"/>
    </row>
    <row r="32" spans="1:3" hidden="1" x14ac:dyDescent="0.25">
      <c r="A32" s="92">
        <v>154</v>
      </c>
      <c r="B32" s="150" t="s">
        <v>45</v>
      </c>
      <c r="C32" s="113"/>
    </row>
    <row r="33" spans="1:3" hidden="1" x14ac:dyDescent="0.25">
      <c r="A33" s="92">
        <v>155</v>
      </c>
      <c r="B33" s="150" t="s">
        <v>46</v>
      </c>
      <c r="C33" s="113"/>
    </row>
    <row r="34" spans="1:3" hidden="1" x14ac:dyDescent="0.25">
      <c r="A34" s="92">
        <v>159</v>
      </c>
      <c r="B34" s="150" t="s">
        <v>47</v>
      </c>
      <c r="C34" s="113"/>
    </row>
    <row r="35" spans="1:3" x14ac:dyDescent="0.25">
      <c r="A35" s="96">
        <v>1600</v>
      </c>
      <c r="B35" s="149" t="s">
        <v>48</v>
      </c>
      <c r="C35" s="114">
        <f>SUM(C36)</f>
        <v>0</v>
      </c>
    </row>
    <row r="36" spans="1:3" hidden="1" x14ac:dyDescent="0.25">
      <c r="A36" s="92">
        <v>161</v>
      </c>
      <c r="B36" s="150" t="s">
        <v>49</v>
      </c>
      <c r="C36" s="113"/>
    </row>
    <row r="37" spans="1:3" x14ac:dyDescent="0.25">
      <c r="A37" s="96">
        <v>1700</v>
      </c>
      <c r="B37" s="149" t="s">
        <v>50</v>
      </c>
      <c r="C37" s="114">
        <f>SUM(C38:C39)</f>
        <v>0</v>
      </c>
    </row>
    <row r="38" spans="1:3" hidden="1" x14ac:dyDescent="0.25">
      <c r="A38" s="92">
        <v>171</v>
      </c>
      <c r="B38" s="150" t="s">
        <v>51</v>
      </c>
      <c r="C38" s="113"/>
    </row>
    <row r="39" spans="1:3" hidden="1" x14ac:dyDescent="0.25">
      <c r="A39" s="92">
        <v>172</v>
      </c>
      <c r="B39" s="150" t="s">
        <v>52</v>
      </c>
      <c r="C39" s="113"/>
    </row>
    <row r="40" spans="1:3" x14ac:dyDescent="0.25">
      <c r="A40" s="106">
        <v>2000</v>
      </c>
      <c r="B40" s="151" t="s">
        <v>53</v>
      </c>
      <c r="C40" s="115">
        <f>C41+C50+C54+C64+C74+C82+C85+C91+C95</f>
        <v>108000</v>
      </c>
    </row>
    <row r="41" spans="1:3" x14ac:dyDescent="0.25">
      <c r="A41" s="96">
        <v>2100</v>
      </c>
      <c r="B41" s="149" t="s">
        <v>54</v>
      </c>
      <c r="C41" s="114">
        <f>SUM(C42:C49)</f>
        <v>51000</v>
      </c>
    </row>
    <row r="42" spans="1:3" x14ac:dyDescent="0.25">
      <c r="A42" s="92">
        <v>211</v>
      </c>
      <c r="B42" s="150" t="s">
        <v>55</v>
      </c>
      <c r="C42" s="113">
        <v>33000</v>
      </c>
    </row>
    <row r="43" spans="1:3" x14ac:dyDescent="0.25">
      <c r="A43" s="92">
        <v>212</v>
      </c>
      <c r="B43" s="150" t="s">
        <v>56</v>
      </c>
      <c r="C43" s="113">
        <v>3000</v>
      </c>
    </row>
    <row r="44" spans="1:3" hidden="1" x14ac:dyDescent="0.25">
      <c r="A44" s="92">
        <v>213</v>
      </c>
      <c r="B44" s="150" t="s">
        <v>57</v>
      </c>
      <c r="C44" s="113"/>
    </row>
    <row r="45" spans="1:3" hidden="1" x14ac:dyDescent="0.25">
      <c r="A45" s="92">
        <v>214</v>
      </c>
      <c r="B45" s="150" t="s">
        <v>58</v>
      </c>
      <c r="C45" s="113"/>
    </row>
    <row r="46" spans="1:3" hidden="1" x14ac:dyDescent="0.25">
      <c r="A46" s="92">
        <v>215</v>
      </c>
      <c r="B46" s="150" t="s">
        <v>59</v>
      </c>
      <c r="C46" s="113"/>
    </row>
    <row r="47" spans="1:3" x14ac:dyDescent="0.25">
      <c r="A47" s="92">
        <v>216</v>
      </c>
      <c r="B47" s="150" t="s">
        <v>60</v>
      </c>
      <c r="C47" s="113">
        <v>15000</v>
      </c>
    </row>
    <row r="48" spans="1:3" x14ac:dyDescent="0.25">
      <c r="A48" s="92">
        <v>217</v>
      </c>
      <c r="B48" s="150" t="s">
        <v>61</v>
      </c>
      <c r="C48" s="113">
        <v>0</v>
      </c>
    </row>
    <row r="49" spans="1:3" hidden="1" x14ac:dyDescent="0.25">
      <c r="A49" s="92">
        <v>218</v>
      </c>
      <c r="B49" s="150" t="s">
        <v>62</v>
      </c>
      <c r="C49" s="113"/>
    </row>
    <row r="50" spans="1:3" x14ac:dyDescent="0.25">
      <c r="A50" s="96">
        <v>2200</v>
      </c>
      <c r="B50" s="149" t="s">
        <v>63</v>
      </c>
      <c r="C50" s="114">
        <f>SUM(C51:C53)</f>
        <v>20000</v>
      </c>
    </row>
    <row r="51" spans="1:3" x14ac:dyDescent="0.25">
      <c r="A51" s="92">
        <v>221</v>
      </c>
      <c r="B51" s="150" t="s">
        <v>64</v>
      </c>
      <c r="C51" s="113">
        <v>20000</v>
      </c>
    </row>
    <row r="52" spans="1:3" hidden="1" x14ac:dyDescent="0.25">
      <c r="A52" s="92">
        <v>222</v>
      </c>
      <c r="B52" s="150" t="s">
        <v>65</v>
      </c>
      <c r="C52" s="113"/>
    </row>
    <row r="53" spans="1:3" x14ac:dyDescent="0.25">
      <c r="A53" s="92">
        <v>223</v>
      </c>
      <c r="B53" s="150" t="s">
        <v>66</v>
      </c>
      <c r="C53" s="113">
        <v>0</v>
      </c>
    </row>
    <row r="54" spans="1:3" x14ac:dyDescent="0.25">
      <c r="A54" s="96">
        <v>2300</v>
      </c>
      <c r="B54" s="149" t="s">
        <v>67</v>
      </c>
      <c r="C54" s="114">
        <f>SUM(C55:C63)</f>
        <v>0</v>
      </c>
    </row>
    <row r="55" spans="1:3" hidden="1" x14ac:dyDescent="0.25">
      <c r="A55" s="92">
        <v>231</v>
      </c>
      <c r="B55" s="150" t="s">
        <v>68</v>
      </c>
      <c r="C55" s="113"/>
    </row>
    <row r="56" spans="1:3" hidden="1" x14ac:dyDescent="0.25">
      <c r="A56" s="92">
        <v>232</v>
      </c>
      <c r="B56" s="150" t="s">
        <v>69</v>
      </c>
      <c r="C56" s="113"/>
    </row>
    <row r="57" spans="1:3" hidden="1" x14ac:dyDescent="0.25">
      <c r="A57" s="92">
        <v>233</v>
      </c>
      <c r="B57" s="150" t="s">
        <v>70</v>
      </c>
      <c r="C57" s="113"/>
    </row>
    <row r="58" spans="1:3" hidden="1" x14ac:dyDescent="0.25">
      <c r="A58" s="92">
        <v>234</v>
      </c>
      <c r="B58" s="150" t="s">
        <v>71</v>
      </c>
      <c r="C58" s="113"/>
    </row>
    <row r="59" spans="1:3" hidden="1" x14ac:dyDescent="0.25">
      <c r="A59" s="92">
        <v>235</v>
      </c>
      <c r="B59" s="150" t="s">
        <v>72</v>
      </c>
      <c r="C59" s="113"/>
    </row>
    <row r="60" spans="1:3" hidden="1" x14ac:dyDescent="0.25">
      <c r="A60" s="92">
        <v>236</v>
      </c>
      <c r="B60" s="150" t="s">
        <v>73</v>
      </c>
      <c r="C60" s="113"/>
    </row>
    <row r="61" spans="1:3" hidden="1" x14ac:dyDescent="0.25">
      <c r="A61" s="92">
        <v>237</v>
      </c>
      <c r="B61" s="150" t="s">
        <v>74</v>
      </c>
      <c r="C61" s="113"/>
    </row>
    <row r="62" spans="1:3" hidden="1" x14ac:dyDescent="0.25">
      <c r="A62" s="92">
        <v>238</v>
      </c>
      <c r="B62" s="150" t="s">
        <v>75</v>
      </c>
      <c r="C62" s="113"/>
    </row>
    <row r="63" spans="1:3" hidden="1" x14ac:dyDescent="0.25">
      <c r="A63" s="92">
        <v>239</v>
      </c>
      <c r="B63" s="150" t="s">
        <v>76</v>
      </c>
      <c r="C63" s="113"/>
    </row>
    <row r="64" spans="1:3" x14ac:dyDescent="0.25">
      <c r="A64" s="96">
        <v>2400</v>
      </c>
      <c r="B64" s="149" t="s">
        <v>77</v>
      </c>
      <c r="C64" s="114">
        <f>SUM(C65:C73)</f>
        <v>0</v>
      </c>
    </row>
    <row r="65" spans="1:3" hidden="1" x14ac:dyDescent="0.25">
      <c r="A65" s="92">
        <v>241</v>
      </c>
      <c r="B65" s="150" t="s">
        <v>78</v>
      </c>
      <c r="C65" s="113"/>
    </row>
    <row r="66" spans="1:3" hidden="1" x14ac:dyDescent="0.25">
      <c r="A66" s="92">
        <v>242</v>
      </c>
      <c r="B66" s="150" t="s">
        <v>79</v>
      </c>
      <c r="C66" s="113"/>
    </row>
    <row r="67" spans="1:3" hidden="1" x14ac:dyDescent="0.25">
      <c r="A67" s="92">
        <v>243</v>
      </c>
      <c r="B67" s="150" t="s">
        <v>80</v>
      </c>
      <c r="C67" s="113"/>
    </row>
    <row r="68" spans="1:3" hidden="1" x14ac:dyDescent="0.25">
      <c r="A68" s="92">
        <v>244</v>
      </c>
      <c r="B68" s="150" t="s">
        <v>81</v>
      </c>
      <c r="C68" s="113"/>
    </row>
    <row r="69" spans="1:3" hidden="1" x14ac:dyDescent="0.25">
      <c r="A69" s="92">
        <v>245</v>
      </c>
      <c r="B69" s="150" t="s">
        <v>82</v>
      </c>
      <c r="C69" s="113"/>
    </row>
    <row r="70" spans="1:3" hidden="1" x14ac:dyDescent="0.25">
      <c r="A70" s="92">
        <v>246</v>
      </c>
      <c r="B70" s="150" t="s">
        <v>83</v>
      </c>
      <c r="C70" s="113"/>
    </row>
    <row r="71" spans="1:3" hidden="1" x14ac:dyDescent="0.25">
      <c r="A71" s="92">
        <v>247</v>
      </c>
      <c r="B71" s="150" t="s">
        <v>84</v>
      </c>
      <c r="C71" s="113"/>
    </row>
    <row r="72" spans="1:3" hidden="1" x14ac:dyDescent="0.25">
      <c r="A72" s="92">
        <v>248</v>
      </c>
      <c r="B72" s="150" t="s">
        <v>85</v>
      </c>
      <c r="C72" s="113"/>
    </row>
    <row r="73" spans="1:3" hidden="1" x14ac:dyDescent="0.25">
      <c r="A73" s="92">
        <v>249</v>
      </c>
      <c r="B73" s="150" t="s">
        <v>86</v>
      </c>
      <c r="C73" s="113"/>
    </row>
    <row r="74" spans="1:3" x14ac:dyDescent="0.25">
      <c r="A74" s="96">
        <v>2500</v>
      </c>
      <c r="B74" s="149" t="s">
        <v>87</v>
      </c>
      <c r="C74" s="114">
        <f>SUM(C75:C81)</f>
        <v>2000</v>
      </c>
    </row>
    <row r="75" spans="1:3" hidden="1" x14ac:dyDescent="0.25">
      <c r="A75" s="92">
        <v>251</v>
      </c>
      <c r="B75" s="150" t="s">
        <v>88</v>
      </c>
      <c r="C75" s="113"/>
    </row>
    <row r="76" spans="1:3" hidden="1" x14ac:dyDescent="0.25">
      <c r="A76" s="92">
        <v>252</v>
      </c>
      <c r="B76" s="150" t="s">
        <v>89</v>
      </c>
      <c r="C76" s="113"/>
    </row>
    <row r="77" spans="1:3" x14ac:dyDescent="0.25">
      <c r="A77" s="92">
        <v>253</v>
      </c>
      <c r="B77" s="150" t="s">
        <v>90</v>
      </c>
      <c r="C77" s="113">
        <v>2000</v>
      </c>
    </row>
    <row r="78" spans="1:3" hidden="1" x14ac:dyDescent="0.25">
      <c r="A78" s="92">
        <v>254</v>
      </c>
      <c r="B78" s="150" t="s">
        <v>91</v>
      </c>
      <c r="C78" s="113"/>
    </row>
    <row r="79" spans="1:3" hidden="1" x14ac:dyDescent="0.25">
      <c r="A79" s="92">
        <v>255</v>
      </c>
      <c r="B79" s="150" t="s">
        <v>92</v>
      </c>
      <c r="C79" s="113"/>
    </row>
    <row r="80" spans="1:3" hidden="1" x14ac:dyDescent="0.25">
      <c r="A80" s="92">
        <v>256</v>
      </c>
      <c r="B80" s="150" t="s">
        <v>93</v>
      </c>
      <c r="C80" s="113"/>
    </row>
    <row r="81" spans="1:3" hidden="1" x14ac:dyDescent="0.25">
      <c r="A81" s="92">
        <v>259</v>
      </c>
      <c r="B81" s="150" t="s">
        <v>94</v>
      </c>
      <c r="C81" s="113"/>
    </row>
    <row r="82" spans="1:3" x14ac:dyDescent="0.25">
      <c r="A82" s="96">
        <v>2600</v>
      </c>
      <c r="B82" s="149" t="s">
        <v>95</v>
      </c>
      <c r="C82" s="114">
        <f>SUM(C83:C84)</f>
        <v>25000</v>
      </c>
    </row>
    <row r="83" spans="1:3" x14ac:dyDescent="0.25">
      <c r="A83" s="92">
        <v>261</v>
      </c>
      <c r="B83" s="150" t="s">
        <v>96</v>
      </c>
      <c r="C83" s="113">
        <v>25000</v>
      </c>
    </row>
    <row r="84" spans="1:3" hidden="1" x14ac:dyDescent="0.25">
      <c r="A84" s="92">
        <v>262</v>
      </c>
      <c r="B84" s="150" t="s">
        <v>97</v>
      </c>
      <c r="C84" s="113"/>
    </row>
    <row r="85" spans="1:3" x14ac:dyDescent="0.25">
      <c r="A85" s="96">
        <v>2700</v>
      </c>
      <c r="B85" s="149" t="s">
        <v>98</v>
      </c>
      <c r="C85" s="114">
        <f>SUM(C86:C90)</f>
        <v>0</v>
      </c>
    </row>
    <row r="86" spans="1:3" hidden="1" x14ac:dyDescent="0.25">
      <c r="A86" s="92">
        <v>271</v>
      </c>
      <c r="B86" s="150" t="s">
        <v>99</v>
      </c>
      <c r="C86" s="113"/>
    </row>
    <row r="87" spans="1:3" hidden="1" x14ac:dyDescent="0.25">
      <c r="A87" s="92">
        <v>272</v>
      </c>
      <c r="B87" s="150" t="s">
        <v>100</v>
      </c>
      <c r="C87" s="113"/>
    </row>
    <row r="88" spans="1:3" hidden="1" x14ac:dyDescent="0.25">
      <c r="A88" s="92">
        <v>273</v>
      </c>
      <c r="B88" s="150" t="s">
        <v>101</v>
      </c>
      <c r="C88" s="113"/>
    </row>
    <row r="89" spans="1:3" hidden="1" x14ac:dyDescent="0.25">
      <c r="A89" s="92">
        <v>274</v>
      </c>
      <c r="B89" s="150" t="s">
        <v>102</v>
      </c>
      <c r="C89" s="113"/>
    </row>
    <row r="90" spans="1:3" hidden="1" x14ac:dyDescent="0.25">
      <c r="A90" s="92">
        <v>275</v>
      </c>
      <c r="B90" s="150" t="s">
        <v>103</v>
      </c>
      <c r="C90" s="113"/>
    </row>
    <row r="91" spans="1:3" x14ac:dyDescent="0.25">
      <c r="A91" s="96">
        <v>2800</v>
      </c>
      <c r="B91" s="149" t="s">
        <v>104</v>
      </c>
      <c r="C91" s="114">
        <f>SUM(C92:C94)</f>
        <v>0</v>
      </c>
    </row>
    <row r="92" spans="1:3" hidden="1" x14ac:dyDescent="0.25">
      <c r="A92" s="92">
        <v>281</v>
      </c>
      <c r="B92" s="150" t="s">
        <v>105</v>
      </c>
      <c r="C92" s="113"/>
    </row>
    <row r="93" spans="1:3" hidden="1" x14ac:dyDescent="0.25">
      <c r="A93" s="92">
        <v>282</v>
      </c>
      <c r="B93" s="150" t="s">
        <v>106</v>
      </c>
      <c r="C93" s="113"/>
    </row>
    <row r="94" spans="1:3" hidden="1" x14ac:dyDescent="0.25">
      <c r="A94" s="92">
        <v>283</v>
      </c>
      <c r="B94" s="150" t="s">
        <v>107</v>
      </c>
      <c r="C94" s="113"/>
    </row>
    <row r="95" spans="1:3" x14ac:dyDescent="0.25">
      <c r="A95" s="96">
        <v>2900</v>
      </c>
      <c r="B95" s="149" t="s">
        <v>108</v>
      </c>
      <c r="C95" s="114">
        <f>SUM(C96:C104)</f>
        <v>10000</v>
      </c>
    </row>
    <row r="96" spans="1:3" hidden="1" x14ac:dyDescent="0.25">
      <c r="A96" s="92">
        <v>291</v>
      </c>
      <c r="B96" s="150" t="s">
        <v>109</v>
      </c>
      <c r="C96" s="113"/>
    </row>
    <row r="97" spans="1:3" x14ac:dyDescent="0.25">
      <c r="A97" s="92">
        <v>292</v>
      </c>
      <c r="B97" s="150" t="s">
        <v>110</v>
      </c>
      <c r="C97" s="113">
        <v>5000</v>
      </c>
    </row>
    <row r="98" spans="1:3" hidden="1" x14ac:dyDescent="0.25">
      <c r="A98" s="92">
        <v>293</v>
      </c>
      <c r="B98" s="150" t="s">
        <v>111</v>
      </c>
      <c r="C98" s="113" t="s">
        <v>951</v>
      </c>
    </row>
    <row r="99" spans="1:3" hidden="1" x14ac:dyDescent="0.25">
      <c r="A99" s="92">
        <v>294</v>
      </c>
      <c r="B99" s="150" t="s">
        <v>112</v>
      </c>
      <c r="C99" s="113"/>
    </row>
    <row r="100" spans="1:3" hidden="1" x14ac:dyDescent="0.25">
      <c r="A100" s="92">
        <v>295</v>
      </c>
      <c r="B100" s="150" t="s">
        <v>113</v>
      </c>
      <c r="C100" s="113"/>
    </row>
    <row r="101" spans="1:3" x14ac:dyDescent="0.25">
      <c r="A101" s="92">
        <v>296</v>
      </c>
      <c r="B101" s="150" t="s">
        <v>114</v>
      </c>
      <c r="C101" s="113">
        <v>5000</v>
      </c>
    </row>
    <row r="102" spans="1:3" hidden="1" x14ac:dyDescent="0.25">
      <c r="A102" s="92">
        <v>297</v>
      </c>
      <c r="B102" s="150" t="s">
        <v>115</v>
      </c>
      <c r="C102" s="113"/>
    </row>
    <row r="103" spans="1:3" hidden="1" x14ac:dyDescent="0.25">
      <c r="A103" s="92">
        <v>298</v>
      </c>
      <c r="B103" s="150" t="s">
        <v>116</v>
      </c>
      <c r="C103" s="113"/>
    </row>
    <row r="104" spans="1:3" hidden="1" x14ac:dyDescent="0.25">
      <c r="A104" s="92">
        <v>299</v>
      </c>
      <c r="B104" s="150" t="s">
        <v>117</v>
      </c>
      <c r="C104" s="113"/>
    </row>
    <row r="105" spans="1:3" x14ac:dyDescent="0.25">
      <c r="A105" s="106">
        <v>3000</v>
      </c>
      <c r="B105" s="151" t="s">
        <v>118</v>
      </c>
      <c r="C105" s="115">
        <f>C106+C116+C126+C136+C146+C156+C164+C174+C180</f>
        <v>669043</v>
      </c>
    </row>
    <row r="106" spans="1:3" x14ac:dyDescent="0.25">
      <c r="A106" s="96">
        <v>3100</v>
      </c>
      <c r="B106" s="149" t="s">
        <v>119</v>
      </c>
      <c r="C106" s="114">
        <f>SUM(C107:C115)</f>
        <v>70043</v>
      </c>
    </row>
    <row r="107" spans="1:3" x14ac:dyDescent="0.25">
      <c r="A107" s="92">
        <v>311</v>
      </c>
      <c r="B107" s="150" t="s">
        <v>120</v>
      </c>
      <c r="C107" s="113">
        <v>10043</v>
      </c>
    </row>
    <row r="108" spans="1:3" x14ac:dyDescent="0.25">
      <c r="A108" s="92">
        <v>312</v>
      </c>
      <c r="B108" s="150" t="s">
        <v>121</v>
      </c>
      <c r="C108" s="113">
        <v>1000</v>
      </c>
    </row>
    <row r="109" spans="1:3" x14ac:dyDescent="0.25">
      <c r="A109" s="92">
        <v>313</v>
      </c>
      <c r="B109" s="150" t="s">
        <v>122</v>
      </c>
      <c r="C109" s="113">
        <v>4000</v>
      </c>
    </row>
    <row r="110" spans="1:3" x14ac:dyDescent="0.25">
      <c r="A110" s="92">
        <v>314</v>
      </c>
      <c r="B110" s="150" t="s">
        <v>123</v>
      </c>
      <c r="C110" s="113">
        <v>20000</v>
      </c>
    </row>
    <row r="111" spans="1:3" x14ac:dyDescent="0.25">
      <c r="A111" s="92">
        <v>315</v>
      </c>
      <c r="B111" s="150" t="s">
        <v>124</v>
      </c>
      <c r="C111" s="113">
        <v>35000</v>
      </c>
    </row>
    <row r="112" spans="1:3" hidden="1" x14ac:dyDescent="0.25">
      <c r="A112" s="92">
        <v>316</v>
      </c>
      <c r="B112" s="150" t="s">
        <v>125</v>
      </c>
      <c r="C112" s="113"/>
    </row>
    <row r="113" spans="1:3" hidden="1" x14ac:dyDescent="0.25">
      <c r="A113" s="92">
        <v>317</v>
      </c>
      <c r="B113" s="150" t="s">
        <v>126</v>
      </c>
      <c r="C113" s="113"/>
    </row>
    <row r="114" spans="1:3" hidden="1" x14ac:dyDescent="0.25">
      <c r="A114" s="92">
        <v>318</v>
      </c>
      <c r="B114" s="150" t="s">
        <v>127</v>
      </c>
      <c r="C114" s="113"/>
    </row>
    <row r="115" spans="1:3" hidden="1" x14ac:dyDescent="0.25">
      <c r="A115" s="92">
        <v>319</v>
      </c>
      <c r="B115" s="150" t="s">
        <v>128</v>
      </c>
      <c r="C115" s="113"/>
    </row>
    <row r="116" spans="1:3" x14ac:dyDescent="0.25">
      <c r="A116" s="96">
        <v>3200</v>
      </c>
      <c r="B116" s="149" t="s">
        <v>129</v>
      </c>
      <c r="C116" s="114">
        <f>SUM(C117:C125)</f>
        <v>230000</v>
      </c>
    </row>
    <row r="117" spans="1:3" hidden="1" x14ac:dyDescent="0.25">
      <c r="A117" s="92">
        <v>321</v>
      </c>
      <c r="B117" s="150" t="s">
        <v>130</v>
      </c>
      <c r="C117" s="113"/>
    </row>
    <row r="118" spans="1:3" x14ac:dyDescent="0.25">
      <c r="A118" s="92">
        <v>322</v>
      </c>
      <c r="B118" s="150" t="s">
        <v>131</v>
      </c>
      <c r="C118" s="113">
        <v>145000</v>
      </c>
    </row>
    <row r="119" spans="1:3" x14ac:dyDescent="0.25">
      <c r="A119" s="92">
        <v>323</v>
      </c>
      <c r="B119" s="150" t="s">
        <v>132</v>
      </c>
      <c r="C119" s="113">
        <v>65000</v>
      </c>
    </row>
    <row r="120" spans="1:3" hidden="1" x14ac:dyDescent="0.25">
      <c r="A120" s="92">
        <v>324</v>
      </c>
      <c r="B120" s="150" t="s">
        <v>133</v>
      </c>
      <c r="C120" s="113"/>
    </row>
    <row r="121" spans="1:3" hidden="1" x14ac:dyDescent="0.25">
      <c r="A121" s="92">
        <v>325</v>
      </c>
      <c r="B121" s="150" t="s">
        <v>134</v>
      </c>
      <c r="C121" s="113"/>
    </row>
    <row r="122" spans="1:3" hidden="1" x14ac:dyDescent="0.25">
      <c r="A122" s="92">
        <v>326</v>
      </c>
      <c r="B122" s="150" t="s">
        <v>135</v>
      </c>
      <c r="C122" s="113"/>
    </row>
    <row r="123" spans="1:3" hidden="1" x14ac:dyDescent="0.25">
      <c r="A123" s="92">
        <v>327</v>
      </c>
      <c r="B123" s="150" t="s">
        <v>136</v>
      </c>
      <c r="C123" s="113"/>
    </row>
    <row r="124" spans="1:3" hidden="1" x14ac:dyDescent="0.25">
      <c r="A124" s="92">
        <v>328</v>
      </c>
      <c r="B124" s="150" t="s">
        <v>137</v>
      </c>
      <c r="C124" s="113"/>
    </row>
    <row r="125" spans="1:3" x14ac:dyDescent="0.25">
      <c r="A125" s="92">
        <v>329</v>
      </c>
      <c r="B125" s="150" t="s">
        <v>138</v>
      </c>
      <c r="C125" s="113">
        <v>20000</v>
      </c>
    </row>
    <row r="126" spans="1:3" x14ac:dyDescent="0.25">
      <c r="A126" s="96">
        <v>3300</v>
      </c>
      <c r="B126" s="149" t="s">
        <v>139</v>
      </c>
      <c r="C126" s="114">
        <f>SUM(C127:C135)</f>
        <v>229000</v>
      </c>
    </row>
    <row r="127" spans="1:3" x14ac:dyDescent="0.25">
      <c r="A127" s="92">
        <v>331</v>
      </c>
      <c r="B127" s="150" t="s">
        <v>140</v>
      </c>
      <c r="C127" s="113">
        <v>35000</v>
      </c>
    </row>
    <row r="128" spans="1:3" hidden="1" x14ac:dyDescent="0.25">
      <c r="A128" s="92">
        <v>332</v>
      </c>
      <c r="B128" s="150" t="s">
        <v>141</v>
      </c>
      <c r="C128" s="113"/>
    </row>
    <row r="129" spans="1:3" x14ac:dyDescent="0.25">
      <c r="A129" s="92">
        <v>333</v>
      </c>
      <c r="B129" s="150" t="s">
        <v>142</v>
      </c>
      <c r="C129" s="113">
        <v>191000</v>
      </c>
    </row>
    <row r="130" spans="1:3" x14ac:dyDescent="0.25">
      <c r="A130" s="92">
        <v>334</v>
      </c>
      <c r="B130" s="150" t="s">
        <v>143</v>
      </c>
      <c r="C130" s="113">
        <v>0</v>
      </c>
    </row>
    <row r="131" spans="1:3" hidden="1" x14ac:dyDescent="0.25">
      <c r="A131" s="92">
        <v>335</v>
      </c>
      <c r="B131" s="150" t="s">
        <v>144</v>
      </c>
      <c r="C131" s="113"/>
    </row>
    <row r="132" spans="1:3" hidden="1" x14ac:dyDescent="0.25">
      <c r="A132" s="92">
        <v>336</v>
      </c>
      <c r="B132" s="150" t="s">
        <v>145</v>
      </c>
      <c r="C132" s="113"/>
    </row>
    <row r="133" spans="1:3" hidden="1" x14ac:dyDescent="0.25">
      <c r="A133" s="92">
        <v>337</v>
      </c>
      <c r="B133" s="150" t="s">
        <v>146</v>
      </c>
      <c r="C133" s="113"/>
    </row>
    <row r="134" spans="1:3" x14ac:dyDescent="0.25">
      <c r="A134" s="92">
        <v>338</v>
      </c>
      <c r="B134" s="150" t="s">
        <v>147</v>
      </c>
      <c r="C134" s="113">
        <v>3000</v>
      </c>
    </row>
    <row r="135" spans="1:3" hidden="1" x14ac:dyDescent="0.25">
      <c r="A135" s="92">
        <v>339</v>
      </c>
      <c r="B135" s="150" t="s">
        <v>148</v>
      </c>
      <c r="C135" s="113"/>
    </row>
    <row r="136" spans="1:3" x14ac:dyDescent="0.25">
      <c r="A136" s="96">
        <v>3400</v>
      </c>
      <c r="B136" s="149" t="s">
        <v>149</v>
      </c>
      <c r="C136" s="114">
        <f>SUM(C137:C145)</f>
        <v>32000</v>
      </c>
    </row>
    <row r="137" spans="1:3" x14ac:dyDescent="0.25">
      <c r="A137" s="92">
        <v>341</v>
      </c>
      <c r="B137" s="150" t="s">
        <v>150</v>
      </c>
      <c r="C137" s="113">
        <v>8000</v>
      </c>
    </row>
    <row r="138" spans="1:3" hidden="1" x14ac:dyDescent="0.25">
      <c r="A138" s="92">
        <v>342</v>
      </c>
      <c r="B138" s="150" t="s">
        <v>151</v>
      </c>
      <c r="C138" s="113"/>
    </row>
    <row r="139" spans="1:3" hidden="1" x14ac:dyDescent="0.25">
      <c r="A139" s="92">
        <v>343</v>
      </c>
      <c r="B139" s="150" t="s">
        <v>152</v>
      </c>
      <c r="C139" s="113"/>
    </row>
    <row r="140" spans="1:3" hidden="1" x14ac:dyDescent="0.25">
      <c r="A140" s="92">
        <v>344</v>
      </c>
      <c r="B140" s="150" t="s">
        <v>153</v>
      </c>
      <c r="C140" s="113"/>
    </row>
    <row r="141" spans="1:3" x14ac:dyDescent="0.25">
      <c r="A141" s="92">
        <v>345</v>
      </c>
      <c r="B141" s="150" t="s">
        <v>154</v>
      </c>
      <c r="C141" s="113">
        <v>24000</v>
      </c>
    </row>
    <row r="142" spans="1:3" hidden="1" x14ac:dyDescent="0.25">
      <c r="A142" s="92">
        <v>346</v>
      </c>
      <c r="B142" s="150" t="s">
        <v>155</v>
      </c>
      <c r="C142" s="113"/>
    </row>
    <row r="143" spans="1:3" hidden="1" x14ac:dyDescent="0.25">
      <c r="A143" s="92">
        <v>347</v>
      </c>
      <c r="B143" s="150" t="s">
        <v>156</v>
      </c>
      <c r="C143" s="113"/>
    </row>
    <row r="144" spans="1:3" hidden="1" x14ac:dyDescent="0.25">
      <c r="A144" s="92">
        <v>348</v>
      </c>
      <c r="B144" s="150" t="s">
        <v>157</v>
      </c>
      <c r="C144" s="113"/>
    </row>
    <row r="145" spans="1:3" hidden="1" x14ac:dyDescent="0.25">
      <c r="A145" s="92">
        <v>349</v>
      </c>
      <c r="B145" s="150" t="s">
        <v>158</v>
      </c>
      <c r="C145" s="113"/>
    </row>
    <row r="146" spans="1:3" x14ac:dyDescent="0.25">
      <c r="A146" s="96">
        <v>3500</v>
      </c>
      <c r="B146" s="149" t="s">
        <v>159</v>
      </c>
      <c r="C146" s="114">
        <f>SUM(C147:C155)</f>
        <v>26000</v>
      </c>
    </row>
    <row r="147" spans="1:3" hidden="1" x14ac:dyDescent="0.25">
      <c r="A147" s="92">
        <v>351</v>
      </c>
      <c r="B147" s="150" t="s">
        <v>160</v>
      </c>
      <c r="C147" s="113"/>
    </row>
    <row r="148" spans="1:3" x14ac:dyDescent="0.25">
      <c r="A148" s="92">
        <v>352</v>
      </c>
      <c r="B148" s="150" t="s">
        <v>161</v>
      </c>
      <c r="C148" s="113">
        <v>5000</v>
      </c>
    </row>
    <row r="149" spans="1:3" x14ac:dyDescent="0.25">
      <c r="A149" s="92">
        <v>353</v>
      </c>
      <c r="B149" s="150" t="s">
        <v>162</v>
      </c>
      <c r="C149" s="113">
        <v>15000</v>
      </c>
    </row>
    <row r="150" spans="1:3" hidden="1" x14ac:dyDescent="0.25">
      <c r="A150" s="92">
        <v>354</v>
      </c>
      <c r="B150" s="150" t="s">
        <v>163</v>
      </c>
      <c r="C150" s="113"/>
    </row>
    <row r="151" spans="1:3" hidden="1" x14ac:dyDescent="0.25">
      <c r="A151" s="92">
        <v>355</v>
      </c>
      <c r="B151" s="150" t="s">
        <v>164</v>
      </c>
      <c r="C151" s="113"/>
    </row>
    <row r="152" spans="1:3" hidden="1" x14ac:dyDescent="0.25">
      <c r="A152" s="92">
        <v>356</v>
      </c>
      <c r="B152" s="150" t="s">
        <v>165</v>
      </c>
      <c r="C152" s="113"/>
    </row>
    <row r="153" spans="1:3" hidden="1" x14ac:dyDescent="0.25">
      <c r="A153" s="92">
        <v>357</v>
      </c>
      <c r="B153" s="150" t="s">
        <v>166</v>
      </c>
      <c r="C153" s="113"/>
    </row>
    <row r="154" spans="1:3" x14ac:dyDescent="0.25">
      <c r="A154" s="92">
        <v>358</v>
      </c>
      <c r="B154" s="150" t="s">
        <v>167</v>
      </c>
      <c r="C154" s="113">
        <v>3000</v>
      </c>
    </row>
    <row r="155" spans="1:3" x14ac:dyDescent="0.25">
      <c r="A155" s="92">
        <v>359</v>
      </c>
      <c r="B155" s="150" t="s">
        <v>168</v>
      </c>
      <c r="C155" s="113">
        <v>3000</v>
      </c>
    </row>
    <row r="156" spans="1:3" x14ac:dyDescent="0.25">
      <c r="A156" s="96">
        <v>3600</v>
      </c>
      <c r="B156" s="149" t="s">
        <v>169</v>
      </c>
      <c r="C156" s="114">
        <f>SUM(C157:C163)</f>
        <v>20000</v>
      </c>
    </row>
    <row r="157" spans="1:3" x14ac:dyDescent="0.25">
      <c r="A157" s="92">
        <v>361</v>
      </c>
      <c r="B157" s="150" t="s">
        <v>170</v>
      </c>
      <c r="C157" s="113">
        <v>20000</v>
      </c>
    </row>
    <row r="158" spans="1:3" hidden="1" x14ac:dyDescent="0.25">
      <c r="A158" s="92">
        <v>362</v>
      </c>
      <c r="B158" s="150" t="s">
        <v>171</v>
      </c>
      <c r="C158" s="113" t="s">
        <v>951</v>
      </c>
    </row>
    <row r="159" spans="1:3" hidden="1" x14ac:dyDescent="0.25">
      <c r="A159" s="92">
        <v>363</v>
      </c>
      <c r="B159" s="150" t="s">
        <v>172</v>
      </c>
      <c r="C159" s="113"/>
    </row>
    <row r="160" spans="1:3" hidden="1" x14ac:dyDescent="0.25">
      <c r="A160" s="92">
        <v>364</v>
      </c>
      <c r="B160" s="150" t="s">
        <v>173</v>
      </c>
      <c r="C160" s="113"/>
    </row>
    <row r="161" spans="1:3" hidden="1" x14ac:dyDescent="0.25">
      <c r="A161" s="92">
        <v>365</v>
      </c>
      <c r="B161" s="150" t="s">
        <v>174</v>
      </c>
      <c r="C161" s="113"/>
    </row>
    <row r="162" spans="1:3" hidden="1" x14ac:dyDescent="0.25">
      <c r="A162" s="92">
        <v>366</v>
      </c>
      <c r="B162" s="150" t="s">
        <v>175</v>
      </c>
      <c r="C162" s="113"/>
    </row>
    <row r="163" spans="1:3" hidden="1" x14ac:dyDescent="0.25">
      <c r="A163" s="92">
        <v>369</v>
      </c>
      <c r="B163" s="150" t="s">
        <v>176</v>
      </c>
      <c r="C163" s="113"/>
    </row>
    <row r="164" spans="1:3" x14ac:dyDescent="0.25">
      <c r="A164" s="96">
        <v>3700</v>
      </c>
      <c r="B164" s="149" t="s">
        <v>177</v>
      </c>
      <c r="C164" s="114">
        <f>SUM(C165:C173)</f>
        <v>17000</v>
      </c>
    </row>
    <row r="165" spans="1:3" hidden="1" x14ac:dyDescent="0.25">
      <c r="A165" s="92">
        <v>371</v>
      </c>
      <c r="B165" s="150" t="s">
        <v>178</v>
      </c>
      <c r="C165" s="113"/>
    </row>
    <row r="166" spans="1:3" x14ac:dyDescent="0.25">
      <c r="A166" s="92">
        <v>372</v>
      </c>
      <c r="B166" s="150" t="s">
        <v>179</v>
      </c>
      <c r="C166" s="113">
        <v>7000</v>
      </c>
    </row>
    <row r="167" spans="1:3" hidden="1" x14ac:dyDescent="0.25">
      <c r="A167" s="92">
        <v>373</v>
      </c>
      <c r="B167" s="150" t="s">
        <v>180</v>
      </c>
      <c r="C167" s="113"/>
    </row>
    <row r="168" spans="1:3" hidden="1" x14ac:dyDescent="0.25">
      <c r="A168" s="92">
        <v>374</v>
      </c>
      <c r="B168" s="150" t="s">
        <v>181</v>
      </c>
      <c r="C168" s="113"/>
    </row>
    <row r="169" spans="1:3" x14ac:dyDescent="0.25">
      <c r="A169" s="92">
        <v>375</v>
      </c>
      <c r="B169" s="150" t="s">
        <v>182</v>
      </c>
      <c r="C169" s="113">
        <v>10000</v>
      </c>
    </row>
    <row r="170" spans="1:3" hidden="1" x14ac:dyDescent="0.25">
      <c r="A170" s="92">
        <v>376</v>
      </c>
      <c r="B170" s="150" t="s">
        <v>183</v>
      </c>
      <c r="C170" s="113"/>
    </row>
    <row r="171" spans="1:3" hidden="1" x14ac:dyDescent="0.25">
      <c r="A171" s="92">
        <v>377</v>
      </c>
      <c r="B171" s="150" t="s">
        <v>184</v>
      </c>
      <c r="C171" s="113"/>
    </row>
    <row r="172" spans="1:3" hidden="1" x14ac:dyDescent="0.25">
      <c r="A172" s="92">
        <v>378</v>
      </c>
      <c r="B172" s="150" t="s">
        <v>185</v>
      </c>
      <c r="C172" s="113"/>
    </row>
    <row r="173" spans="1:3" hidden="1" x14ac:dyDescent="0.25">
      <c r="A173" s="92">
        <v>379</v>
      </c>
      <c r="B173" s="150" t="s">
        <v>186</v>
      </c>
      <c r="C173" s="113"/>
    </row>
    <row r="174" spans="1:3" x14ac:dyDescent="0.25">
      <c r="A174" s="96">
        <v>3800</v>
      </c>
      <c r="B174" s="149" t="s">
        <v>187</v>
      </c>
      <c r="C174" s="114">
        <f>SUM(C175:C179)</f>
        <v>5000</v>
      </c>
    </row>
    <row r="175" spans="1:3" hidden="1" x14ac:dyDescent="0.25">
      <c r="A175" s="92">
        <v>381</v>
      </c>
      <c r="B175" s="150" t="s">
        <v>188</v>
      </c>
      <c r="C175" s="113"/>
    </row>
    <row r="176" spans="1:3" x14ac:dyDescent="0.25">
      <c r="A176" s="92">
        <v>382</v>
      </c>
      <c r="B176" s="150" t="s">
        <v>189</v>
      </c>
      <c r="C176" s="113">
        <v>5000</v>
      </c>
    </row>
    <row r="177" spans="1:3" hidden="1" x14ac:dyDescent="0.25">
      <c r="A177" s="92">
        <v>383</v>
      </c>
      <c r="B177" s="150" t="s">
        <v>190</v>
      </c>
      <c r="C177" s="113"/>
    </row>
    <row r="178" spans="1:3" hidden="1" x14ac:dyDescent="0.25">
      <c r="A178" s="92">
        <v>384</v>
      </c>
      <c r="B178" s="150" t="s">
        <v>191</v>
      </c>
      <c r="C178" s="113"/>
    </row>
    <row r="179" spans="1:3" hidden="1" x14ac:dyDescent="0.25">
      <c r="A179" s="92">
        <v>385</v>
      </c>
      <c r="B179" s="150" t="s">
        <v>192</v>
      </c>
      <c r="C179" s="113"/>
    </row>
    <row r="180" spans="1:3" x14ac:dyDescent="0.25">
      <c r="A180" s="96">
        <v>3900</v>
      </c>
      <c r="B180" s="149" t="s">
        <v>193</v>
      </c>
      <c r="C180" s="114">
        <f>SUM(C181:C189)</f>
        <v>40000</v>
      </c>
    </row>
    <row r="181" spans="1:3" hidden="1" x14ac:dyDescent="0.25">
      <c r="A181" s="92">
        <v>391</v>
      </c>
      <c r="B181" s="150" t="s">
        <v>194</v>
      </c>
      <c r="C181" s="113"/>
    </row>
    <row r="182" spans="1:3" x14ac:dyDescent="0.25">
      <c r="A182" s="92">
        <v>392</v>
      </c>
      <c r="B182" s="150" t="s">
        <v>195</v>
      </c>
      <c r="C182" s="113">
        <v>5000</v>
      </c>
    </row>
    <row r="183" spans="1:3" hidden="1" x14ac:dyDescent="0.25">
      <c r="A183" s="92">
        <v>393</v>
      </c>
      <c r="B183" s="150" t="s">
        <v>196</v>
      </c>
      <c r="C183" s="113"/>
    </row>
    <row r="184" spans="1:3" hidden="1" x14ac:dyDescent="0.25">
      <c r="A184" s="92">
        <v>394</v>
      </c>
      <c r="B184" s="150" t="s">
        <v>197</v>
      </c>
      <c r="C184" s="113"/>
    </row>
    <row r="185" spans="1:3" hidden="1" x14ac:dyDescent="0.25">
      <c r="A185" s="92">
        <v>395</v>
      </c>
      <c r="B185" s="150" t="s">
        <v>198</v>
      </c>
      <c r="C185" s="113"/>
    </row>
    <row r="186" spans="1:3" hidden="1" x14ac:dyDescent="0.25">
      <c r="A186" s="92">
        <v>396</v>
      </c>
      <c r="B186" s="150" t="s">
        <v>199</v>
      </c>
      <c r="C186" s="113"/>
    </row>
    <row r="187" spans="1:3" hidden="1" x14ac:dyDescent="0.25">
      <c r="A187" s="92">
        <v>397</v>
      </c>
      <c r="B187" s="150" t="s">
        <v>200</v>
      </c>
      <c r="C187" s="113"/>
    </row>
    <row r="188" spans="1:3" x14ac:dyDescent="0.25">
      <c r="A188" s="92">
        <v>398</v>
      </c>
      <c r="B188" s="150" t="s">
        <v>201</v>
      </c>
      <c r="C188" s="113">
        <v>35000</v>
      </c>
    </row>
    <row r="189" spans="1:3" hidden="1" x14ac:dyDescent="0.25">
      <c r="A189" s="92">
        <v>399</v>
      </c>
      <c r="B189" s="150" t="s">
        <v>202</v>
      </c>
      <c r="C189" s="113"/>
    </row>
    <row r="190" spans="1:3" x14ac:dyDescent="0.25">
      <c r="A190" s="106">
        <v>4000</v>
      </c>
      <c r="B190" s="151" t="s">
        <v>203</v>
      </c>
      <c r="C190" s="115">
        <v>0</v>
      </c>
    </row>
    <row r="191" spans="1:3" x14ac:dyDescent="0.25">
      <c r="A191" s="96">
        <v>4100</v>
      </c>
      <c r="B191" s="149" t="s">
        <v>204</v>
      </c>
      <c r="C191" s="114"/>
    </row>
    <row r="192" spans="1:3" hidden="1" x14ac:dyDescent="0.25">
      <c r="A192" s="92">
        <v>411</v>
      </c>
      <c r="B192" s="150" t="s">
        <v>205</v>
      </c>
      <c r="C192" s="113"/>
    </row>
    <row r="193" spans="1:3" hidden="1" x14ac:dyDescent="0.25">
      <c r="A193" s="92">
        <v>412</v>
      </c>
      <c r="B193" s="150" t="s">
        <v>206</v>
      </c>
      <c r="C193" s="113"/>
    </row>
    <row r="194" spans="1:3" hidden="1" x14ac:dyDescent="0.25">
      <c r="A194" s="92">
        <v>413</v>
      </c>
      <c r="B194" s="150" t="s">
        <v>207</v>
      </c>
      <c r="C194" s="113"/>
    </row>
    <row r="195" spans="1:3" hidden="1" x14ac:dyDescent="0.25">
      <c r="A195" s="92">
        <v>414</v>
      </c>
      <c r="B195" s="150" t="s">
        <v>208</v>
      </c>
      <c r="C195" s="113"/>
    </row>
    <row r="196" spans="1:3" hidden="1" x14ac:dyDescent="0.25">
      <c r="A196" s="92">
        <v>415</v>
      </c>
      <c r="B196" s="150" t="s">
        <v>209</v>
      </c>
      <c r="C196" s="113"/>
    </row>
    <row r="197" spans="1:3" hidden="1" x14ac:dyDescent="0.25">
      <c r="A197" s="92">
        <v>416</v>
      </c>
      <c r="B197" s="150" t="s">
        <v>210</v>
      </c>
      <c r="C197" s="113"/>
    </row>
    <row r="198" spans="1:3" hidden="1" x14ac:dyDescent="0.25">
      <c r="A198" s="92">
        <v>417</v>
      </c>
      <c r="B198" s="150" t="s">
        <v>211</v>
      </c>
      <c r="C198" s="113"/>
    </row>
    <row r="199" spans="1:3" hidden="1" x14ac:dyDescent="0.25">
      <c r="A199" s="92">
        <v>418</v>
      </c>
      <c r="B199" s="150" t="s">
        <v>212</v>
      </c>
      <c r="C199" s="113"/>
    </row>
    <row r="200" spans="1:3" hidden="1" x14ac:dyDescent="0.25">
      <c r="A200" s="92">
        <v>419</v>
      </c>
      <c r="B200" s="150" t="s">
        <v>213</v>
      </c>
      <c r="C200" s="113"/>
    </row>
    <row r="201" spans="1:3" hidden="1" x14ac:dyDescent="0.25">
      <c r="A201" s="96">
        <v>4200</v>
      </c>
      <c r="B201" s="149" t="s">
        <v>214</v>
      </c>
      <c r="C201" s="114"/>
    </row>
    <row r="202" spans="1:3" hidden="1" x14ac:dyDescent="0.25">
      <c r="A202" s="92">
        <v>421</v>
      </c>
      <c r="B202" s="150" t="s">
        <v>215</v>
      </c>
      <c r="C202" s="113"/>
    </row>
    <row r="203" spans="1:3" hidden="1" x14ac:dyDescent="0.25">
      <c r="A203" s="92">
        <v>422</v>
      </c>
      <c r="B203" s="150" t="s">
        <v>216</v>
      </c>
      <c r="C203" s="113"/>
    </row>
    <row r="204" spans="1:3" hidden="1" x14ac:dyDescent="0.25">
      <c r="A204" s="92">
        <v>423</v>
      </c>
      <c r="B204" s="150" t="s">
        <v>217</v>
      </c>
      <c r="C204" s="113"/>
    </row>
    <row r="205" spans="1:3" hidden="1" x14ac:dyDescent="0.25">
      <c r="A205" s="92">
        <v>424</v>
      </c>
      <c r="B205" s="150" t="s">
        <v>218</v>
      </c>
      <c r="C205" s="113"/>
    </row>
    <row r="206" spans="1:3" hidden="1" x14ac:dyDescent="0.25">
      <c r="A206" s="92">
        <v>425</v>
      </c>
      <c r="B206" s="150" t="s">
        <v>219</v>
      </c>
      <c r="C206" s="113"/>
    </row>
    <row r="207" spans="1:3" hidden="1" x14ac:dyDescent="0.25">
      <c r="A207" s="96">
        <v>4300</v>
      </c>
      <c r="B207" s="149" t="s">
        <v>220</v>
      </c>
      <c r="C207" s="114"/>
    </row>
    <row r="208" spans="1:3" hidden="1" x14ac:dyDescent="0.25">
      <c r="A208" s="92">
        <v>431</v>
      </c>
      <c r="B208" s="150" t="s">
        <v>221</v>
      </c>
      <c r="C208" s="113"/>
    </row>
    <row r="209" spans="1:3" hidden="1" x14ac:dyDescent="0.25">
      <c r="A209" s="92">
        <v>432</v>
      </c>
      <c r="B209" s="150" t="s">
        <v>222</v>
      </c>
      <c r="C209" s="113"/>
    </row>
    <row r="210" spans="1:3" hidden="1" x14ac:dyDescent="0.25">
      <c r="A210" s="92">
        <v>433</v>
      </c>
      <c r="B210" s="150" t="s">
        <v>223</v>
      </c>
      <c r="C210" s="113"/>
    </row>
    <row r="211" spans="1:3" hidden="1" x14ac:dyDescent="0.25">
      <c r="A211" s="92">
        <v>434</v>
      </c>
      <c r="B211" s="150" t="s">
        <v>224</v>
      </c>
      <c r="C211" s="113"/>
    </row>
    <row r="212" spans="1:3" hidden="1" x14ac:dyDescent="0.25">
      <c r="A212" s="92">
        <v>435</v>
      </c>
      <c r="B212" s="150" t="s">
        <v>225</v>
      </c>
      <c r="C212" s="113"/>
    </row>
    <row r="213" spans="1:3" hidden="1" x14ac:dyDescent="0.25">
      <c r="A213" s="92">
        <v>436</v>
      </c>
      <c r="B213" s="150" t="s">
        <v>226</v>
      </c>
      <c r="C213" s="113"/>
    </row>
    <row r="214" spans="1:3" hidden="1" x14ac:dyDescent="0.25">
      <c r="A214" s="92">
        <v>437</v>
      </c>
      <c r="B214" s="150" t="s">
        <v>227</v>
      </c>
      <c r="C214" s="113"/>
    </row>
    <row r="215" spans="1:3" hidden="1" x14ac:dyDescent="0.25">
      <c r="A215" s="92">
        <v>438</v>
      </c>
      <c r="B215" s="150" t="s">
        <v>228</v>
      </c>
      <c r="C215" s="113"/>
    </row>
    <row r="216" spans="1:3" hidden="1" x14ac:dyDescent="0.25">
      <c r="A216" s="92">
        <v>439</v>
      </c>
      <c r="B216" s="150" t="s">
        <v>229</v>
      </c>
      <c r="C216" s="113"/>
    </row>
    <row r="217" spans="1:3" hidden="1" x14ac:dyDescent="0.25">
      <c r="A217" s="96">
        <v>4400</v>
      </c>
      <c r="B217" s="149" t="s">
        <v>230</v>
      </c>
      <c r="C217" s="114"/>
    </row>
    <row r="218" spans="1:3" hidden="1" x14ac:dyDescent="0.25">
      <c r="A218" s="92">
        <v>441</v>
      </c>
      <c r="B218" s="150" t="s">
        <v>231</v>
      </c>
      <c r="C218" s="113"/>
    </row>
    <row r="219" spans="1:3" hidden="1" x14ac:dyDescent="0.25">
      <c r="A219" s="92">
        <v>442</v>
      </c>
      <c r="B219" s="150" t="s">
        <v>232</v>
      </c>
      <c r="C219" s="113"/>
    </row>
    <row r="220" spans="1:3" hidden="1" x14ac:dyDescent="0.25">
      <c r="A220" s="92">
        <v>443</v>
      </c>
      <c r="B220" s="150" t="s">
        <v>233</v>
      </c>
      <c r="C220" s="113"/>
    </row>
    <row r="221" spans="1:3" hidden="1" x14ac:dyDescent="0.25">
      <c r="A221" s="92">
        <v>444</v>
      </c>
      <c r="B221" s="150" t="s">
        <v>234</v>
      </c>
      <c r="C221" s="113"/>
    </row>
    <row r="222" spans="1:3" hidden="1" x14ac:dyDescent="0.25">
      <c r="A222" s="92">
        <v>445</v>
      </c>
      <c r="B222" s="150" t="s">
        <v>235</v>
      </c>
      <c r="C222" s="113"/>
    </row>
    <row r="223" spans="1:3" hidden="1" x14ac:dyDescent="0.25">
      <c r="A223" s="92">
        <v>446</v>
      </c>
      <c r="B223" s="150" t="s">
        <v>236</v>
      </c>
      <c r="C223" s="113"/>
    </row>
    <row r="224" spans="1:3" hidden="1" x14ac:dyDescent="0.25">
      <c r="A224" s="92">
        <v>447</v>
      </c>
      <c r="B224" s="150" t="s">
        <v>237</v>
      </c>
      <c r="C224" s="113"/>
    </row>
    <row r="225" spans="1:3" hidden="1" x14ac:dyDescent="0.25">
      <c r="A225" s="92">
        <v>448</v>
      </c>
      <c r="B225" s="150" t="s">
        <v>238</v>
      </c>
      <c r="C225" s="113"/>
    </row>
    <row r="226" spans="1:3" hidden="1" x14ac:dyDescent="0.25">
      <c r="A226" s="96">
        <v>4500</v>
      </c>
      <c r="B226" s="149" t="s">
        <v>239</v>
      </c>
      <c r="C226" s="114"/>
    </row>
    <row r="227" spans="1:3" hidden="1" x14ac:dyDescent="0.25">
      <c r="A227" s="92">
        <v>451</v>
      </c>
      <c r="B227" s="150" t="s">
        <v>240</v>
      </c>
      <c r="C227" s="113"/>
    </row>
    <row r="228" spans="1:3" hidden="1" x14ac:dyDescent="0.25">
      <c r="A228" s="92">
        <v>452</v>
      </c>
      <c r="B228" s="150" t="s">
        <v>241</v>
      </c>
      <c r="C228" s="113"/>
    </row>
    <row r="229" spans="1:3" hidden="1" x14ac:dyDescent="0.25">
      <c r="A229" s="92">
        <v>459</v>
      </c>
      <c r="B229" s="150" t="s">
        <v>242</v>
      </c>
      <c r="C229" s="113"/>
    </row>
    <row r="230" spans="1:3" hidden="1" x14ac:dyDescent="0.25">
      <c r="A230" s="96">
        <v>4600</v>
      </c>
      <c r="B230" s="149" t="s">
        <v>243</v>
      </c>
      <c r="C230" s="114"/>
    </row>
    <row r="231" spans="1:3" hidden="1" x14ac:dyDescent="0.25">
      <c r="A231" s="92">
        <v>461</v>
      </c>
      <c r="B231" s="150" t="s">
        <v>244</v>
      </c>
      <c r="C231" s="113"/>
    </row>
    <row r="232" spans="1:3" hidden="1" x14ac:dyDescent="0.25">
      <c r="A232" s="92">
        <v>462</v>
      </c>
      <c r="B232" s="150" t="s">
        <v>245</v>
      </c>
      <c r="C232" s="113"/>
    </row>
    <row r="233" spans="1:3" hidden="1" x14ac:dyDescent="0.25">
      <c r="A233" s="92">
        <v>463</v>
      </c>
      <c r="B233" s="150" t="s">
        <v>246</v>
      </c>
      <c r="C233" s="113"/>
    </row>
    <row r="234" spans="1:3" hidden="1" x14ac:dyDescent="0.25">
      <c r="A234" s="92">
        <v>464</v>
      </c>
      <c r="B234" s="150" t="s">
        <v>247</v>
      </c>
      <c r="C234" s="113" t="s">
        <v>951</v>
      </c>
    </row>
    <row r="235" spans="1:3" hidden="1" x14ac:dyDescent="0.25">
      <c r="A235" s="92">
        <v>465</v>
      </c>
      <c r="B235" s="150" t="s">
        <v>248</v>
      </c>
      <c r="C235" s="113"/>
    </row>
    <row r="236" spans="1:3" hidden="1" x14ac:dyDescent="0.25">
      <c r="A236" s="92">
        <v>466</v>
      </c>
      <c r="B236" s="150" t="s">
        <v>249</v>
      </c>
      <c r="C236" s="113"/>
    </row>
    <row r="237" spans="1:3" hidden="1" x14ac:dyDescent="0.25">
      <c r="A237" s="92">
        <v>469</v>
      </c>
      <c r="B237" s="150" t="s">
        <v>250</v>
      </c>
      <c r="C237" s="113"/>
    </row>
    <row r="238" spans="1:3" hidden="1" x14ac:dyDescent="0.25">
      <c r="A238" s="96">
        <v>4700</v>
      </c>
      <c r="B238" s="149" t="s">
        <v>251</v>
      </c>
      <c r="C238" s="114"/>
    </row>
    <row r="239" spans="1:3" hidden="1" x14ac:dyDescent="0.25">
      <c r="A239" s="92">
        <v>471</v>
      </c>
      <c r="B239" s="150" t="s">
        <v>252</v>
      </c>
      <c r="C239" s="113"/>
    </row>
    <row r="240" spans="1:3" hidden="1" x14ac:dyDescent="0.25">
      <c r="A240" s="96">
        <v>4800</v>
      </c>
      <c r="B240" s="149" t="s">
        <v>253</v>
      </c>
      <c r="C240" s="114"/>
    </row>
    <row r="241" spans="1:3" hidden="1" x14ac:dyDescent="0.25">
      <c r="A241" s="92">
        <v>481</v>
      </c>
      <c r="B241" s="150" t="s">
        <v>254</v>
      </c>
      <c r="C241" s="113"/>
    </row>
    <row r="242" spans="1:3" hidden="1" x14ac:dyDescent="0.25">
      <c r="A242" s="92">
        <v>482</v>
      </c>
      <c r="B242" s="150" t="s">
        <v>255</v>
      </c>
      <c r="C242" s="113"/>
    </row>
    <row r="243" spans="1:3" hidden="1" x14ac:dyDescent="0.25">
      <c r="A243" s="92">
        <v>483</v>
      </c>
      <c r="B243" s="150" t="s">
        <v>256</v>
      </c>
      <c r="C243" s="113"/>
    </row>
    <row r="244" spans="1:3" hidden="1" x14ac:dyDescent="0.25">
      <c r="A244" s="92">
        <v>484</v>
      </c>
      <c r="B244" s="150" t="s">
        <v>257</v>
      </c>
      <c r="C244" s="113"/>
    </row>
    <row r="245" spans="1:3" hidden="1" x14ac:dyDescent="0.25">
      <c r="A245" s="92">
        <v>485</v>
      </c>
      <c r="B245" s="150" t="s">
        <v>258</v>
      </c>
      <c r="C245" s="113"/>
    </row>
    <row r="246" spans="1:3" hidden="1" x14ac:dyDescent="0.25">
      <c r="A246" s="96">
        <v>4900</v>
      </c>
      <c r="B246" s="149" t="s">
        <v>259</v>
      </c>
      <c r="C246" s="114"/>
    </row>
    <row r="247" spans="1:3" hidden="1" x14ac:dyDescent="0.25">
      <c r="A247" s="92">
        <v>491</v>
      </c>
      <c r="B247" s="150" t="s">
        <v>260</v>
      </c>
      <c r="C247" s="113"/>
    </row>
    <row r="248" spans="1:3" hidden="1" x14ac:dyDescent="0.25">
      <c r="A248" s="92">
        <v>492</v>
      </c>
      <c r="B248" s="150" t="s">
        <v>261</v>
      </c>
      <c r="C248" s="113"/>
    </row>
    <row r="249" spans="1:3" hidden="1" x14ac:dyDescent="0.25">
      <c r="A249" s="92">
        <v>493</v>
      </c>
      <c r="B249" s="150" t="s">
        <v>262</v>
      </c>
      <c r="C249" s="113"/>
    </row>
    <row r="250" spans="1:3" x14ac:dyDescent="0.25">
      <c r="A250" s="106">
        <v>5000</v>
      </c>
      <c r="B250" s="151" t="s">
        <v>263</v>
      </c>
      <c r="C250" s="115">
        <f>C251+C258+C263+C266+C273+C275+C284+C294+C299</f>
        <v>0</v>
      </c>
    </row>
    <row r="251" spans="1:3" x14ac:dyDescent="0.25">
      <c r="A251" s="96">
        <v>5100</v>
      </c>
      <c r="B251" s="149" t="s">
        <v>264</v>
      </c>
      <c r="C251" s="114">
        <f>SUM(C252:C257)</f>
        <v>0</v>
      </c>
    </row>
    <row r="252" spans="1:3" x14ac:dyDescent="0.25">
      <c r="A252" s="92">
        <v>511</v>
      </c>
      <c r="B252" s="150" t="s">
        <v>265</v>
      </c>
      <c r="C252" s="113"/>
    </row>
    <row r="253" spans="1:3" hidden="1" x14ac:dyDescent="0.25">
      <c r="A253" s="92">
        <v>512</v>
      </c>
      <c r="B253" s="150" t="s">
        <v>266</v>
      </c>
      <c r="C253" s="113"/>
    </row>
    <row r="254" spans="1:3" hidden="1" x14ac:dyDescent="0.25">
      <c r="A254" s="92">
        <v>513</v>
      </c>
      <c r="B254" s="150" t="s">
        <v>267</v>
      </c>
      <c r="C254" s="113"/>
    </row>
    <row r="255" spans="1:3" hidden="1" x14ac:dyDescent="0.25">
      <c r="A255" s="92">
        <v>514</v>
      </c>
      <c r="B255" s="150" t="s">
        <v>268</v>
      </c>
      <c r="C255" s="113"/>
    </row>
    <row r="256" spans="1:3" x14ac:dyDescent="0.25">
      <c r="A256" s="92">
        <v>515</v>
      </c>
      <c r="B256" s="150" t="s">
        <v>269</v>
      </c>
      <c r="C256" s="113"/>
    </row>
    <row r="257" spans="1:3" hidden="1" x14ac:dyDescent="0.25">
      <c r="A257" s="92">
        <v>519</v>
      </c>
      <c r="B257" s="150" t="s">
        <v>270</v>
      </c>
      <c r="C257" s="113"/>
    </row>
    <row r="258" spans="1:3" x14ac:dyDescent="0.25">
      <c r="A258" s="96">
        <v>5200</v>
      </c>
      <c r="B258" s="149" t="s">
        <v>271</v>
      </c>
      <c r="C258" s="114">
        <f>SUM(C259:C262)</f>
        <v>0</v>
      </c>
    </row>
    <row r="259" spans="1:3" hidden="1" x14ac:dyDescent="0.25">
      <c r="A259" s="92">
        <v>521</v>
      </c>
      <c r="B259" s="150" t="s">
        <v>272</v>
      </c>
      <c r="C259" s="113"/>
    </row>
    <row r="260" spans="1:3" hidden="1" x14ac:dyDescent="0.25">
      <c r="A260" s="92">
        <v>522</v>
      </c>
      <c r="B260" s="150" t="s">
        <v>273</v>
      </c>
      <c r="C260" s="113"/>
    </row>
    <row r="261" spans="1:3" hidden="1" x14ac:dyDescent="0.25">
      <c r="A261" s="92">
        <v>523</v>
      </c>
      <c r="B261" s="150" t="s">
        <v>274</v>
      </c>
      <c r="C261" s="113"/>
    </row>
    <row r="262" spans="1:3" hidden="1" x14ac:dyDescent="0.25">
      <c r="A262" s="92">
        <v>529</v>
      </c>
      <c r="B262" s="150" t="s">
        <v>275</v>
      </c>
      <c r="C262" s="113"/>
    </row>
    <row r="263" spans="1:3" hidden="1" x14ac:dyDescent="0.25">
      <c r="A263" s="96">
        <v>5300</v>
      </c>
      <c r="B263" s="149" t="s">
        <v>276</v>
      </c>
      <c r="C263" s="114">
        <f>SUM(C264:C265)</f>
        <v>0</v>
      </c>
    </row>
    <row r="264" spans="1:3" hidden="1" x14ac:dyDescent="0.25">
      <c r="A264" s="92">
        <v>531</v>
      </c>
      <c r="B264" s="150" t="s">
        <v>277</v>
      </c>
      <c r="C264" s="113"/>
    </row>
    <row r="265" spans="1:3" hidden="1" x14ac:dyDescent="0.25">
      <c r="A265" s="92">
        <v>532</v>
      </c>
      <c r="B265" s="150" t="s">
        <v>278</v>
      </c>
      <c r="C265" s="113"/>
    </row>
    <row r="266" spans="1:3" x14ac:dyDescent="0.25">
      <c r="A266" s="96">
        <v>5400</v>
      </c>
      <c r="B266" s="149" t="s">
        <v>279</v>
      </c>
      <c r="C266" s="114">
        <f>SUM(C267:C272)</f>
        <v>0</v>
      </c>
    </row>
    <row r="267" spans="1:3" x14ac:dyDescent="0.25">
      <c r="A267" s="92">
        <v>541</v>
      </c>
      <c r="B267" s="150" t="s">
        <v>280</v>
      </c>
      <c r="C267" s="113"/>
    </row>
    <row r="268" spans="1:3" hidden="1" x14ac:dyDescent="0.25">
      <c r="A268" s="92">
        <v>542</v>
      </c>
      <c r="B268" s="150" t="s">
        <v>281</v>
      </c>
      <c r="C268" s="113"/>
    </row>
    <row r="269" spans="1:3" hidden="1" x14ac:dyDescent="0.25">
      <c r="A269" s="92">
        <v>543</v>
      </c>
      <c r="B269" s="150" t="s">
        <v>282</v>
      </c>
      <c r="C269" s="113"/>
    </row>
    <row r="270" spans="1:3" hidden="1" x14ac:dyDescent="0.25">
      <c r="A270" s="92">
        <v>544</v>
      </c>
      <c r="B270" s="150" t="s">
        <v>283</v>
      </c>
      <c r="C270" s="113"/>
    </row>
    <row r="271" spans="1:3" hidden="1" x14ac:dyDescent="0.25">
      <c r="A271" s="92">
        <v>545</v>
      </c>
      <c r="B271" s="150" t="s">
        <v>284</v>
      </c>
      <c r="C271" s="113"/>
    </row>
    <row r="272" spans="1:3" hidden="1" x14ac:dyDescent="0.25">
      <c r="A272" s="92">
        <v>549</v>
      </c>
      <c r="B272" s="150" t="s">
        <v>285</v>
      </c>
      <c r="C272" s="113"/>
    </row>
    <row r="273" spans="1:3" x14ac:dyDescent="0.25">
      <c r="A273" s="96">
        <v>5500</v>
      </c>
      <c r="B273" s="149" t="s">
        <v>286</v>
      </c>
      <c r="C273" s="114">
        <f>SUM(C274)</f>
        <v>0</v>
      </c>
    </row>
    <row r="274" spans="1:3" x14ac:dyDescent="0.25">
      <c r="A274" s="92">
        <v>551</v>
      </c>
      <c r="B274" s="150" t="s">
        <v>287</v>
      </c>
      <c r="C274" s="113"/>
    </row>
    <row r="275" spans="1:3" x14ac:dyDescent="0.25">
      <c r="A275" s="96">
        <v>5600</v>
      </c>
      <c r="B275" s="149" t="s">
        <v>288</v>
      </c>
      <c r="C275" s="114">
        <f>SUM(C276:C283)</f>
        <v>0</v>
      </c>
    </row>
    <row r="276" spans="1:3" hidden="1" x14ac:dyDescent="0.25">
      <c r="A276" s="92">
        <v>561</v>
      </c>
      <c r="B276" s="150" t="s">
        <v>289</v>
      </c>
      <c r="C276" s="113"/>
    </row>
    <row r="277" spans="1:3" hidden="1" x14ac:dyDescent="0.25">
      <c r="A277" s="92">
        <v>562</v>
      </c>
      <c r="B277" s="150" t="s">
        <v>290</v>
      </c>
      <c r="C277" s="113"/>
    </row>
    <row r="278" spans="1:3" hidden="1" x14ac:dyDescent="0.25">
      <c r="A278" s="92">
        <v>563</v>
      </c>
      <c r="B278" s="150" t="s">
        <v>291</v>
      </c>
      <c r="C278" s="113"/>
    </row>
    <row r="279" spans="1:3" hidden="1" x14ac:dyDescent="0.25">
      <c r="A279" s="92">
        <v>564</v>
      </c>
      <c r="B279" s="150" t="s">
        <v>292</v>
      </c>
      <c r="C279" s="113"/>
    </row>
    <row r="280" spans="1:3" hidden="1" x14ac:dyDescent="0.25">
      <c r="A280" s="92">
        <v>565</v>
      </c>
      <c r="B280" s="150" t="s">
        <v>293</v>
      </c>
      <c r="C280" s="113"/>
    </row>
    <row r="281" spans="1:3" hidden="1" x14ac:dyDescent="0.25">
      <c r="A281" s="92">
        <v>566</v>
      </c>
      <c r="B281" s="150" t="s">
        <v>294</v>
      </c>
      <c r="C281" s="113"/>
    </row>
    <row r="282" spans="1:3" hidden="1" x14ac:dyDescent="0.25">
      <c r="A282" s="92">
        <v>567</v>
      </c>
      <c r="B282" s="150" t="s">
        <v>295</v>
      </c>
      <c r="C282" s="113"/>
    </row>
    <row r="283" spans="1:3" hidden="1" x14ac:dyDescent="0.25">
      <c r="A283" s="92">
        <v>569</v>
      </c>
      <c r="B283" s="150" t="s">
        <v>296</v>
      </c>
      <c r="C283" s="113"/>
    </row>
    <row r="284" spans="1:3" hidden="1" x14ac:dyDescent="0.25">
      <c r="A284" s="96">
        <v>5700</v>
      </c>
      <c r="B284" s="149" t="s">
        <v>297</v>
      </c>
      <c r="C284" s="114">
        <f>SUM(C285:C293)</f>
        <v>0</v>
      </c>
    </row>
    <row r="285" spans="1:3" hidden="1" x14ac:dyDescent="0.25">
      <c r="A285" s="92">
        <v>571</v>
      </c>
      <c r="B285" s="150" t="s">
        <v>298</v>
      </c>
      <c r="C285" s="113"/>
    </row>
    <row r="286" spans="1:3" hidden="1" x14ac:dyDescent="0.25">
      <c r="A286" s="92">
        <v>572</v>
      </c>
      <c r="B286" s="150" t="s">
        <v>299</v>
      </c>
      <c r="C286" s="113"/>
    </row>
    <row r="287" spans="1:3" hidden="1" x14ac:dyDescent="0.25">
      <c r="A287" s="92">
        <v>573</v>
      </c>
      <c r="B287" s="150" t="s">
        <v>300</v>
      </c>
      <c r="C287" s="113"/>
    </row>
    <row r="288" spans="1:3" hidden="1" x14ac:dyDescent="0.25">
      <c r="A288" s="92">
        <v>574</v>
      </c>
      <c r="B288" s="150" t="s">
        <v>301</v>
      </c>
      <c r="C288" s="113"/>
    </row>
    <row r="289" spans="1:3" hidden="1" x14ac:dyDescent="0.25">
      <c r="A289" s="92">
        <v>575</v>
      </c>
      <c r="B289" s="150" t="s">
        <v>302</v>
      </c>
      <c r="C289" s="113"/>
    </row>
    <row r="290" spans="1:3" hidden="1" x14ac:dyDescent="0.25">
      <c r="A290" s="92">
        <v>576</v>
      </c>
      <c r="B290" s="150" t="s">
        <v>303</v>
      </c>
      <c r="C290" s="113"/>
    </row>
    <row r="291" spans="1:3" hidden="1" x14ac:dyDescent="0.25">
      <c r="A291" s="92">
        <v>577</v>
      </c>
      <c r="B291" s="150" t="s">
        <v>304</v>
      </c>
      <c r="C291" s="113"/>
    </row>
    <row r="292" spans="1:3" hidden="1" x14ac:dyDescent="0.25">
      <c r="A292" s="92">
        <v>578</v>
      </c>
      <c r="B292" s="150" t="s">
        <v>305</v>
      </c>
      <c r="C292" s="113"/>
    </row>
    <row r="293" spans="1:3" hidden="1" x14ac:dyDescent="0.25">
      <c r="A293" s="92">
        <v>579</v>
      </c>
      <c r="B293" s="150" t="s">
        <v>306</v>
      </c>
      <c r="C293" s="113"/>
    </row>
    <row r="294" spans="1:3" hidden="1" x14ac:dyDescent="0.25">
      <c r="A294" s="96">
        <v>5800</v>
      </c>
      <c r="B294" s="149" t="s">
        <v>307</v>
      </c>
      <c r="C294" s="114">
        <f>SUM(C295:C298)</f>
        <v>0</v>
      </c>
    </row>
    <row r="295" spans="1:3" hidden="1" x14ac:dyDescent="0.25">
      <c r="A295" s="92">
        <v>581</v>
      </c>
      <c r="B295" s="150" t="s">
        <v>308</v>
      </c>
      <c r="C295" s="113"/>
    </row>
    <row r="296" spans="1:3" hidden="1" x14ac:dyDescent="0.25">
      <c r="A296" s="92">
        <v>582</v>
      </c>
      <c r="B296" s="150" t="s">
        <v>309</v>
      </c>
      <c r="C296" s="113"/>
    </row>
    <row r="297" spans="1:3" hidden="1" x14ac:dyDescent="0.25">
      <c r="A297" s="92">
        <v>583</v>
      </c>
      <c r="B297" s="150" t="s">
        <v>310</v>
      </c>
      <c r="C297" s="113"/>
    </row>
    <row r="298" spans="1:3" hidden="1" x14ac:dyDescent="0.25">
      <c r="A298" s="92">
        <v>589</v>
      </c>
      <c r="B298" s="150" t="s">
        <v>311</v>
      </c>
      <c r="C298" s="113"/>
    </row>
    <row r="299" spans="1:3" hidden="1" x14ac:dyDescent="0.25">
      <c r="A299" s="96">
        <v>5900</v>
      </c>
      <c r="B299" s="149" t="s">
        <v>312</v>
      </c>
      <c r="C299" s="114"/>
    </row>
    <row r="300" spans="1:3" hidden="1" x14ac:dyDescent="0.25">
      <c r="A300" s="92">
        <v>591</v>
      </c>
      <c r="B300" s="150" t="s">
        <v>313</v>
      </c>
      <c r="C300" s="113"/>
    </row>
    <row r="301" spans="1:3" hidden="1" x14ac:dyDescent="0.25">
      <c r="A301" s="92">
        <v>592</v>
      </c>
      <c r="B301" s="150" t="s">
        <v>314</v>
      </c>
      <c r="C301" s="113"/>
    </row>
    <row r="302" spans="1:3" hidden="1" x14ac:dyDescent="0.25">
      <c r="A302" s="92">
        <v>593</v>
      </c>
      <c r="B302" s="150" t="s">
        <v>315</v>
      </c>
      <c r="C302" s="113"/>
    </row>
    <row r="303" spans="1:3" hidden="1" x14ac:dyDescent="0.25">
      <c r="A303" s="92">
        <v>594</v>
      </c>
      <c r="B303" s="150" t="s">
        <v>316</v>
      </c>
      <c r="C303" s="113"/>
    </row>
    <row r="304" spans="1:3" hidden="1" x14ac:dyDescent="0.25">
      <c r="A304" s="92">
        <v>595</v>
      </c>
      <c r="B304" s="150" t="s">
        <v>317</v>
      </c>
      <c r="C304" s="113"/>
    </row>
    <row r="305" spans="1:3" hidden="1" x14ac:dyDescent="0.25">
      <c r="A305" s="92">
        <v>596</v>
      </c>
      <c r="B305" s="150" t="s">
        <v>318</v>
      </c>
      <c r="C305" s="113"/>
    </row>
    <row r="306" spans="1:3" hidden="1" x14ac:dyDescent="0.25">
      <c r="A306" s="92">
        <v>597</v>
      </c>
      <c r="B306" s="150" t="s">
        <v>319</v>
      </c>
      <c r="C306" s="113"/>
    </row>
    <row r="307" spans="1:3" hidden="1" x14ac:dyDescent="0.25">
      <c r="A307" s="92">
        <v>598</v>
      </c>
      <c r="B307" s="150" t="s">
        <v>320</v>
      </c>
      <c r="C307" s="113"/>
    </row>
    <row r="308" spans="1:3" hidden="1" x14ac:dyDescent="0.25">
      <c r="A308" s="92">
        <v>599</v>
      </c>
      <c r="B308" s="150" t="s">
        <v>321</v>
      </c>
      <c r="C308" s="113"/>
    </row>
    <row r="309" spans="1:3" x14ac:dyDescent="0.25">
      <c r="A309" s="106">
        <v>6000</v>
      </c>
      <c r="B309" s="151" t="s">
        <v>322</v>
      </c>
      <c r="C309" s="87">
        <v>0</v>
      </c>
    </row>
    <row r="310" spans="1:3" hidden="1" x14ac:dyDescent="0.25">
      <c r="A310" s="96">
        <v>6100</v>
      </c>
      <c r="B310" s="149" t="s">
        <v>323</v>
      </c>
      <c r="C310" s="90"/>
    </row>
    <row r="311" spans="1:3" hidden="1" x14ac:dyDescent="0.25">
      <c r="A311" s="92">
        <v>611</v>
      </c>
      <c r="B311" s="150" t="s">
        <v>324</v>
      </c>
      <c r="C311" s="13"/>
    </row>
    <row r="312" spans="1:3" hidden="1" x14ac:dyDescent="0.25">
      <c r="A312" s="92">
        <v>612</v>
      </c>
      <c r="B312" s="150" t="s">
        <v>325</v>
      </c>
      <c r="C312" s="13"/>
    </row>
    <row r="313" spans="1:3" hidden="1" x14ac:dyDescent="0.25">
      <c r="A313" s="92">
        <v>613</v>
      </c>
      <c r="B313" s="150" t="s">
        <v>326</v>
      </c>
      <c r="C313" s="13" t="s">
        <v>951</v>
      </c>
    </row>
    <row r="314" spans="1:3" hidden="1" x14ac:dyDescent="0.25">
      <c r="A314" s="92">
        <v>614</v>
      </c>
      <c r="B314" s="150" t="s">
        <v>327</v>
      </c>
      <c r="C314" s="13"/>
    </row>
    <row r="315" spans="1:3" hidden="1" x14ac:dyDescent="0.25">
      <c r="A315" s="92">
        <v>615</v>
      </c>
      <c r="B315" s="150" t="s">
        <v>328</v>
      </c>
      <c r="C315" s="13"/>
    </row>
    <row r="316" spans="1:3" hidden="1" x14ac:dyDescent="0.25">
      <c r="A316" s="92">
        <v>616</v>
      </c>
      <c r="B316" s="150" t="s">
        <v>329</v>
      </c>
      <c r="C316" s="13"/>
    </row>
    <row r="317" spans="1:3" hidden="1" x14ac:dyDescent="0.25">
      <c r="A317" s="92">
        <v>617</v>
      </c>
      <c r="B317" s="150" t="s">
        <v>330</v>
      </c>
      <c r="C317" s="13"/>
    </row>
    <row r="318" spans="1:3" hidden="1" x14ac:dyDescent="0.25">
      <c r="A318" s="92">
        <v>619</v>
      </c>
      <c r="B318" s="150" t="s">
        <v>331</v>
      </c>
      <c r="C318" s="13"/>
    </row>
    <row r="319" spans="1:3" hidden="1" x14ac:dyDescent="0.25">
      <c r="A319" s="96">
        <v>6200</v>
      </c>
      <c r="B319" s="149" t="s">
        <v>332</v>
      </c>
      <c r="C319" s="90"/>
    </row>
    <row r="320" spans="1:3" hidden="1" x14ac:dyDescent="0.25">
      <c r="A320" s="92">
        <v>621</v>
      </c>
      <c r="B320" s="150" t="s">
        <v>324</v>
      </c>
      <c r="C320" s="13"/>
    </row>
    <row r="321" spans="1:3" hidden="1" x14ac:dyDescent="0.25">
      <c r="A321" s="92">
        <v>622</v>
      </c>
      <c r="B321" s="150" t="s">
        <v>325</v>
      </c>
      <c r="C321" s="13"/>
    </row>
    <row r="322" spans="1:3" hidden="1" x14ac:dyDescent="0.25">
      <c r="A322" s="92">
        <v>623</v>
      </c>
      <c r="B322" s="150" t="s">
        <v>326</v>
      </c>
      <c r="C322" s="13" t="s">
        <v>951</v>
      </c>
    </row>
    <row r="323" spans="1:3" hidden="1" x14ac:dyDescent="0.25">
      <c r="A323" s="92">
        <v>624</v>
      </c>
      <c r="B323" s="150" t="s">
        <v>327</v>
      </c>
      <c r="C323" s="13"/>
    </row>
    <row r="324" spans="1:3" hidden="1" x14ac:dyDescent="0.25">
      <c r="A324" s="92">
        <v>625</v>
      </c>
      <c r="B324" s="150" t="s">
        <v>328</v>
      </c>
      <c r="C324" s="13"/>
    </row>
    <row r="325" spans="1:3" hidden="1" x14ac:dyDescent="0.25">
      <c r="A325" s="92">
        <v>626</v>
      </c>
      <c r="B325" s="150" t="s">
        <v>329</v>
      </c>
      <c r="C325" s="13"/>
    </row>
    <row r="326" spans="1:3" hidden="1" x14ac:dyDescent="0.25">
      <c r="A326" s="92">
        <v>627</v>
      </c>
      <c r="B326" s="150" t="s">
        <v>330</v>
      </c>
      <c r="C326" s="13"/>
    </row>
    <row r="327" spans="1:3" hidden="1" x14ac:dyDescent="0.25">
      <c r="A327" s="92">
        <v>629</v>
      </c>
      <c r="B327" s="150" t="s">
        <v>331</v>
      </c>
      <c r="C327" s="13"/>
    </row>
    <row r="328" spans="1:3" hidden="1" x14ac:dyDescent="0.25">
      <c r="A328" s="96">
        <v>6300</v>
      </c>
      <c r="B328" s="149" t="s">
        <v>333</v>
      </c>
      <c r="C328" s="90"/>
    </row>
    <row r="329" spans="1:3" hidden="1" x14ac:dyDescent="0.25">
      <c r="A329" s="92">
        <v>631</v>
      </c>
      <c r="B329" s="150" t="s">
        <v>334</v>
      </c>
      <c r="C329" s="13" t="s">
        <v>951</v>
      </c>
    </row>
    <row r="330" spans="1:3" hidden="1" x14ac:dyDescent="0.25">
      <c r="A330" s="92">
        <v>632</v>
      </c>
      <c r="B330" s="150" t="s">
        <v>335</v>
      </c>
      <c r="C330" s="13"/>
    </row>
    <row r="331" spans="1:3" x14ac:dyDescent="0.25">
      <c r="A331" s="106">
        <v>7000</v>
      </c>
      <c r="B331" s="151" t="s">
        <v>336</v>
      </c>
      <c r="C331" s="87">
        <v>0</v>
      </c>
    </row>
    <row r="332" spans="1:3" hidden="1" x14ac:dyDescent="0.25">
      <c r="A332" s="96">
        <v>7100</v>
      </c>
      <c r="B332" s="149" t="s">
        <v>337</v>
      </c>
      <c r="C332" s="90"/>
    </row>
    <row r="333" spans="1:3" hidden="1" x14ac:dyDescent="0.25">
      <c r="A333" s="92">
        <v>711</v>
      </c>
      <c r="B333" s="150" t="s">
        <v>338</v>
      </c>
      <c r="C333" s="13" t="s">
        <v>951</v>
      </c>
    </row>
    <row r="334" spans="1:3" hidden="1" x14ac:dyDescent="0.25">
      <c r="A334" s="92">
        <v>712</v>
      </c>
      <c r="B334" s="150" t="s">
        <v>339</v>
      </c>
      <c r="C334" s="13" t="s">
        <v>951</v>
      </c>
    </row>
    <row r="335" spans="1:3" hidden="1" x14ac:dyDescent="0.25">
      <c r="A335" s="96">
        <v>7200</v>
      </c>
      <c r="B335" s="149" t="s">
        <v>340</v>
      </c>
      <c r="C335" s="90"/>
    </row>
    <row r="336" spans="1:3" hidden="1" x14ac:dyDescent="0.25">
      <c r="A336" s="92">
        <v>721</v>
      </c>
      <c r="B336" s="150" t="s">
        <v>341</v>
      </c>
      <c r="C336" s="13" t="s">
        <v>951</v>
      </c>
    </row>
    <row r="337" spans="1:3" hidden="1" x14ac:dyDescent="0.25">
      <c r="A337" s="92">
        <v>722</v>
      </c>
      <c r="B337" s="150" t="s">
        <v>342</v>
      </c>
      <c r="C337" s="13" t="s">
        <v>951</v>
      </c>
    </row>
    <row r="338" spans="1:3" hidden="1" x14ac:dyDescent="0.25">
      <c r="A338" s="92">
        <v>723</v>
      </c>
      <c r="B338" s="150" t="s">
        <v>343</v>
      </c>
      <c r="C338" s="13" t="s">
        <v>951</v>
      </c>
    </row>
    <row r="339" spans="1:3" hidden="1" x14ac:dyDescent="0.25">
      <c r="A339" s="92">
        <v>724</v>
      </c>
      <c r="B339" s="150" t="s">
        <v>344</v>
      </c>
      <c r="C339" s="13"/>
    </row>
    <row r="340" spans="1:3" hidden="1" x14ac:dyDescent="0.25">
      <c r="A340" s="92">
        <v>725</v>
      </c>
      <c r="B340" s="150" t="s">
        <v>345</v>
      </c>
      <c r="C340" s="13" t="s">
        <v>951</v>
      </c>
    </row>
    <row r="341" spans="1:3" hidden="1" x14ac:dyDescent="0.25">
      <c r="A341" s="92">
        <v>726</v>
      </c>
      <c r="B341" s="150" t="s">
        <v>346</v>
      </c>
      <c r="C341" s="13"/>
    </row>
    <row r="342" spans="1:3" hidden="1" x14ac:dyDescent="0.25">
      <c r="A342" s="92">
        <v>727</v>
      </c>
      <c r="B342" s="150" t="s">
        <v>347</v>
      </c>
      <c r="C342" s="13"/>
    </row>
    <row r="343" spans="1:3" hidden="1" x14ac:dyDescent="0.25">
      <c r="A343" s="92">
        <v>728</v>
      </c>
      <c r="B343" s="150" t="s">
        <v>348</v>
      </c>
      <c r="C343" s="13"/>
    </row>
    <row r="344" spans="1:3" hidden="1" x14ac:dyDescent="0.25">
      <c r="A344" s="92">
        <v>729</v>
      </c>
      <c r="B344" s="150" t="s">
        <v>349</v>
      </c>
      <c r="C344" s="13"/>
    </row>
    <row r="345" spans="1:3" hidden="1" x14ac:dyDescent="0.25">
      <c r="A345" s="96">
        <v>7300</v>
      </c>
      <c r="B345" s="149" t="s">
        <v>350</v>
      </c>
      <c r="C345" s="90"/>
    </row>
    <row r="346" spans="1:3" hidden="1" x14ac:dyDescent="0.25">
      <c r="A346" s="92">
        <v>731</v>
      </c>
      <c r="B346" s="150" t="s">
        <v>351</v>
      </c>
      <c r="C346" s="13"/>
    </row>
    <row r="347" spans="1:3" hidden="1" x14ac:dyDescent="0.25">
      <c r="A347" s="92">
        <v>732</v>
      </c>
      <c r="B347" s="150" t="s">
        <v>352</v>
      </c>
      <c r="C347" s="13"/>
    </row>
    <row r="348" spans="1:3" hidden="1" x14ac:dyDescent="0.25">
      <c r="A348" s="92">
        <v>733</v>
      </c>
      <c r="B348" s="150" t="s">
        <v>353</v>
      </c>
      <c r="C348" s="13"/>
    </row>
    <row r="349" spans="1:3" hidden="1" x14ac:dyDescent="0.25">
      <c r="A349" s="92">
        <v>734</v>
      </c>
      <c r="B349" s="150" t="s">
        <v>354</v>
      </c>
      <c r="C349" s="13"/>
    </row>
    <row r="350" spans="1:3" hidden="1" x14ac:dyDescent="0.25">
      <c r="A350" s="92">
        <v>735</v>
      </c>
      <c r="B350" s="150" t="s">
        <v>355</v>
      </c>
      <c r="C350" s="13"/>
    </row>
    <row r="351" spans="1:3" hidden="1" x14ac:dyDescent="0.25">
      <c r="A351" s="92">
        <v>739</v>
      </c>
      <c r="B351" s="150" t="s">
        <v>356</v>
      </c>
      <c r="C351" s="13"/>
    </row>
    <row r="352" spans="1:3" hidden="1" x14ac:dyDescent="0.25">
      <c r="A352" s="96">
        <v>7400</v>
      </c>
      <c r="B352" s="149" t="s">
        <v>357</v>
      </c>
      <c r="C352" s="90"/>
    </row>
    <row r="353" spans="1:3" hidden="1" x14ac:dyDescent="0.25">
      <c r="A353" s="92">
        <v>741</v>
      </c>
      <c r="B353" s="150" t="s">
        <v>358</v>
      </c>
      <c r="C353" s="13" t="s">
        <v>951</v>
      </c>
    </row>
    <row r="354" spans="1:3" hidden="1" x14ac:dyDescent="0.25">
      <c r="A354" s="92">
        <v>742</v>
      </c>
      <c r="B354" s="150" t="s">
        <v>359</v>
      </c>
      <c r="C354" s="13" t="s">
        <v>951</v>
      </c>
    </row>
    <row r="355" spans="1:3" hidden="1" x14ac:dyDescent="0.25">
      <c r="A355" s="92">
        <v>743</v>
      </c>
      <c r="B355" s="150" t="s">
        <v>360</v>
      </c>
      <c r="C355" s="13" t="s">
        <v>951</v>
      </c>
    </row>
    <row r="356" spans="1:3" hidden="1" x14ac:dyDescent="0.25">
      <c r="A356" s="92">
        <v>744</v>
      </c>
      <c r="B356" s="150" t="s">
        <v>361</v>
      </c>
      <c r="C356" s="13"/>
    </row>
    <row r="357" spans="1:3" hidden="1" x14ac:dyDescent="0.25">
      <c r="A357" s="92">
        <v>745</v>
      </c>
      <c r="B357" s="150" t="s">
        <v>362</v>
      </c>
      <c r="C357" s="13"/>
    </row>
    <row r="358" spans="1:3" hidden="1" x14ac:dyDescent="0.25">
      <c r="A358" s="92">
        <v>746</v>
      </c>
      <c r="B358" s="150" t="s">
        <v>363</v>
      </c>
      <c r="C358" s="13"/>
    </row>
    <row r="359" spans="1:3" hidden="1" x14ac:dyDescent="0.25">
      <c r="A359" s="92">
        <v>747</v>
      </c>
      <c r="B359" s="150" t="s">
        <v>364</v>
      </c>
      <c r="C359" s="13"/>
    </row>
    <row r="360" spans="1:3" hidden="1" x14ac:dyDescent="0.25">
      <c r="A360" s="92">
        <v>748</v>
      </c>
      <c r="B360" s="150" t="s">
        <v>365</v>
      </c>
      <c r="C360" s="13"/>
    </row>
    <row r="361" spans="1:3" hidden="1" x14ac:dyDescent="0.25">
      <c r="A361" s="92">
        <v>749</v>
      </c>
      <c r="B361" s="150" t="s">
        <v>366</v>
      </c>
      <c r="C361" s="13"/>
    </row>
    <row r="362" spans="1:3" hidden="1" x14ac:dyDescent="0.25">
      <c r="A362" s="96">
        <v>7500</v>
      </c>
      <c r="B362" s="149" t="s">
        <v>367</v>
      </c>
      <c r="C362" s="90"/>
    </row>
    <row r="363" spans="1:3" hidden="1" x14ac:dyDescent="0.25">
      <c r="A363" s="92">
        <v>751</v>
      </c>
      <c r="B363" s="150" t="s">
        <v>368</v>
      </c>
      <c r="C363" s="13"/>
    </row>
    <row r="364" spans="1:3" hidden="1" x14ac:dyDescent="0.25">
      <c r="A364" s="92">
        <v>752</v>
      </c>
      <c r="B364" s="150" t="s">
        <v>369</v>
      </c>
      <c r="C364" s="13"/>
    </row>
    <row r="365" spans="1:3" hidden="1" x14ac:dyDescent="0.25">
      <c r="A365" s="92">
        <v>753</v>
      </c>
      <c r="B365" s="150" t="s">
        <v>370</v>
      </c>
      <c r="C365" s="13"/>
    </row>
    <row r="366" spans="1:3" hidden="1" x14ac:dyDescent="0.25">
      <c r="A366" s="92">
        <v>754</v>
      </c>
      <c r="B366" s="150" t="s">
        <v>371</v>
      </c>
      <c r="C366" s="13"/>
    </row>
    <row r="367" spans="1:3" hidden="1" x14ac:dyDescent="0.25">
      <c r="A367" s="92">
        <v>755</v>
      </c>
      <c r="B367" s="150" t="s">
        <v>372</v>
      </c>
      <c r="C367" s="13"/>
    </row>
    <row r="368" spans="1:3" hidden="1" x14ac:dyDescent="0.25">
      <c r="A368" s="92">
        <v>756</v>
      </c>
      <c r="B368" s="150" t="s">
        <v>373</v>
      </c>
      <c r="C368" s="13"/>
    </row>
    <row r="369" spans="1:3" hidden="1" x14ac:dyDescent="0.25">
      <c r="A369" s="92">
        <v>757</v>
      </c>
      <c r="B369" s="150" t="s">
        <v>374</v>
      </c>
      <c r="C369" s="13"/>
    </row>
    <row r="370" spans="1:3" hidden="1" x14ac:dyDescent="0.25">
      <c r="A370" s="92">
        <v>758</v>
      </c>
      <c r="B370" s="150" t="s">
        <v>375</v>
      </c>
      <c r="C370" s="13"/>
    </row>
    <row r="371" spans="1:3" hidden="1" x14ac:dyDescent="0.25">
      <c r="A371" s="92">
        <v>759</v>
      </c>
      <c r="B371" s="150" t="s">
        <v>376</v>
      </c>
      <c r="C371" s="13"/>
    </row>
    <row r="372" spans="1:3" hidden="1" x14ac:dyDescent="0.25">
      <c r="A372" s="96">
        <v>7600</v>
      </c>
      <c r="B372" s="149" t="s">
        <v>377</v>
      </c>
      <c r="C372" s="90"/>
    </row>
    <row r="373" spans="1:3" hidden="1" x14ac:dyDescent="0.25">
      <c r="A373" s="92">
        <v>761</v>
      </c>
      <c r="B373" s="150" t="s">
        <v>378</v>
      </c>
      <c r="C373" s="13"/>
    </row>
    <row r="374" spans="1:3" hidden="1" x14ac:dyDescent="0.25">
      <c r="A374" s="92">
        <v>762</v>
      </c>
      <c r="B374" s="150" t="s">
        <v>379</v>
      </c>
      <c r="C374" s="13"/>
    </row>
    <row r="375" spans="1:3" hidden="1" x14ac:dyDescent="0.25">
      <c r="A375" s="96">
        <v>7900</v>
      </c>
      <c r="B375" s="149" t="s">
        <v>380</v>
      </c>
      <c r="C375" s="90"/>
    </row>
    <row r="376" spans="1:3" hidden="1" x14ac:dyDescent="0.25">
      <c r="A376" s="92">
        <v>791</v>
      </c>
      <c r="B376" s="150" t="s">
        <v>381</v>
      </c>
      <c r="C376" s="13"/>
    </row>
    <row r="377" spans="1:3" hidden="1" x14ac:dyDescent="0.25">
      <c r="A377" s="92">
        <v>792</v>
      </c>
      <c r="B377" s="150" t="s">
        <v>382</v>
      </c>
      <c r="C377" s="13"/>
    </row>
    <row r="378" spans="1:3" hidden="1" x14ac:dyDescent="0.25">
      <c r="A378" s="92">
        <v>799</v>
      </c>
      <c r="B378" s="150" t="s">
        <v>383</v>
      </c>
      <c r="C378" s="13"/>
    </row>
    <row r="379" spans="1:3" x14ac:dyDescent="0.25">
      <c r="A379" s="106">
        <v>8000</v>
      </c>
      <c r="B379" s="151" t="s">
        <v>384</v>
      </c>
      <c r="C379" s="87">
        <v>0</v>
      </c>
    </row>
    <row r="380" spans="1:3" hidden="1" x14ac:dyDescent="0.25">
      <c r="A380" s="96">
        <v>8100</v>
      </c>
      <c r="B380" s="149" t="s">
        <v>385</v>
      </c>
      <c r="C380" s="91" t="s">
        <v>0</v>
      </c>
    </row>
    <row r="381" spans="1:3" hidden="1" x14ac:dyDescent="0.25">
      <c r="A381" s="92">
        <v>811</v>
      </c>
      <c r="B381" s="150" t="s">
        <v>386</v>
      </c>
      <c r="C381" s="17" t="s">
        <v>0</v>
      </c>
    </row>
    <row r="382" spans="1:3" hidden="1" x14ac:dyDescent="0.25">
      <c r="A382" s="92">
        <v>812</v>
      </c>
      <c r="B382" s="150" t="s">
        <v>387</v>
      </c>
      <c r="C382" s="17" t="s">
        <v>0</v>
      </c>
    </row>
    <row r="383" spans="1:3" hidden="1" x14ac:dyDescent="0.25">
      <c r="A383" s="92">
        <v>813</v>
      </c>
      <c r="B383" s="150" t="s">
        <v>388</v>
      </c>
      <c r="C383" s="17" t="s">
        <v>0</v>
      </c>
    </row>
    <row r="384" spans="1:3" hidden="1" x14ac:dyDescent="0.25">
      <c r="A384" s="92">
        <v>815</v>
      </c>
      <c r="B384" s="150" t="s">
        <v>389</v>
      </c>
      <c r="C384" s="17" t="s">
        <v>0</v>
      </c>
    </row>
    <row r="385" spans="1:3" hidden="1" x14ac:dyDescent="0.25">
      <c r="A385" s="96">
        <v>8300</v>
      </c>
      <c r="B385" s="149" t="s">
        <v>390</v>
      </c>
      <c r="C385" s="90"/>
    </row>
    <row r="386" spans="1:3" hidden="1" x14ac:dyDescent="0.25">
      <c r="A386" s="92">
        <v>832</v>
      </c>
      <c r="B386" s="150" t="s">
        <v>391</v>
      </c>
      <c r="C386" s="17" t="s">
        <v>0</v>
      </c>
    </row>
    <row r="387" spans="1:3" hidden="1" x14ac:dyDescent="0.25">
      <c r="A387" s="92">
        <v>833</v>
      </c>
      <c r="B387" s="150" t="s">
        <v>392</v>
      </c>
      <c r="C387" s="17" t="s">
        <v>0</v>
      </c>
    </row>
    <row r="388" spans="1:3" hidden="1" x14ac:dyDescent="0.25">
      <c r="A388" s="92">
        <v>835</v>
      </c>
      <c r="B388" s="150" t="s">
        <v>393</v>
      </c>
      <c r="C388" s="13"/>
    </row>
    <row r="389" spans="1:3" hidden="1" x14ac:dyDescent="0.25">
      <c r="A389" s="96">
        <v>8500</v>
      </c>
      <c r="B389" s="149" t="s">
        <v>394</v>
      </c>
      <c r="C389" s="90"/>
    </row>
    <row r="390" spans="1:3" hidden="1" x14ac:dyDescent="0.25">
      <c r="A390" s="92">
        <v>851</v>
      </c>
      <c r="B390" s="150" t="s">
        <v>395</v>
      </c>
      <c r="C390" s="13"/>
    </row>
    <row r="391" spans="1:3" hidden="1" x14ac:dyDescent="0.25">
      <c r="A391" s="92">
        <v>852</v>
      </c>
      <c r="B391" s="150" t="s">
        <v>396</v>
      </c>
      <c r="C391" s="13"/>
    </row>
    <row r="392" spans="1:3" hidden="1" x14ac:dyDescent="0.25">
      <c r="A392" s="92">
        <v>853</v>
      </c>
      <c r="B392" s="150" t="s">
        <v>397</v>
      </c>
      <c r="C392" s="13"/>
    </row>
    <row r="393" spans="1:3" x14ac:dyDescent="0.25">
      <c r="A393" s="106">
        <v>9000</v>
      </c>
      <c r="B393" s="151" t="s">
        <v>398</v>
      </c>
      <c r="C393" s="87">
        <v>0</v>
      </c>
    </row>
    <row r="394" spans="1:3" hidden="1" x14ac:dyDescent="0.25">
      <c r="A394" s="96">
        <v>9100</v>
      </c>
      <c r="B394" s="149" t="s">
        <v>399</v>
      </c>
      <c r="C394" s="90"/>
    </row>
    <row r="395" spans="1:3" hidden="1" x14ac:dyDescent="0.25">
      <c r="A395" s="92">
        <v>911</v>
      </c>
      <c r="B395" s="150" t="s">
        <v>400</v>
      </c>
      <c r="C395" s="13"/>
    </row>
    <row r="396" spans="1:3" hidden="1" x14ac:dyDescent="0.25">
      <c r="A396" s="92">
        <v>912</v>
      </c>
      <c r="B396" s="150" t="s">
        <v>401</v>
      </c>
      <c r="C396" s="13"/>
    </row>
    <row r="397" spans="1:3" hidden="1" x14ac:dyDescent="0.25">
      <c r="A397" s="92">
        <v>913</v>
      </c>
      <c r="B397" s="150" t="s">
        <v>402</v>
      </c>
      <c r="C397" s="13"/>
    </row>
    <row r="398" spans="1:3" hidden="1" x14ac:dyDescent="0.25">
      <c r="A398" s="96">
        <v>9200</v>
      </c>
      <c r="B398" s="149" t="s">
        <v>403</v>
      </c>
      <c r="C398" s="90"/>
    </row>
    <row r="399" spans="1:3" hidden="1" x14ac:dyDescent="0.25">
      <c r="A399" s="92">
        <v>921</v>
      </c>
      <c r="B399" s="150" t="s">
        <v>404</v>
      </c>
      <c r="C399" s="13"/>
    </row>
    <row r="400" spans="1:3" hidden="1" x14ac:dyDescent="0.25">
      <c r="A400" s="92">
        <v>922</v>
      </c>
      <c r="B400" s="150" t="s">
        <v>405</v>
      </c>
      <c r="C400" s="13"/>
    </row>
    <row r="401" spans="1:3" hidden="1" x14ac:dyDescent="0.25">
      <c r="A401" s="92">
        <v>923</v>
      </c>
      <c r="B401" s="150" t="s">
        <v>406</v>
      </c>
      <c r="C401" s="13"/>
    </row>
    <row r="402" spans="1:3" hidden="1" x14ac:dyDescent="0.25">
      <c r="A402" s="96">
        <v>9300</v>
      </c>
      <c r="B402" s="149" t="s">
        <v>407</v>
      </c>
      <c r="C402" s="90"/>
    </row>
    <row r="403" spans="1:3" hidden="1" x14ac:dyDescent="0.25">
      <c r="A403" s="92">
        <v>931</v>
      </c>
      <c r="B403" s="150" t="s">
        <v>408</v>
      </c>
      <c r="C403" s="13"/>
    </row>
    <row r="404" spans="1:3" hidden="1" x14ac:dyDescent="0.25">
      <c r="A404" s="96">
        <v>9400</v>
      </c>
      <c r="B404" s="149" t="s">
        <v>409</v>
      </c>
      <c r="C404" s="90"/>
    </row>
    <row r="405" spans="1:3" hidden="1" x14ac:dyDescent="0.25">
      <c r="A405" s="92">
        <v>941</v>
      </c>
      <c r="B405" s="150" t="s">
        <v>410</v>
      </c>
      <c r="C405" s="13"/>
    </row>
    <row r="406" spans="1:3" hidden="1" x14ac:dyDescent="0.25">
      <c r="A406" s="96">
        <v>9500</v>
      </c>
      <c r="B406" s="149" t="s">
        <v>411</v>
      </c>
      <c r="C406" s="90"/>
    </row>
    <row r="407" spans="1:3" hidden="1" x14ac:dyDescent="0.25">
      <c r="A407" s="92">
        <v>951</v>
      </c>
      <c r="B407" s="150" t="s">
        <v>412</v>
      </c>
      <c r="C407" s="13"/>
    </row>
    <row r="408" spans="1:3" hidden="1" x14ac:dyDescent="0.25">
      <c r="A408" s="96">
        <v>9600</v>
      </c>
      <c r="B408" s="149" t="s">
        <v>413</v>
      </c>
      <c r="C408" s="90"/>
    </row>
    <row r="409" spans="1:3" hidden="1" x14ac:dyDescent="0.25">
      <c r="A409" s="92">
        <v>961</v>
      </c>
      <c r="B409" s="150" t="s">
        <v>414</v>
      </c>
      <c r="C409" s="13"/>
    </row>
    <row r="410" spans="1:3" hidden="1" x14ac:dyDescent="0.25">
      <c r="A410" s="92">
        <v>962</v>
      </c>
      <c r="B410" s="150" t="s">
        <v>415</v>
      </c>
      <c r="C410" s="13"/>
    </row>
    <row r="411" spans="1:3" hidden="1" x14ac:dyDescent="0.25">
      <c r="A411" s="96">
        <v>9900</v>
      </c>
      <c r="B411" s="149" t="s">
        <v>416</v>
      </c>
      <c r="C411" s="90"/>
    </row>
    <row r="412" spans="1:3" hidden="1" x14ac:dyDescent="0.25">
      <c r="A412" s="107">
        <v>991</v>
      </c>
      <c r="B412" s="152" t="s">
        <v>417</v>
      </c>
      <c r="C412" s="18"/>
    </row>
    <row r="413" spans="1:3" x14ac:dyDescent="0.25">
      <c r="A413" s="169" t="s">
        <v>9</v>
      </c>
      <c r="B413" s="170"/>
      <c r="C413" s="118">
        <f>C393+C379+C331+C309+C250+C190+C105+C40+C3</f>
        <v>3404643</v>
      </c>
    </row>
    <row r="415" spans="1:3" ht="35.25" customHeight="1" x14ac:dyDescent="0.25">
      <c r="A415" s="164" t="s">
        <v>952</v>
      </c>
      <c r="B415" s="164"/>
      <c r="C415" s="164"/>
    </row>
    <row r="416" spans="1:3" x14ac:dyDescent="0.25">
      <c r="A416" s="2" t="s">
        <v>0</v>
      </c>
    </row>
    <row r="417" spans="1:3" ht="46.5" customHeight="1" x14ac:dyDescent="0.25">
      <c r="A417" s="164" t="s">
        <v>418</v>
      </c>
      <c r="B417" s="164"/>
      <c r="C417" s="164"/>
    </row>
  </sheetData>
  <autoFilter ref="A2:C413">
    <filterColumn colId="0" showButton="0"/>
  </autoFilter>
  <mergeCells count="5">
    <mergeCell ref="A2:B2"/>
    <mergeCell ref="A413:B413"/>
    <mergeCell ref="A1:C1"/>
    <mergeCell ref="A415:C415"/>
    <mergeCell ref="A417:C417"/>
  </mergeCells>
  <pageMargins left="0.11811023622047245" right="0.11811023622047245" top="0.15748031496062992" bottom="0.15748031496062992" header="0.31496062992125984" footer="0.31496062992125984"/>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65"/>
  <sheetViews>
    <sheetView tabSelected="1" zoomScale="90" zoomScaleNormal="90" workbookViewId="0">
      <pane ySplit="3" topLeftCell="A4" activePane="bottomLeft" state="frozen"/>
      <selection pane="bottomLeft" activeCell="A2" sqref="A2:C2"/>
    </sheetView>
  </sheetViews>
  <sheetFormatPr baseColWidth="10" defaultRowHeight="15" x14ac:dyDescent="0.25"/>
  <cols>
    <col min="1" max="1" width="7" customWidth="1"/>
    <col min="2" max="2" width="56.140625" customWidth="1"/>
    <col min="3" max="3" width="24.42578125" bestFit="1" customWidth="1"/>
  </cols>
  <sheetData>
    <row r="1" spans="1:3" ht="51.75" customHeight="1" x14ac:dyDescent="0.25">
      <c r="A1" s="171" t="s">
        <v>878</v>
      </c>
      <c r="B1" s="171"/>
      <c r="C1" s="171"/>
    </row>
    <row r="2" spans="1:3" ht="51.75" customHeight="1" x14ac:dyDescent="0.25">
      <c r="A2" s="274" t="s">
        <v>921</v>
      </c>
      <c r="B2" s="274"/>
      <c r="C2" s="274"/>
    </row>
    <row r="3" spans="1:3" x14ac:dyDescent="0.25">
      <c r="A3" s="174" t="s">
        <v>419</v>
      </c>
      <c r="B3" s="175"/>
      <c r="C3" s="86" t="s">
        <v>2</v>
      </c>
    </row>
    <row r="4" spans="1:3" x14ac:dyDescent="0.25">
      <c r="A4" s="172" t="s">
        <v>932</v>
      </c>
      <c r="B4" s="173"/>
      <c r="C4" s="120">
        <f>SUM(C5:C13)</f>
        <v>1859300</v>
      </c>
    </row>
    <row r="5" spans="1:3" x14ac:dyDescent="0.25">
      <c r="A5" s="11">
        <v>1000</v>
      </c>
      <c r="B5" s="12" t="s">
        <v>16</v>
      </c>
      <c r="C5" s="119">
        <v>1358300</v>
      </c>
    </row>
    <row r="6" spans="1:3" x14ac:dyDescent="0.25">
      <c r="A6" s="11">
        <v>2000</v>
      </c>
      <c r="B6" s="12" t="s">
        <v>53</v>
      </c>
      <c r="C6" s="119">
        <v>35000</v>
      </c>
    </row>
    <row r="7" spans="1:3" x14ac:dyDescent="0.25">
      <c r="A7" s="11">
        <v>3000</v>
      </c>
      <c r="B7" s="12" t="s">
        <v>118</v>
      </c>
      <c r="C7" s="119">
        <v>466000</v>
      </c>
    </row>
    <row r="8" spans="1:3" hidden="1" x14ac:dyDescent="0.25">
      <c r="A8" s="11">
        <v>4000</v>
      </c>
      <c r="B8" s="12" t="s">
        <v>203</v>
      </c>
      <c r="C8" s="119">
        <v>0</v>
      </c>
    </row>
    <row r="9" spans="1:3" hidden="1" x14ac:dyDescent="0.25">
      <c r="A9" s="11">
        <v>5000</v>
      </c>
      <c r="B9" s="12" t="s">
        <v>263</v>
      </c>
      <c r="C9" s="119">
        <v>0</v>
      </c>
    </row>
    <row r="10" spans="1:3" hidden="1" x14ac:dyDescent="0.25">
      <c r="A10" s="11">
        <v>6000</v>
      </c>
      <c r="B10" s="12" t="s">
        <v>322</v>
      </c>
      <c r="C10" s="119">
        <v>0</v>
      </c>
    </row>
    <row r="11" spans="1:3" hidden="1" x14ac:dyDescent="0.25">
      <c r="A11" s="11">
        <v>7000</v>
      </c>
      <c r="B11" s="12" t="s">
        <v>336</v>
      </c>
      <c r="C11" s="119">
        <v>0</v>
      </c>
    </row>
    <row r="12" spans="1:3" hidden="1" x14ac:dyDescent="0.25">
      <c r="A12" s="11">
        <v>8000</v>
      </c>
      <c r="B12" s="12" t="s">
        <v>384</v>
      </c>
      <c r="C12" s="119">
        <v>0</v>
      </c>
    </row>
    <row r="13" spans="1:3" hidden="1" x14ac:dyDescent="0.25">
      <c r="A13" s="11">
        <v>9000</v>
      </c>
      <c r="B13" s="12" t="s">
        <v>398</v>
      </c>
      <c r="C13" s="119">
        <v>0</v>
      </c>
    </row>
    <row r="14" spans="1:3" x14ac:dyDescent="0.25">
      <c r="A14" s="172" t="s">
        <v>933</v>
      </c>
      <c r="B14" s="173"/>
      <c r="C14" s="120">
        <f>SUM(C15:C23)</f>
        <v>236500</v>
      </c>
    </row>
    <row r="15" spans="1:3" x14ac:dyDescent="0.25">
      <c r="A15" s="11">
        <v>1000</v>
      </c>
      <c r="B15" s="12" t="s">
        <v>16</v>
      </c>
      <c r="C15" s="119">
        <v>226500</v>
      </c>
    </row>
    <row r="16" spans="1:3" hidden="1" x14ac:dyDescent="0.25">
      <c r="A16" s="11">
        <v>2000</v>
      </c>
      <c r="B16" s="12" t="s">
        <v>53</v>
      </c>
      <c r="C16" s="119">
        <v>0</v>
      </c>
    </row>
    <row r="17" spans="1:3" x14ac:dyDescent="0.25">
      <c r="A17" s="11">
        <v>3000</v>
      </c>
      <c r="B17" s="12" t="s">
        <v>118</v>
      </c>
      <c r="C17" s="119">
        <v>10000</v>
      </c>
    </row>
    <row r="18" spans="1:3" hidden="1" x14ac:dyDescent="0.25">
      <c r="A18" s="11">
        <v>4000</v>
      </c>
      <c r="B18" s="12" t="s">
        <v>203</v>
      </c>
      <c r="C18" s="119">
        <v>0</v>
      </c>
    </row>
    <row r="19" spans="1:3" hidden="1" x14ac:dyDescent="0.25">
      <c r="A19" s="11">
        <v>5000</v>
      </c>
      <c r="B19" s="12" t="s">
        <v>263</v>
      </c>
      <c r="C19" s="119">
        <v>0</v>
      </c>
    </row>
    <row r="20" spans="1:3" hidden="1" x14ac:dyDescent="0.25">
      <c r="A20" s="11">
        <v>6000</v>
      </c>
      <c r="B20" s="12" t="s">
        <v>322</v>
      </c>
      <c r="C20" s="119">
        <v>0</v>
      </c>
    </row>
    <row r="21" spans="1:3" hidden="1" x14ac:dyDescent="0.25">
      <c r="A21" s="11">
        <v>7000</v>
      </c>
      <c r="B21" s="12" t="s">
        <v>336</v>
      </c>
      <c r="C21" s="119">
        <v>0</v>
      </c>
    </row>
    <row r="22" spans="1:3" hidden="1" x14ac:dyDescent="0.25">
      <c r="A22" s="11">
        <v>8000</v>
      </c>
      <c r="B22" s="12" t="s">
        <v>384</v>
      </c>
      <c r="C22" s="119">
        <v>0</v>
      </c>
    </row>
    <row r="23" spans="1:3" hidden="1" x14ac:dyDescent="0.25">
      <c r="A23" s="11">
        <v>9000</v>
      </c>
      <c r="B23" s="12" t="s">
        <v>398</v>
      </c>
      <c r="C23" s="119">
        <v>0</v>
      </c>
    </row>
    <row r="24" spans="1:3" x14ac:dyDescent="0.25">
      <c r="A24" s="172" t="s">
        <v>934</v>
      </c>
      <c r="B24" s="173"/>
      <c r="C24" s="120">
        <f>SUM(C25:C33)</f>
        <v>237500</v>
      </c>
    </row>
    <row r="25" spans="1:3" x14ac:dyDescent="0.25">
      <c r="A25" s="11">
        <v>1000</v>
      </c>
      <c r="B25" s="12" t="s">
        <v>16</v>
      </c>
      <c r="C25" s="119">
        <v>226500</v>
      </c>
    </row>
    <row r="26" spans="1:3" hidden="1" x14ac:dyDescent="0.25">
      <c r="A26" s="11">
        <v>2000</v>
      </c>
      <c r="B26" s="12" t="s">
        <v>53</v>
      </c>
      <c r="C26" s="119">
        <v>0</v>
      </c>
    </row>
    <row r="27" spans="1:3" x14ac:dyDescent="0.25">
      <c r="A27" s="11">
        <v>3000</v>
      </c>
      <c r="B27" s="12" t="s">
        <v>118</v>
      </c>
      <c r="C27" s="119">
        <v>11000</v>
      </c>
    </row>
    <row r="28" spans="1:3" hidden="1" x14ac:dyDescent="0.25">
      <c r="A28" s="11">
        <v>4000</v>
      </c>
      <c r="B28" s="12" t="s">
        <v>203</v>
      </c>
      <c r="C28" s="119">
        <v>0</v>
      </c>
    </row>
    <row r="29" spans="1:3" hidden="1" x14ac:dyDescent="0.25">
      <c r="A29" s="11">
        <v>5000</v>
      </c>
      <c r="B29" s="12" t="s">
        <v>263</v>
      </c>
      <c r="C29" s="119">
        <v>0</v>
      </c>
    </row>
    <row r="30" spans="1:3" hidden="1" x14ac:dyDescent="0.25">
      <c r="A30" s="11">
        <v>6000</v>
      </c>
      <c r="B30" s="12" t="s">
        <v>322</v>
      </c>
      <c r="C30" s="119">
        <v>0</v>
      </c>
    </row>
    <row r="31" spans="1:3" hidden="1" x14ac:dyDescent="0.25">
      <c r="A31" s="11">
        <v>7000</v>
      </c>
      <c r="B31" s="12" t="s">
        <v>336</v>
      </c>
      <c r="C31" s="119">
        <v>0</v>
      </c>
    </row>
    <row r="32" spans="1:3" hidden="1" x14ac:dyDescent="0.25">
      <c r="A32" s="11">
        <v>8000</v>
      </c>
      <c r="B32" s="12" t="s">
        <v>384</v>
      </c>
      <c r="C32" s="119">
        <v>0</v>
      </c>
    </row>
    <row r="33" spans="1:3" hidden="1" x14ac:dyDescent="0.25">
      <c r="A33" s="11">
        <v>9000</v>
      </c>
      <c r="B33" s="12" t="s">
        <v>398</v>
      </c>
      <c r="C33" s="119">
        <v>0</v>
      </c>
    </row>
    <row r="34" spans="1:3" ht="15" customHeight="1" x14ac:dyDescent="0.25">
      <c r="A34" s="172" t="s">
        <v>935</v>
      </c>
      <c r="B34" s="173"/>
      <c r="C34" s="120">
        <f>SUM(C35:C43)</f>
        <v>375800</v>
      </c>
    </row>
    <row r="35" spans="1:3" x14ac:dyDescent="0.25">
      <c r="A35" s="11">
        <v>1000</v>
      </c>
      <c r="B35" s="12" t="s">
        <v>16</v>
      </c>
      <c r="C35" s="119">
        <v>365800</v>
      </c>
    </row>
    <row r="36" spans="1:3" hidden="1" x14ac:dyDescent="0.25">
      <c r="A36" s="11">
        <v>2000</v>
      </c>
      <c r="B36" s="12" t="s">
        <v>53</v>
      </c>
      <c r="C36" s="119">
        <v>0</v>
      </c>
    </row>
    <row r="37" spans="1:3" x14ac:dyDescent="0.25">
      <c r="A37" s="11">
        <v>3000</v>
      </c>
      <c r="B37" s="12" t="s">
        <v>118</v>
      </c>
      <c r="C37" s="119">
        <v>10000</v>
      </c>
    </row>
    <row r="38" spans="1:3" hidden="1" x14ac:dyDescent="0.25">
      <c r="A38" s="11">
        <v>4000</v>
      </c>
      <c r="B38" s="12" t="s">
        <v>203</v>
      </c>
      <c r="C38" s="119">
        <v>0</v>
      </c>
    </row>
    <row r="39" spans="1:3" hidden="1" x14ac:dyDescent="0.25">
      <c r="A39" s="11">
        <v>5000</v>
      </c>
      <c r="B39" s="12" t="s">
        <v>263</v>
      </c>
      <c r="C39" s="119">
        <v>0</v>
      </c>
    </row>
    <row r="40" spans="1:3" hidden="1" x14ac:dyDescent="0.25">
      <c r="A40" s="11">
        <v>6000</v>
      </c>
      <c r="B40" s="12" t="s">
        <v>322</v>
      </c>
      <c r="C40" s="119">
        <v>0</v>
      </c>
    </row>
    <row r="41" spans="1:3" hidden="1" x14ac:dyDescent="0.25">
      <c r="A41" s="11">
        <v>7000</v>
      </c>
      <c r="B41" s="12" t="s">
        <v>336</v>
      </c>
      <c r="C41" s="119">
        <v>0</v>
      </c>
    </row>
    <row r="42" spans="1:3" hidden="1" x14ac:dyDescent="0.25">
      <c r="A42" s="11">
        <v>8000</v>
      </c>
      <c r="B42" s="12" t="s">
        <v>384</v>
      </c>
      <c r="C42" s="119">
        <v>0</v>
      </c>
    </row>
    <row r="43" spans="1:3" hidden="1" x14ac:dyDescent="0.25">
      <c r="A43" s="11">
        <v>9000</v>
      </c>
      <c r="B43" s="12" t="s">
        <v>398</v>
      </c>
      <c r="C43" s="119">
        <v>0</v>
      </c>
    </row>
    <row r="44" spans="1:3" ht="15" customHeight="1" x14ac:dyDescent="0.25">
      <c r="A44" s="172" t="s">
        <v>936</v>
      </c>
      <c r="B44" s="173"/>
      <c r="C44" s="120">
        <f>SUM(C45:C53)</f>
        <v>234000</v>
      </c>
    </row>
    <row r="45" spans="1:3" x14ac:dyDescent="0.25">
      <c r="A45" s="11">
        <v>1000</v>
      </c>
      <c r="B45" s="12" t="s">
        <v>16</v>
      </c>
      <c r="C45" s="119">
        <v>224000</v>
      </c>
    </row>
    <row r="46" spans="1:3" hidden="1" x14ac:dyDescent="0.25">
      <c r="A46" s="11">
        <v>2000</v>
      </c>
      <c r="B46" s="12" t="s">
        <v>53</v>
      </c>
      <c r="C46" s="119">
        <v>0</v>
      </c>
    </row>
    <row r="47" spans="1:3" x14ac:dyDescent="0.25">
      <c r="A47" s="11">
        <v>3000</v>
      </c>
      <c r="B47" s="12" t="s">
        <v>118</v>
      </c>
      <c r="C47" s="119">
        <v>10000</v>
      </c>
    </row>
    <row r="48" spans="1:3" hidden="1" x14ac:dyDescent="0.25">
      <c r="A48" s="11">
        <v>4000</v>
      </c>
      <c r="B48" s="12" t="s">
        <v>203</v>
      </c>
      <c r="C48" s="119">
        <v>0</v>
      </c>
    </row>
    <row r="49" spans="1:3" hidden="1" x14ac:dyDescent="0.25">
      <c r="A49" s="11">
        <v>5000</v>
      </c>
      <c r="B49" s="12" t="s">
        <v>263</v>
      </c>
      <c r="C49" s="119">
        <v>0</v>
      </c>
    </row>
    <row r="50" spans="1:3" hidden="1" x14ac:dyDescent="0.25">
      <c r="A50" s="11">
        <v>6000</v>
      </c>
      <c r="B50" s="12" t="s">
        <v>322</v>
      </c>
      <c r="C50" s="119">
        <v>0</v>
      </c>
    </row>
    <row r="51" spans="1:3" hidden="1" x14ac:dyDescent="0.25">
      <c r="A51" s="11">
        <v>7000</v>
      </c>
      <c r="B51" s="12" t="s">
        <v>336</v>
      </c>
      <c r="C51" s="119">
        <v>0</v>
      </c>
    </row>
    <row r="52" spans="1:3" hidden="1" x14ac:dyDescent="0.25">
      <c r="A52" s="11">
        <v>8000</v>
      </c>
      <c r="B52" s="12" t="s">
        <v>384</v>
      </c>
      <c r="C52" s="119">
        <v>0</v>
      </c>
    </row>
    <row r="53" spans="1:3" hidden="1" x14ac:dyDescent="0.25">
      <c r="A53" s="11">
        <v>9000</v>
      </c>
      <c r="B53" s="12" t="s">
        <v>398</v>
      </c>
      <c r="C53" s="119">
        <v>0</v>
      </c>
    </row>
    <row r="54" spans="1:3" ht="15" customHeight="1" x14ac:dyDescent="0.25">
      <c r="A54" s="172" t="s">
        <v>937</v>
      </c>
      <c r="B54" s="173"/>
      <c r="C54" s="120">
        <f>SUM(C55:C63)</f>
        <v>461543</v>
      </c>
    </row>
    <row r="55" spans="1:3" x14ac:dyDescent="0.25">
      <c r="A55" s="11">
        <v>1000</v>
      </c>
      <c r="B55" s="12" t="s">
        <v>16</v>
      </c>
      <c r="C55" s="119">
        <v>226500</v>
      </c>
    </row>
    <row r="56" spans="1:3" x14ac:dyDescent="0.25">
      <c r="A56" s="11">
        <v>2000</v>
      </c>
      <c r="B56" s="12" t="s">
        <v>53</v>
      </c>
      <c r="C56" s="119">
        <v>73000</v>
      </c>
    </row>
    <row r="57" spans="1:3" x14ac:dyDescent="0.25">
      <c r="A57" s="11">
        <v>3000</v>
      </c>
      <c r="B57" s="12" t="s">
        <v>118</v>
      </c>
      <c r="C57" s="119">
        <v>162043</v>
      </c>
    </row>
    <row r="58" spans="1:3" hidden="1" x14ac:dyDescent="0.25">
      <c r="A58" s="11">
        <v>4000</v>
      </c>
      <c r="B58" s="12" t="s">
        <v>203</v>
      </c>
      <c r="C58" s="119">
        <v>0</v>
      </c>
    </row>
    <row r="59" spans="1:3" hidden="1" x14ac:dyDescent="0.25">
      <c r="A59" s="11">
        <v>5000</v>
      </c>
      <c r="B59" s="12" t="s">
        <v>263</v>
      </c>
      <c r="C59" s="119">
        <v>0</v>
      </c>
    </row>
    <row r="60" spans="1:3" hidden="1" x14ac:dyDescent="0.25">
      <c r="A60" s="11">
        <v>6000</v>
      </c>
      <c r="B60" s="12" t="s">
        <v>322</v>
      </c>
      <c r="C60" s="119">
        <v>0</v>
      </c>
    </row>
    <row r="61" spans="1:3" hidden="1" x14ac:dyDescent="0.25">
      <c r="A61" s="11">
        <v>7000</v>
      </c>
      <c r="B61" s="12" t="s">
        <v>336</v>
      </c>
      <c r="C61" s="119">
        <v>0</v>
      </c>
    </row>
    <row r="62" spans="1:3" hidden="1" x14ac:dyDescent="0.25">
      <c r="A62" s="11">
        <v>8000</v>
      </c>
      <c r="B62" s="12" t="s">
        <v>384</v>
      </c>
      <c r="C62" s="119">
        <v>0</v>
      </c>
    </row>
    <row r="63" spans="1:3" hidden="1" x14ac:dyDescent="0.25">
      <c r="A63" s="11">
        <v>9000</v>
      </c>
      <c r="B63" s="12" t="s">
        <v>398</v>
      </c>
      <c r="C63" s="119">
        <v>0</v>
      </c>
    </row>
    <row r="64" spans="1:3" ht="15" customHeight="1" x14ac:dyDescent="0.25">
      <c r="A64" s="172" t="s">
        <v>9</v>
      </c>
      <c r="B64" s="173"/>
      <c r="C64" s="120">
        <f>C54+C44+C34+C24+C14+C4</f>
        <v>3404643</v>
      </c>
    </row>
    <row r="65" spans="3:3" x14ac:dyDescent="0.25">
      <c r="C65" s="78"/>
    </row>
  </sheetData>
  <autoFilter ref="A3:C64">
    <filterColumn colId="0" showButton="0"/>
    <filterColumn colId="2">
      <filters>
        <filter val="1,358,300.00"/>
        <filter val="1,859,300.00"/>
        <filter val="10,000.00"/>
        <filter val="11,000.00"/>
        <filter val="162,043.00"/>
        <filter val="224,000.00"/>
        <filter val="226,500.00"/>
        <filter val="234,000.00"/>
        <filter val="236,500.00"/>
        <filter val="237,500.00"/>
        <filter val="3,404,643.00"/>
        <filter val="35,000.00"/>
        <filter val="365,800.00"/>
        <filter val="375,800.00"/>
        <filter val="461,543.00"/>
        <filter val="466,000.00"/>
        <filter val="73,000.00"/>
      </filters>
    </filterColumn>
  </autoFilter>
  <mergeCells count="10">
    <mergeCell ref="A64:B64"/>
    <mergeCell ref="A1:C1"/>
    <mergeCell ref="A54:B54"/>
    <mergeCell ref="A3:B3"/>
    <mergeCell ref="A4:B4"/>
    <mergeCell ref="A14:B14"/>
    <mergeCell ref="A24:B24"/>
    <mergeCell ref="A34:B34"/>
    <mergeCell ref="A44:B44"/>
    <mergeCell ref="A2:C2"/>
  </mergeCells>
  <pageMargins left="0.31496062992125984" right="0.31496062992125984" top="0.35433070866141736" bottom="0.35433070866141736" header="0.31496062992125984" footer="0.31496062992125984"/>
  <pageSetup scale="9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B1" workbookViewId="0">
      <selection activeCell="C17" sqref="C17"/>
    </sheetView>
  </sheetViews>
  <sheetFormatPr baseColWidth="10" defaultRowHeight="15" x14ac:dyDescent="0.25"/>
  <cols>
    <col min="1" max="1" width="16" customWidth="1"/>
    <col min="2" max="2" width="55.140625" customWidth="1"/>
    <col min="3" max="3" width="19.85546875" bestFit="1" customWidth="1"/>
  </cols>
  <sheetData>
    <row r="1" spans="1:3" ht="53.25" customHeight="1" x14ac:dyDescent="0.25">
      <c r="A1" s="164" t="s">
        <v>879</v>
      </c>
      <c r="B1" s="164"/>
      <c r="C1" s="164"/>
    </row>
    <row r="2" spans="1:3" x14ac:dyDescent="0.25">
      <c r="A2" s="2" t="s">
        <v>0</v>
      </c>
      <c r="B2" s="1"/>
      <c r="C2" s="1"/>
    </row>
    <row r="3" spans="1:3" ht="15" customHeight="1" x14ac:dyDescent="0.25">
      <c r="A3" s="181" t="s">
        <v>907</v>
      </c>
      <c r="B3" s="181"/>
      <c r="C3" s="181"/>
    </row>
    <row r="4" spans="1:3" x14ac:dyDescent="0.25">
      <c r="A4" s="2" t="s">
        <v>0</v>
      </c>
      <c r="B4" s="1"/>
      <c r="C4" s="1"/>
    </row>
    <row r="5" spans="1:3" x14ac:dyDescent="0.25">
      <c r="A5" s="176" t="s">
        <v>420</v>
      </c>
      <c r="B5" s="177"/>
      <c r="C5" s="27" t="s">
        <v>2</v>
      </c>
    </row>
    <row r="6" spans="1:3" x14ac:dyDescent="0.25">
      <c r="A6" s="20" t="s">
        <v>421</v>
      </c>
      <c r="B6" s="21" t="s">
        <v>422</v>
      </c>
      <c r="C6" s="138">
        <v>4266100</v>
      </c>
    </row>
    <row r="7" spans="1:3" x14ac:dyDescent="0.25">
      <c r="A7" s="14" t="s">
        <v>423</v>
      </c>
      <c r="B7" s="15" t="s">
        <v>424</v>
      </c>
      <c r="C7" s="139">
        <v>4266100</v>
      </c>
    </row>
    <row r="8" spans="1:3" x14ac:dyDescent="0.25">
      <c r="A8" s="22" t="s">
        <v>425</v>
      </c>
      <c r="B8" s="23" t="s">
        <v>426</v>
      </c>
      <c r="C8" s="140">
        <v>4266100</v>
      </c>
    </row>
    <row r="9" spans="1:3" x14ac:dyDescent="0.25">
      <c r="A9" s="10" t="s">
        <v>427</v>
      </c>
      <c r="B9" s="24" t="s">
        <v>428</v>
      </c>
      <c r="C9" s="141">
        <v>4266100</v>
      </c>
    </row>
    <row r="10" spans="1:3" x14ac:dyDescent="0.25">
      <c r="A10" s="25" t="s">
        <v>429</v>
      </c>
      <c r="B10" s="12" t="s">
        <v>430</v>
      </c>
      <c r="C10" s="113">
        <v>4266100</v>
      </c>
    </row>
    <row r="11" spans="1:3" x14ac:dyDescent="0.25">
      <c r="A11" s="135" t="s">
        <v>939</v>
      </c>
      <c r="B11" s="28" t="s">
        <v>938</v>
      </c>
      <c r="C11" s="108">
        <v>1859300</v>
      </c>
    </row>
    <row r="12" spans="1:3" x14ac:dyDescent="0.25">
      <c r="A12" s="135" t="s">
        <v>939</v>
      </c>
      <c r="B12" s="28" t="s">
        <v>940</v>
      </c>
      <c r="C12" s="108">
        <v>236500</v>
      </c>
    </row>
    <row r="13" spans="1:3" x14ac:dyDescent="0.25">
      <c r="A13" s="135" t="s">
        <v>939</v>
      </c>
      <c r="B13" s="28" t="s">
        <v>941</v>
      </c>
      <c r="C13" s="108">
        <v>237500</v>
      </c>
    </row>
    <row r="14" spans="1:3" x14ac:dyDescent="0.25">
      <c r="A14" s="135" t="s">
        <v>939</v>
      </c>
      <c r="B14" s="28" t="s">
        <v>942</v>
      </c>
      <c r="C14" s="108">
        <v>375800</v>
      </c>
    </row>
    <row r="15" spans="1:3" x14ac:dyDescent="0.25">
      <c r="A15" s="135" t="s">
        <v>939</v>
      </c>
      <c r="B15" s="28" t="s">
        <v>943</v>
      </c>
      <c r="C15" s="108">
        <v>234000</v>
      </c>
    </row>
    <row r="16" spans="1:3" x14ac:dyDescent="0.25">
      <c r="A16" s="135" t="s">
        <v>939</v>
      </c>
      <c r="B16" s="28" t="s">
        <v>944</v>
      </c>
      <c r="C16" s="108">
        <v>461543</v>
      </c>
    </row>
    <row r="17" spans="1:3" x14ac:dyDescent="0.25">
      <c r="A17" s="178" t="s">
        <v>9</v>
      </c>
      <c r="B17" s="179"/>
      <c r="C17" s="129">
        <f>C11+C12+C13+C14+C15+C16</f>
        <v>3404643</v>
      </c>
    </row>
    <row r="18" spans="1:3" ht="27" customHeight="1" x14ac:dyDescent="0.25">
      <c r="A18" s="180"/>
      <c r="B18" s="180"/>
      <c r="C18" s="180"/>
    </row>
    <row r="20" spans="1:3" x14ac:dyDescent="0.25">
      <c r="A20" s="2" t="s">
        <v>0</v>
      </c>
      <c r="B20" s="1"/>
      <c r="C20" s="1"/>
    </row>
  </sheetData>
  <mergeCells count="5">
    <mergeCell ref="A5:B5"/>
    <mergeCell ref="A17:B17"/>
    <mergeCell ref="A1:C1"/>
    <mergeCell ref="A18:C18"/>
    <mergeCell ref="A3:C3"/>
  </mergeCells>
  <pageMargins left="0.70866141732283472" right="0.70866141732283472" top="0.74803149606299213" bottom="0.74803149606299213" header="0.31496062992125984" footer="0.31496062992125984"/>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zoomScaleNormal="100" workbookViewId="0">
      <pane ySplit="5" topLeftCell="A6" activePane="bottomLeft" state="frozen"/>
      <selection pane="bottomLeft" activeCell="C23" sqref="C23"/>
    </sheetView>
  </sheetViews>
  <sheetFormatPr baseColWidth="10" defaultRowHeight="15" x14ac:dyDescent="0.25"/>
  <cols>
    <col min="1" max="1" width="24.85546875" customWidth="1"/>
    <col min="2" max="2" width="45.7109375" bestFit="1" customWidth="1"/>
    <col min="3" max="3" width="19.7109375" bestFit="1" customWidth="1"/>
  </cols>
  <sheetData>
    <row r="1" spans="1:3" ht="52.5" customHeight="1" x14ac:dyDescent="0.25">
      <c r="A1" s="164" t="s">
        <v>880</v>
      </c>
      <c r="B1" s="164"/>
      <c r="C1" s="164"/>
    </row>
    <row r="2" spans="1:3" x14ac:dyDescent="0.25">
      <c r="A2" s="2" t="s">
        <v>0</v>
      </c>
      <c r="B2" s="1"/>
      <c r="C2" s="1"/>
    </row>
    <row r="3" spans="1:3" ht="30" customHeight="1" x14ac:dyDescent="0.25">
      <c r="A3" s="186" t="s">
        <v>908</v>
      </c>
      <c r="B3" s="186"/>
      <c r="C3" s="186"/>
    </row>
    <row r="4" spans="1:3" x14ac:dyDescent="0.25">
      <c r="A4" s="2" t="s">
        <v>0</v>
      </c>
      <c r="B4" s="1"/>
      <c r="C4" s="1"/>
    </row>
    <row r="5" spans="1:3" ht="25.5" x14ac:dyDescent="0.25">
      <c r="A5" s="182" t="s">
        <v>433</v>
      </c>
      <c r="B5" s="183"/>
      <c r="C5" s="97" t="s">
        <v>2</v>
      </c>
    </row>
    <row r="6" spans="1:3" x14ac:dyDescent="0.25">
      <c r="A6" s="93">
        <v>1</v>
      </c>
      <c r="B6" s="94" t="s">
        <v>434</v>
      </c>
      <c r="C6" s="95"/>
    </row>
    <row r="7" spans="1:3" x14ac:dyDescent="0.25">
      <c r="A7" s="96" t="s">
        <v>435</v>
      </c>
      <c r="B7" s="88" t="s">
        <v>436</v>
      </c>
      <c r="C7" s="89"/>
    </row>
    <row r="8" spans="1:3" x14ac:dyDescent="0.25">
      <c r="A8" s="92" t="s">
        <v>437</v>
      </c>
      <c r="B8" s="12" t="s">
        <v>438</v>
      </c>
      <c r="C8" s="13"/>
    </row>
    <row r="9" spans="1:3" x14ac:dyDescent="0.25">
      <c r="A9" s="92" t="s">
        <v>439</v>
      </c>
      <c r="B9" s="12" t="s">
        <v>440</v>
      </c>
      <c r="C9" s="13"/>
    </row>
    <row r="10" spans="1:3" x14ac:dyDescent="0.25">
      <c r="A10" s="96" t="s">
        <v>441</v>
      </c>
      <c r="B10" s="88" t="s">
        <v>442</v>
      </c>
      <c r="C10" s="89"/>
    </row>
    <row r="11" spans="1:3" x14ac:dyDescent="0.25">
      <c r="A11" s="92" t="s">
        <v>443</v>
      </c>
      <c r="B11" s="12" t="s">
        <v>444</v>
      </c>
      <c r="C11" s="13"/>
    </row>
    <row r="12" spans="1:3" x14ac:dyDescent="0.25">
      <c r="A12" s="92" t="s">
        <v>445</v>
      </c>
      <c r="B12" s="12" t="s">
        <v>446</v>
      </c>
      <c r="C12" s="13"/>
    </row>
    <row r="13" spans="1:3" x14ac:dyDescent="0.25">
      <c r="A13" s="92" t="s">
        <v>447</v>
      </c>
      <c r="B13" s="12" t="s">
        <v>448</v>
      </c>
      <c r="C13" s="13"/>
    </row>
    <row r="14" spans="1:3" x14ac:dyDescent="0.25">
      <c r="A14" s="92" t="s">
        <v>449</v>
      </c>
      <c r="B14" s="12" t="s">
        <v>450</v>
      </c>
      <c r="C14" s="13"/>
    </row>
    <row r="15" spans="1:3" x14ac:dyDescent="0.25">
      <c r="A15" s="96" t="s">
        <v>451</v>
      </c>
      <c r="B15" s="88" t="s">
        <v>452</v>
      </c>
      <c r="C15" s="89"/>
    </row>
    <row r="16" spans="1:3" x14ac:dyDescent="0.25">
      <c r="A16" s="92" t="s">
        <v>453</v>
      </c>
      <c r="B16" s="12" t="s">
        <v>454</v>
      </c>
      <c r="C16" s="13"/>
    </row>
    <row r="17" spans="1:3" x14ac:dyDescent="0.25">
      <c r="A17" s="92" t="s">
        <v>455</v>
      </c>
      <c r="B17" s="12" t="s">
        <v>456</v>
      </c>
      <c r="C17" s="13"/>
    </row>
    <row r="18" spans="1:3" x14ac:dyDescent="0.25">
      <c r="A18" s="92" t="s">
        <v>457</v>
      </c>
      <c r="B18" s="12" t="s">
        <v>458</v>
      </c>
      <c r="C18" s="13"/>
    </row>
    <row r="19" spans="1:3" x14ac:dyDescent="0.25">
      <c r="A19" s="92" t="s">
        <v>459</v>
      </c>
      <c r="B19" s="12" t="s">
        <v>460</v>
      </c>
      <c r="C19" s="13"/>
    </row>
    <row r="20" spans="1:3" x14ac:dyDescent="0.25">
      <c r="A20" s="92" t="s">
        <v>461</v>
      </c>
      <c r="B20" s="12" t="s">
        <v>462</v>
      </c>
      <c r="C20" s="13"/>
    </row>
    <row r="21" spans="1:3" x14ac:dyDescent="0.25">
      <c r="A21" s="92" t="s">
        <v>463</v>
      </c>
      <c r="B21" s="12" t="s">
        <v>464</v>
      </c>
      <c r="C21" s="13"/>
    </row>
    <row r="22" spans="1:3" x14ac:dyDescent="0.25">
      <c r="A22" s="92" t="s">
        <v>465</v>
      </c>
      <c r="B22" s="12" t="s">
        <v>466</v>
      </c>
      <c r="C22" s="13"/>
    </row>
    <row r="23" spans="1:3" x14ac:dyDescent="0.25">
      <c r="A23" s="92" t="s">
        <v>467</v>
      </c>
      <c r="B23" s="12" t="s">
        <v>468</v>
      </c>
      <c r="C23" s="13"/>
    </row>
    <row r="24" spans="1:3" x14ac:dyDescent="0.25">
      <c r="A24" s="92" t="s">
        <v>469</v>
      </c>
      <c r="B24" s="12" t="s">
        <v>470</v>
      </c>
      <c r="C24" s="13"/>
    </row>
    <row r="25" spans="1:3" x14ac:dyDescent="0.25">
      <c r="A25" s="96" t="s">
        <v>471</v>
      </c>
      <c r="B25" s="88" t="s">
        <v>472</v>
      </c>
      <c r="C25" s="89"/>
    </row>
    <row r="26" spans="1:3" x14ac:dyDescent="0.25">
      <c r="A26" s="92" t="s">
        <v>473</v>
      </c>
      <c r="B26" s="12" t="s">
        <v>474</v>
      </c>
      <c r="C26" s="13"/>
    </row>
    <row r="27" spans="1:3" x14ac:dyDescent="0.25">
      <c r="A27" s="96" t="s">
        <v>475</v>
      </c>
      <c r="B27" s="88" t="s">
        <v>476</v>
      </c>
      <c r="C27" s="89"/>
    </row>
    <row r="28" spans="1:3" x14ac:dyDescent="0.25">
      <c r="A28" s="92" t="s">
        <v>477</v>
      </c>
      <c r="B28" s="12" t="s">
        <v>478</v>
      </c>
      <c r="C28" s="13"/>
    </row>
    <row r="29" spans="1:3" x14ac:dyDescent="0.25">
      <c r="A29" s="92" t="s">
        <v>479</v>
      </c>
      <c r="B29" s="12" t="s">
        <v>480</v>
      </c>
      <c r="C29" s="13"/>
    </row>
    <row r="30" spans="1:3" ht="26.25" x14ac:dyDescent="0.25">
      <c r="A30" s="96" t="s">
        <v>481</v>
      </c>
      <c r="B30" s="88" t="s">
        <v>482</v>
      </c>
      <c r="C30" s="89"/>
    </row>
    <row r="31" spans="1:3" x14ac:dyDescent="0.25">
      <c r="A31" s="92" t="s">
        <v>483</v>
      </c>
      <c r="B31" s="12" t="s">
        <v>484</v>
      </c>
      <c r="C31" s="13"/>
    </row>
    <row r="32" spans="1:3" x14ac:dyDescent="0.25">
      <c r="A32" s="92" t="s">
        <v>485</v>
      </c>
      <c r="B32" s="12" t="s">
        <v>486</v>
      </c>
      <c r="C32" s="13"/>
    </row>
    <row r="33" spans="1:3" x14ac:dyDescent="0.25">
      <c r="A33" s="92" t="s">
        <v>487</v>
      </c>
      <c r="B33" s="12" t="s">
        <v>488</v>
      </c>
      <c r="C33" s="13"/>
    </row>
    <row r="34" spans="1:3" x14ac:dyDescent="0.25">
      <c r="A34" s="92" t="s">
        <v>489</v>
      </c>
      <c r="B34" s="12" t="s">
        <v>490</v>
      </c>
      <c r="C34" s="13"/>
    </row>
    <row r="35" spans="1:3" x14ac:dyDescent="0.25">
      <c r="A35" s="96" t="s">
        <v>491</v>
      </c>
      <c r="B35" s="88" t="s">
        <v>193</v>
      </c>
      <c r="C35" s="89"/>
    </row>
    <row r="36" spans="1:3" ht="18.75" customHeight="1" x14ac:dyDescent="0.25">
      <c r="A36" s="92" t="s">
        <v>492</v>
      </c>
      <c r="B36" s="12" t="s">
        <v>493</v>
      </c>
      <c r="C36" s="13"/>
    </row>
    <row r="37" spans="1:3" x14ac:dyDescent="0.25">
      <c r="A37" s="92" t="s">
        <v>494</v>
      </c>
      <c r="B37" s="12" t="s">
        <v>495</v>
      </c>
      <c r="C37" s="113">
        <v>3404643</v>
      </c>
    </row>
    <row r="38" spans="1:3" x14ac:dyDescent="0.25">
      <c r="A38" s="92" t="s">
        <v>496</v>
      </c>
      <c r="B38" s="12" t="s">
        <v>497</v>
      </c>
      <c r="C38" s="13"/>
    </row>
    <row r="39" spans="1:3" x14ac:dyDescent="0.25">
      <c r="A39" s="92" t="s">
        <v>498</v>
      </c>
      <c r="B39" s="12" t="s">
        <v>499</v>
      </c>
      <c r="C39" s="13"/>
    </row>
    <row r="40" spans="1:3" x14ac:dyDescent="0.25">
      <c r="A40" s="92" t="s">
        <v>500</v>
      </c>
      <c r="B40" s="12" t="s">
        <v>470</v>
      </c>
      <c r="C40" s="13"/>
    </row>
    <row r="41" spans="1:3" x14ac:dyDescent="0.25">
      <c r="A41" s="93">
        <v>2</v>
      </c>
      <c r="B41" s="94" t="s">
        <v>501</v>
      </c>
      <c r="C41" s="95"/>
    </row>
    <row r="42" spans="1:3" x14ac:dyDescent="0.25">
      <c r="A42" s="96" t="s">
        <v>502</v>
      </c>
      <c r="B42" s="88" t="s">
        <v>503</v>
      </c>
      <c r="C42" s="89"/>
    </row>
    <row r="43" spans="1:3" x14ac:dyDescent="0.25">
      <c r="A43" s="92" t="s">
        <v>504</v>
      </c>
      <c r="B43" s="12" t="s">
        <v>505</v>
      </c>
      <c r="C43" s="13"/>
    </row>
    <row r="44" spans="1:3" x14ac:dyDescent="0.25">
      <c r="A44" s="92" t="s">
        <v>506</v>
      </c>
      <c r="B44" s="12" t="s">
        <v>507</v>
      </c>
      <c r="C44" s="13"/>
    </row>
    <row r="45" spans="1:3" ht="26.25" x14ac:dyDescent="0.25">
      <c r="A45" s="92" t="s">
        <v>508</v>
      </c>
      <c r="B45" s="12" t="s">
        <v>509</v>
      </c>
      <c r="C45" s="13"/>
    </row>
    <row r="46" spans="1:3" x14ac:dyDescent="0.25">
      <c r="A46" s="92" t="s">
        <v>510</v>
      </c>
      <c r="B46" s="12" t="s">
        <v>511</v>
      </c>
      <c r="C46" s="13"/>
    </row>
    <row r="47" spans="1:3" x14ac:dyDescent="0.25">
      <c r="A47" s="92" t="s">
        <v>512</v>
      </c>
      <c r="B47" s="12" t="s">
        <v>513</v>
      </c>
      <c r="C47" s="13"/>
    </row>
    <row r="48" spans="1:3" x14ac:dyDescent="0.25">
      <c r="A48" s="92" t="s">
        <v>514</v>
      </c>
      <c r="B48" s="12" t="s">
        <v>515</v>
      </c>
      <c r="C48" s="13"/>
    </row>
    <row r="49" spans="1:3" x14ac:dyDescent="0.25">
      <c r="A49" s="96" t="s">
        <v>516</v>
      </c>
      <c r="B49" s="88" t="s">
        <v>517</v>
      </c>
      <c r="C49" s="89"/>
    </row>
    <row r="50" spans="1:3" x14ac:dyDescent="0.25">
      <c r="A50" s="92" t="s">
        <v>518</v>
      </c>
      <c r="B50" s="12" t="s">
        <v>519</v>
      </c>
      <c r="C50" s="13"/>
    </row>
    <row r="51" spans="1:3" x14ac:dyDescent="0.25">
      <c r="A51" s="92" t="s">
        <v>520</v>
      </c>
      <c r="B51" s="12" t="s">
        <v>521</v>
      </c>
      <c r="C51" s="13"/>
    </row>
    <row r="52" spans="1:3" x14ac:dyDescent="0.25">
      <c r="A52" s="92" t="s">
        <v>522</v>
      </c>
      <c r="B52" s="12" t="s">
        <v>523</v>
      </c>
      <c r="C52" s="13"/>
    </row>
    <row r="53" spans="1:3" x14ac:dyDescent="0.25">
      <c r="A53" s="92" t="s">
        <v>524</v>
      </c>
      <c r="B53" s="12" t="s">
        <v>525</v>
      </c>
      <c r="C53" s="13"/>
    </row>
    <row r="54" spans="1:3" x14ac:dyDescent="0.25">
      <c r="A54" s="92" t="s">
        <v>526</v>
      </c>
      <c r="B54" s="12" t="s">
        <v>527</v>
      </c>
      <c r="C54" s="13"/>
    </row>
    <row r="55" spans="1:3" x14ac:dyDescent="0.25">
      <c r="A55" s="92" t="s">
        <v>528</v>
      </c>
      <c r="B55" s="12" t="s">
        <v>529</v>
      </c>
      <c r="C55" s="13"/>
    </row>
    <row r="56" spans="1:3" x14ac:dyDescent="0.25">
      <c r="A56" s="92" t="s">
        <v>530</v>
      </c>
      <c r="B56" s="12" t="s">
        <v>531</v>
      </c>
      <c r="C56" s="13"/>
    </row>
    <row r="57" spans="1:3" x14ac:dyDescent="0.25">
      <c r="A57" s="96" t="s">
        <v>532</v>
      </c>
      <c r="B57" s="88" t="s">
        <v>533</v>
      </c>
      <c r="C57" s="89"/>
    </row>
    <row r="58" spans="1:3" x14ac:dyDescent="0.25">
      <c r="A58" s="92" t="s">
        <v>534</v>
      </c>
      <c r="B58" s="12" t="s">
        <v>535</v>
      </c>
      <c r="C58" s="13"/>
    </row>
    <row r="59" spans="1:3" x14ac:dyDescent="0.25">
      <c r="A59" s="92" t="s">
        <v>536</v>
      </c>
      <c r="B59" s="12" t="s">
        <v>537</v>
      </c>
      <c r="C59" s="13"/>
    </row>
    <row r="60" spans="1:3" x14ac:dyDescent="0.25">
      <c r="A60" s="92" t="s">
        <v>538</v>
      </c>
      <c r="B60" s="12" t="s">
        <v>539</v>
      </c>
      <c r="C60" s="13"/>
    </row>
    <row r="61" spans="1:3" x14ac:dyDescent="0.25">
      <c r="A61" s="92" t="s">
        <v>540</v>
      </c>
      <c r="B61" s="12" t="s">
        <v>541</v>
      </c>
      <c r="C61" s="13"/>
    </row>
    <row r="62" spans="1:3" x14ac:dyDescent="0.25">
      <c r="A62" s="92" t="s">
        <v>542</v>
      </c>
      <c r="B62" s="12" t="s">
        <v>543</v>
      </c>
      <c r="C62" s="13"/>
    </row>
    <row r="63" spans="1:3" ht="26.25" x14ac:dyDescent="0.25">
      <c r="A63" s="96" t="s">
        <v>544</v>
      </c>
      <c r="B63" s="88" t="s">
        <v>545</v>
      </c>
      <c r="C63" s="89"/>
    </row>
    <row r="64" spans="1:3" x14ac:dyDescent="0.25">
      <c r="A64" s="92" t="s">
        <v>546</v>
      </c>
      <c r="B64" s="12" t="s">
        <v>547</v>
      </c>
      <c r="C64" s="13"/>
    </row>
    <row r="65" spans="1:3" x14ac:dyDescent="0.25">
      <c r="A65" s="92" t="s">
        <v>548</v>
      </c>
      <c r="B65" s="12" t="s">
        <v>549</v>
      </c>
      <c r="C65" s="13"/>
    </row>
    <row r="66" spans="1:3" x14ac:dyDescent="0.25">
      <c r="A66" s="92" t="s">
        <v>550</v>
      </c>
      <c r="B66" s="12" t="s">
        <v>551</v>
      </c>
      <c r="C66" s="13"/>
    </row>
    <row r="67" spans="1:3" ht="26.25" x14ac:dyDescent="0.25">
      <c r="A67" s="92" t="s">
        <v>552</v>
      </c>
      <c r="B67" s="12" t="s">
        <v>553</v>
      </c>
      <c r="C67" s="13"/>
    </row>
    <row r="68" spans="1:3" x14ac:dyDescent="0.25">
      <c r="A68" s="96" t="s">
        <v>554</v>
      </c>
      <c r="B68" s="88" t="s">
        <v>555</v>
      </c>
      <c r="C68" s="89"/>
    </row>
    <row r="69" spans="1:3" x14ac:dyDescent="0.25">
      <c r="A69" s="92" t="s">
        <v>556</v>
      </c>
      <c r="B69" s="12" t="s">
        <v>557</v>
      </c>
      <c r="C69" s="13"/>
    </row>
    <row r="70" spans="1:3" x14ac:dyDescent="0.25">
      <c r="A70" s="92" t="s">
        <v>558</v>
      </c>
      <c r="B70" s="12" t="s">
        <v>559</v>
      </c>
      <c r="C70" s="13"/>
    </row>
    <row r="71" spans="1:3" x14ac:dyDescent="0.25">
      <c r="A71" s="92" t="s">
        <v>560</v>
      </c>
      <c r="B71" s="12" t="s">
        <v>561</v>
      </c>
      <c r="C71" s="13"/>
    </row>
    <row r="72" spans="1:3" x14ac:dyDescent="0.25">
      <c r="A72" s="92" t="s">
        <v>562</v>
      </c>
      <c r="B72" s="12" t="s">
        <v>563</v>
      </c>
      <c r="C72" s="13"/>
    </row>
    <row r="73" spans="1:3" x14ac:dyDescent="0.25">
      <c r="A73" s="92" t="s">
        <v>564</v>
      </c>
      <c r="B73" s="12" t="s">
        <v>565</v>
      </c>
      <c r="C73" s="13"/>
    </row>
    <row r="74" spans="1:3" x14ac:dyDescent="0.25">
      <c r="A74" s="92" t="s">
        <v>566</v>
      </c>
      <c r="B74" s="12" t="s">
        <v>567</v>
      </c>
      <c r="C74" s="13"/>
    </row>
    <row r="75" spans="1:3" x14ac:dyDescent="0.25">
      <c r="A75" s="96" t="s">
        <v>568</v>
      </c>
      <c r="B75" s="88" t="s">
        <v>569</v>
      </c>
      <c r="C75" s="89"/>
    </row>
    <row r="76" spans="1:3" x14ac:dyDescent="0.25">
      <c r="A76" s="92" t="s">
        <v>570</v>
      </c>
      <c r="B76" s="12" t="s">
        <v>571</v>
      </c>
      <c r="C76" s="13"/>
    </row>
    <row r="77" spans="1:3" x14ac:dyDescent="0.25">
      <c r="A77" s="92" t="s">
        <v>572</v>
      </c>
      <c r="B77" s="12" t="s">
        <v>573</v>
      </c>
      <c r="C77" s="13"/>
    </row>
    <row r="78" spans="1:3" x14ac:dyDescent="0.25">
      <c r="A78" s="92" t="s">
        <v>574</v>
      </c>
      <c r="B78" s="12" t="s">
        <v>575</v>
      </c>
      <c r="C78" s="13"/>
    </row>
    <row r="79" spans="1:3" x14ac:dyDescent="0.25">
      <c r="A79" s="92" t="s">
        <v>576</v>
      </c>
      <c r="B79" s="12" t="s">
        <v>577</v>
      </c>
      <c r="C79" s="13"/>
    </row>
    <row r="80" spans="1:3" x14ac:dyDescent="0.25">
      <c r="A80" s="92" t="s">
        <v>578</v>
      </c>
      <c r="B80" s="12" t="s">
        <v>579</v>
      </c>
      <c r="C80" s="13"/>
    </row>
    <row r="81" spans="1:3" x14ac:dyDescent="0.25">
      <c r="A81" s="92" t="s">
        <v>580</v>
      </c>
      <c r="B81" s="12" t="s">
        <v>581</v>
      </c>
      <c r="C81" s="13"/>
    </row>
    <row r="82" spans="1:3" x14ac:dyDescent="0.25">
      <c r="A82" s="92" t="s">
        <v>582</v>
      </c>
      <c r="B82" s="12" t="s">
        <v>583</v>
      </c>
      <c r="C82" s="13"/>
    </row>
    <row r="83" spans="1:3" x14ac:dyDescent="0.25">
      <c r="A83" s="92" t="s">
        <v>584</v>
      </c>
      <c r="B83" s="12" t="s">
        <v>585</v>
      </c>
      <c r="C83" s="13"/>
    </row>
    <row r="84" spans="1:3" x14ac:dyDescent="0.25">
      <c r="A84" s="92" t="s">
        <v>586</v>
      </c>
      <c r="B84" s="12" t="s">
        <v>587</v>
      </c>
      <c r="C84" s="13"/>
    </row>
    <row r="85" spans="1:3" x14ac:dyDescent="0.25">
      <c r="A85" s="96" t="s">
        <v>588</v>
      </c>
      <c r="B85" s="88" t="s">
        <v>589</v>
      </c>
      <c r="C85" s="89"/>
    </row>
    <row r="86" spans="1:3" x14ac:dyDescent="0.25">
      <c r="A86" s="92" t="s">
        <v>590</v>
      </c>
      <c r="B86" s="12" t="s">
        <v>591</v>
      </c>
      <c r="C86" s="13"/>
    </row>
    <row r="87" spans="1:3" x14ac:dyDescent="0.25">
      <c r="A87" s="93">
        <v>3</v>
      </c>
      <c r="B87" s="94" t="s">
        <v>592</v>
      </c>
      <c r="C87" s="95"/>
    </row>
    <row r="88" spans="1:3" ht="26.25" x14ac:dyDescent="0.25">
      <c r="A88" s="96" t="s">
        <v>593</v>
      </c>
      <c r="B88" s="88" t="s">
        <v>594</v>
      </c>
      <c r="C88" s="89"/>
    </row>
    <row r="89" spans="1:3" x14ac:dyDescent="0.25">
      <c r="A89" s="92" t="s">
        <v>595</v>
      </c>
      <c r="B89" s="12" t="s">
        <v>596</v>
      </c>
      <c r="C89" s="13"/>
    </row>
    <row r="90" spans="1:3" x14ac:dyDescent="0.25">
      <c r="A90" s="92" t="s">
        <v>597</v>
      </c>
      <c r="B90" s="12" t="s">
        <v>598</v>
      </c>
      <c r="C90" s="13"/>
    </row>
    <row r="91" spans="1:3" ht="26.25" x14ac:dyDescent="0.25">
      <c r="A91" s="96" t="s">
        <v>599</v>
      </c>
      <c r="B91" s="88" t="s">
        <v>600</v>
      </c>
      <c r="C91" s="89"/>
    </row>
    <row r="92" spans="1:3" x14ac:dyDescent="0.25">
      <c r="A92" s="92" t="s">
        <v>601</v>
      </c>
      <c r="B92" s="12" t="s">
        <v>602</v>
      </c>
      <c r="C92" s="13"/>
    </row>
    <row r="93" spans="1:3" x14ac:dyDescent="0.25">
      <c r="A93" s="92" t="s">
        <v>603</v>
      </c>
      <c r="B93" s="12" t="s">
        <v>604</v>
      </c>
      <c r="C93" s="13"/>
    </row>
    <row r="94" spans="1:3" x14ac:dyDescent="0.25">
      <c r="A94" s="92" t="s">
        <v>605</v>
      </c>
      <c r="B94" s="12" t="s">
        <v>606</v>
      </c>
      <c r="C94" s="13"/>
    </row>
    <row r="95" spans="1:3" x14ac:dyDescent="0.25">
      <c r="A95" s="92" t="s">
        <v>607</v>
      </c>
      <c r="B95" s="12" t="s">
        <v>608</v>
      </c>
      <c r="C95" s="13"/>
    </row>
    <row r="96" spans="1:3" x14ac:dyDescent="0.25">
      <c r="A96" s="92" t="s">
        <v>609</v>
      </c>
      <c r="B96" s="12" t="s">
        <v>610</v>
      </c>
      <c r="C96" s="13"/>
    </row>
    <row r="97" spans="1:3" x14ac:dyDescent="0.25">
      <c r="A97" s="92" t="s">
        <v>611</v>
      </c>
      <c r="B97" s="12" t="s">
        <v>612</v>
      </c>
      <c r="C97" s="13"/>
    </row>
    <row r="98" spans="1:3" x14ac:dyDescent="0.25">
      <c r="A98" s="96" t="s">
        <v>613</v>
      </c>
      <c r="B98" s="88" t="s">
        <v>614</v>
      </c>
      <c r="C98" s="89"/>
    </row>
    <row r="99" spans="1:3" x14ac:dyDescent="0.25">
      <c r="A99" s="92" t="s">
        <v>615</v>
      </c>
      <c r="B99" s="12" t="s">
        <v>616</v>
      </c>
      <c r="C99" s="13"/>
    </row>
    <row r="100" spans="1:3" x14ac:dyDescent="0.25">
      <c r="A100" s="92" t="s">
        <v>617</v>
      </c>
      <c r="B100" s="12" t="s">
        <v>618</v>
      </c>
      <c r="C100" s="13"/>
    </row>
    <row r="101" spans="1:3" x14ac:dyDescent="0.25">
      <c r="A101" s="92" t="s">
        <v>619</v>
      </c>
      <c r="B101" s="12" t="s">
        <v>620</v>
      </c>
      <c r="C101" s="13"/>
    </row>
    <row r="102" spans="1:3" x14ac:dyDescent="0.25">
      <c r="A102" s="92" t="s">
        <v>621</v>
      </c>
      <c r="B102" s="12" t="s">
        <v>622</v>
      </c>
      <c r="C102" s="13"/>
    </row>
    <row r="103" spans="1:3" x14ac:dyDescent="0.25">
      <c r="A103" s="92" t="s">
        <v>623</v>
      </c>
      <c r="B103" s="12" t="s">
        <v>624</v>
      </c>
      <c r="C103" s="13"/>
    </row>
    <row r="104" spans="1:3" x14ac:dyDescent="0.25">
      <c r="A104" s="92" t="s">
        <v>625</v>
      </c>
      <c r="B104" s="12" t="s">
        <v>626</v>
      </c>
      <c r="C104" s="13"/>
    </row>
    <row r="105" spans="1:3" x14ac:dyDescent="0.25">
      <c r="A105" s="96" t="s">
        <v>627</v>
      </c>
      <c r="B105" s="88" t="s">
        <v>628</v>
      </c>
      <c r="C105" s="89"/>
    </row>
    <row r="106" spans="1:3" ht="26.25" x14ac:dyDescent="0.25">
      <c r="A106" s="92" t="s">
        <v>629</v>
      </c>
      <c r="B106" s="12" t="s">
        <v>630</v>
      </c>
      <c r="C106" s="13"/>
    </row>
    <row r="107" spans="1:3" x14ac:dyDescent="0.25">
      <c r="A107" s="92" t="s">
        <v>631</v>
      </c>
      <c r="B107" s="12" t="s">
        <v>632</v>
      </c>
      <c r="C107" s="13"/>
    </row>
    <row r="108" spans="1:3" x14ac:dyDescent="0.25">
      <c r="A108" s="92" t="s">
        <v>633</v>
      </c>
      <c r="B108" s="12" t="s">
        <v>634</v>
      </c>
      <c r="C108" s="13"/>
    </row>
    <row r="109" spans="1:3" x14ac:dyDescent="0.25">
      <c r="A109" s="96" t="s">
        <v>635</v>
      </c>
      <c r="B109" s="88" t="s">
        <v>636</v>
      </c>
      <c r="C109" s="89"/>
    </row>
    <row r="110" spans="1:3" x14ac:dyDescent="0.25">
      <c r="A110" s="92" t="s">
        <v>637</v>
      </c>
      <c r="B110" s="12" t="s">
        <v>638</v>
      </c>
      <c r="C110" s="13"/>
    </row>
    <row r="111" spans="1:3" x14ac:dyDescent="0.25">
      <c r="A111" s="92" t="s">
        <v>639</v>
      </c>
      <c r="B111" s="12" t="s">
        <v>640</v>
      </c>
      <c r="C111" s="13"/>
    </row>
    <row r="112" spans="1:3" x14ac:dyDescent="0.25">
      <c r="A112" s="92" t="s">
        <v>641</v>
      </c>
      <c r="B112" s="12" t="s">
        <v>642</v>
      </c>
      <c r="C112" s="13"/>
    </row>
    <row r="113" spans="1:3" x14ac:dyDescent="0.25">
      <c r="A113" s="92" t="s">
        <v>643</v>
      </c>
      <c r="B113" s="12" t="s">
        <v>644</v>
      </c>
      <c r="C113" s="13"/>
    </row>
    <row r="114" spans="1:3" ht="26.25" x14ac:dyDescent="0.25">
      <c r="A114" s="92" t="s">
        <v>645</v>
      </c>
      <c r="B114" s="12" t="s">
        <v>646</v>
      </c>
      <c r="C114" s="13"/>
    </row>
    <row r="115" spans="1:3" x14ac:dyDescent="0.25">
      <c r="A115" s="92" t="s">
        <v>647</v>
      </c>
      <c r="B115" s="12" t="s">
        <v>648</v>
      </c>
      <c r="C115" s="13"/>
    </row>
    <row r="116" spans="1:3" x14ac:dyDescent="0.25">
      <c r="A116" s="96" t="s">
        <v>649</v>
      </c>
      <c r="B116" s="88" t="s">
        <v>650</v>
      </c>
      <c r="C116" s="89"/>
    </row>
    <row r="117" spans="1:3" x14ac:dyDescent="0.25">
      <c r="A117" s="92" t="s">
        <v>651</v>
      </c>
      <c r="B117" s="12" t="s">
        <v>652</v>
      </c>
      <c r="C117" s="13"/>
    </row>
    <row r="118" spans="1:3" x14ac:dyDescent="0.25">
      <c r="A118" s="96" t="s">
        <v>653</v>
      </c>
      <c r="B118" s="88" t="s">
        <v>654</v>
      </c>
      <c r="C118" s="89"/>
    </row>
    <row r="119" spans="1:3" x14ac:dyDescent="0.25">
      <c r="A119" s="92" t="s">
        <v>655</v>
      </c>
      <c r="B119" s="12" t="s">
        <v>656</v>
      </c>
      <c r="C119" s="13"/>
    </row>
    <row r="120" spans="1:3" x14ac:dyDescent="0.25">
      <c r="A120" s="92" t="s">
        <v>657</v>
      </c>
      <c r="B120" s="12" t="s">
        <v>658</v>
      </c>
      <c r="C120" s="13"/>
    </row>
    <row r="121" spans="1:3" x14ac:dyDescent="0.25">
      <c r="A121" s="96" t="s">
        <v>659</v>
      </c>
      <c r="B121" s="88" t="s">
        <v>660</v>
      </c>
      <c r="C121" s="89"/>
    </row>
    <row r="122" spans="1:3" x14ac:dyDescent="0.25">
      <c r="A122" s="92" t="s">
        <v>661</v>
      </c>
      <c r="B122" s="12" t="s">
        <v>662</v>
      </c>
      <c r="C122" s="13"/>
    </row>
    <row r="123" spans="1:3" x14ac:dyDescent="0.25">
      <c r="A123" s="92" t="s">
        <v>663</v>
      </c>
      <c r="B123" s="12" t="s">
        <v>664</v>
      </c>
      <c r="C123" s="13"/>
    </row>
    <row r="124" spans="1:3" x14ac:dyDescent="0.25">
      <c r="A124" s="92" t="s">
        <v>665</v>
      </c>
      <c r="B124" s="12" t="s">
        <v>666</v>
      </c>
      <c r="C124" s="13"/>
    </row>
    <row r="125" spans="1:3" x14ac:dyDescent="0.25">
      <c r="A125" s="92" t="s">
        <v>667</v>
      </c>
      <c r="B125" s="12" t="s">
        <v>668</v>
      </c>
      <c r="C125" s="13"/>
    </row>
    <row r="126" spans="1:3" ht="26.25" x14ac:dyDescent="0.25">
      <c r="A126" s="96" t="s">
        <v>669</v>
      </c>
      <c r="B126" s="88" t="s">
        <v>670</v>
      </c>
      <c r="C126" s="89"/>
    </row>
    <row r="127" spans="1:3" x14ac:dyDescent="0.25">
      <c r="A127" s="92" t="s">
        <v>671</v>
      </c>
      <c r="B127" s="12" t="s">
        <v>672</v>
      </c>
      <c r="C127" s="13"/>
    </row>
    <row r="128" spans="1:3" x14ac:dyDescent="0.25">
      <c r="A128" s="92" t="s">
        <v>673</v>
      </c>
      <c r="B128" s="12" t="s">
        <v>674</v>
      </c>
      <c r="C128" s="13"/>
    </row>
    <row r="129" spans="1:3" x14ac:dyDescent="0.25">
      <c r="A129" s="92" t="s">
        <v>675</v>
      </c>
      <c r="B129" s="12" t="s">
        <v>676</v>
      </c>
      <c r="C129" s="13"/>
    </row>
    <row r="130" spans="1:3" ht="26.25" x14ac:dyDescent="0.25">
      <c r="A130" s="93">
        <v>4</v>
      </c>
      <c r="B130" s="94" t="s">
        <v>677</v>
      </c>
      <c r="C130" s="95"/>
    </row>
    <row r="131" spans="1:3" ht="26.25" x14ac:dyDescent="0.25">
      <c r="A131" s="96" t="s">
        <v>678</v>
      </c>
      <c r="B131" s="88" t="s">
        <v>679</v>
      </c>
      <c r="C131" s="89"/>
    </row>
    <row r="132" spans="1:3" x14ac:dyDescent="0.25">
      <c r="A132" s="92" t="s">
        <v>680</v>
      </c>
      <c r="B132" s="12" t="s">
        <v>681</v>
      </c>
      <c r="C132" s="13"/>
    </row>
    <row r="133" spans="1:3" ht="39" x14ac:dyDescent="0.25">
      <c r="A133" s="96" t="s">
        <v>682</v>
      </c>
      <c r="B133" s="88" t="s">
        <v>683</v>
      </c>
      <c r="C133" s="121" t="s">
        <v>0</v>
      </c>
    </row>
    <row r="134" spans="1:3" ht="26.25" x14ac:dyDescent="0.25">
      <c r="A134" s="92" t="s">
        <v>684</v>
      </c>
      <c r="B134" s="12" t="s">
        <v>685</v>
      </c>
      <c r="C134" s="122"/>
    </row>
    <row r="135" spans="1:3" x14ac:dyDescent="0.25">
      <c r="A135" s="96" t="s">
        <v>686</v>
      </c>
      <c r="B135" s="88" t="s">
        <v>687</v>
      </c>
      <c r="C135" s="89"/>
    </row>
    <row r="136" spans="1:3" x14ac:dyDescent="0.25">
      <c r="A136" s="92" t="s">
        <v>688</v>
      </c>
      <c r="B136" s="12" t="s">
        <v>689</v>
      </c>
      <c r="C136" s="13"/>
    </row>
    <row r="137" spans="1:3" x14ac:dyDescent="0.25">
      <c r="A137" s="92" t="s">
        <v>690</v>
      </c>
      <c r="B137" s="12" t="s">
        <v>691</v>
      </c>
      <c r="C137" s="13"/>
    </row>
    <row r="138" spans="1:3" x14ac:dyDescent="0.25">
      <c r="A138" s="92" t="s">
        <v>692</v>
      </c>
      <c r="B138" s="12" t="s">
        <v>693</v>
      </c>
      <c r="C138" s="13"/>
    </row>
    <row r="139" spans="1:3" ht="26.25" x14ac:dyDescent="0.25">
      <c r="A139" s="92" t="s">
        <v>694</v>
      </c>
      <c r="B139" s="12" t="s">
        <v>695</v>
      </c>
      <c r="C139" s="13"/>
    </row>
    <row r="140" spans="1:3" ht="26.25" x14ac:dyDescent="0.25">
      <c r="A140" s="96" t="s">
        <v>696</v>
      </c>
      <c r="B140" s="88" t="s">
        <v>697</v>
      </c>
      <c r="C140" s="89"/>
    </row>
    <row r="141" spans="1:3" x14ac:dyDescent="0.25">
      <c r="A141" s="92" t="s">
        <v>698</v>
      </c>
      <c r="B141" s="12" t="s">
        <v>699</v>
      </c>
      <c r="C141" s="13"/>
    </row>
    <row r="142" spans="1:3" ht="15" customHeight="1" x14ac:dyDescent="0.25">
      <c r="A142" s="184" t="s">
        <v>9</v>
      </c>
      <c r="B142" s="185"/>
      <c r="C142" s="123">
        <f>C37</f>
        <v>3404643</v>
      </c>
    </row>
    <row r="143" spans="1:3" x14ac:dyDescent="0.25">
      <c r="A143" s="1"/>
      <c r="B143" s="1"/>
      <c r="C143" s="1"/>
    </row>
    <row r="144" spans="1:3" ht="48" customHeight="1" x14ac:dyDescent="0.25">
      <c r="A144" s="165"/>
      <c r="B144" s="165"/>
      <c r="C144" s="165"/>
    </row>
  </sheetData>
  <autoFilter ref="A5:C142">
    <filterColumn colId="0" showButton="0"/>
  </autoFilter>
  <mergeCells count="5">
    <mergeCell ref="A5:B5"/>
    <mergeCell ref="A142:B142"/>
    <mergeCell ref="A1:C1"/>
    <mergeCell ref="A3:C3"/>
    <mergeCell ref="A144:C14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activeCell="D15" sqref="D15"/>
    </sheetView>
  </sheetViews>
  <sheetFormatPr baseColWidth="10" defaultRowHeight="15" x14ac:dyDescent="0.25"/>
  <cols>
    <col min="1" max="1" width="1.5703125" bestFit="1" customWidth="1"/>
    <col min="2" max="2" width="45.7109375" bestFit="1" customWidth="1"/>
    <col min="3" max="3" width="11.5703125" bestFit="1" customWidth="1"/>
    <col min="4" max="4" width="19.7109375" bestFit="1" customWidth="1"/>
  </cols>
  <sheetData>
    <row r="1" spans="1:4" ht="42" customHeight="1" x14ac:dyDescent="0.25">
      <c r="A1" s="164" t="s">
        <v>881</v>
      </c>
      <c r="B1" s="164"/>
      <c r="C1" s="164"/>
      <c r="D1" s="164"/>
    </row>
    <row r="2" spans="1:4" x14ac:dyDescent="0.25">
      <c r="A2" s="2" t="s">
        <v>0</v>
      </c>
      <c r="B2" s="1"/>
      <c r="C2" s="1"/>
      <c r="D2" s="1"/>
    </row>
    <row r="3" spans="1:4" ht="30" customHeight="1" x14ac:dyDescent="0.25">
      <c r="A3" s="186" t="s">
        <v>909</v>
      </c>
      <c r="B3" s="186"/>
      <c r="C3" s="186"/>
      <c r="D3" s="186"/>
    </row>
    <row r="4" spans="1:4" x14ac:dyDescent="0.25">
      <c r="A4" s="2" t="s">
        <v>0</v>
      </c>
      <c r="B4" s="1"/>
      <c r="C4" s="1"/>
      <c r="D4" s="1"/>
    </row>
    <row r="5" spans="1:4" ht="25.5" x14ac:dyDescent="0.25">
      <c r="A5" s="189" t="s">
        <v>700</v>
      </c>
      <c r="B5" s="190"/>
      <c r="C5" s="191"/>
      <c r="D5" s="98" t="s">
        <v>2</v>
      </c>
    </row>
    <row r="6" spans="1:4" x14ac:dyDescent="0.25">
      <c r="A6" s="192" t="s">
        <v>701</v>
      </c>
      <c r="B6" s="193"/>
      <c r="C6" s="193"/>
      <c r="D6" s="194"/>
    </row>
    <row r="7" spans="1:4" ht="39" customHeight="1" x14ac:dyDescent="0.25">
      <c r="A7" s="99"/>
      <c r="B7" s="187" t="s">
        <v>702</v>
      </c>
      <c r="C7" s="188"/>
      <c r="D7" s="90"/>
    </row>
    <row r="8" spans="1:4" x14ac:dyDescent="0.25">
      <c r="A8" s="30"/>
      <c r="B8" s="31" t="s">
        <v>703</v>
      </c>
      <c r="C8" s="32" t="s">
        <v>704</v>
      </c>
      <c r="D8" s="13"/>
    </row>
    <row r="9" spans="1:4" x14ac:dyDescent="0.25">
      <c r="A9" s="11" t="s">
        <v>0</v>
      </c>
      <c r="B9" s="195" t="s">
        <v>705</v>
      </c>
      <c r="C9" s="196"/>
      <c r="D9" s="26" t="s">
        <v>0</v>
      </c>
    </row>
    <row r="10" spans="1:4" x14ac:dyDescent="0.25">
      <c r="A10" s="30"/>
      <c r="B10" s="31" t="s">
        <v>706</v>
      </c>
      <c r="C10" s="32" t="s">
        <v>707</v>
      </c>
      <c r="D10" s="13"/>
    </row>
    <row r="11" spans="1:4" x14ac:dyDescent="0.25">
      <c r="A11" s="11" t="s">
        <v>0</v>
      </c>
      <c r="B11" s="195" t="s">
        <v>705</v>
      </c>
      <c r="C11" s="196"/>
      <c r="D11" s="26" t="s">
        <v>0</v>
      </c>
    </row>
    <row r="12" spans="1:4" x14ac:dyDescent="0.25">
      <c r="A12" s="99"/>
      <c r="B12" s="187" t="s">
        <v>708</v>
      </c>
      <c r="C12" s="188"/>
      <c r="D12" s="90"/>
    </row>
    <row r="13" spans="1:4" x14ac:dyDescent="0.25">
      <c r="A13" s="30"/>
      <c r="B13" s="31" t="s">
        <v>709</v>
      </c>
      <c r="C13" s="32" t="s">
        <v>710</v>
      </c>
      <c r="D13" s="13"/>
    </row>
    <row r="14" spans="1:4" x14ac:dyDescent="0.25">
      <c r="A14" s="11" t="s">
        <v>0</v>
      </c>
      <c r="B14" s="195" t="s">
        <v>921</v>
      </c>
      <c r="C14" s="196"/>
      <c r="D14" s="130">
        <v>3404643</v>
      </c>
    </row>
    <row r="15" spans="1:4" x14ac:dyDescent="0.25">
      <c r="A15" s="30"/>
      <c r="B15" s="31" t="s">
        <v>711</v>
      </c>
      <c r="C15" s="32" t="s">
        <v>712</v>
      </c>
      <c r="D15" s="13"/>
    </row>
    <row r="16" spans="1:4" x14ac:dyDescent="0.25">
      <c r="A16" s="11" t="s">
        <v>0</v>
      </c>
      <c r="B16" s="195" t="s">
        <v>705</v>
      </c>
      <c r="C16" s="196"/>
      <c r="D16" s="26" t="s">
        <v>0</v>
      </c>
    </row>
    <row r="17" spans="1:4" ht="26.25" x14ac:dyDescent="0.25">
      <c r="A17" s="30"/>
      <c r="B17" s="31" t="s">
        <v>713</v>
      </c>
      <c r="C17" s="32" t="s">
        <v>714</v>
      </c>
      <c r="D17" s="13"/>
    </row>
    <row r="18" spans="1:4" x14ac:dyDescent="0.25">
      <c r="A18" s="11" t="s">
        <v>0</v>
      </c>
      <c r="B18" s="195" t="s">
        <v>705</v>
      </c>
      <c r="C18" s="196"/>
      <c r="D18" s="26" t="s">
        <v>0</v>
      </c>
    </row>
    <row r="19" spans="1:4" x14ac:dyDescent="0.25">
      <c r="A19" s="30"/>
      <c r="B19" s="31" t="s">
        <v>715</v>
      </c>
      <c r="C19" s="32" t="s">
        <v>716</v>
      </c>
      <c r="D19" s="13"/>
    </row>
    <row r="20" spans="1:4" x14ac:dyDescent="0.25">
      <c r="A20" s="11" t="s">
        <v>0</v>
      </c>
      <c r="B20" s="195" t="s">
        <v>705</v>
      </c>
      <c r="C20" s="196"/>
      <c r="D20" s="26" t="s">
        <v>0</v>
      </c>
    </row>
    <row r="21" spans="1:4" x14ac:dyDescent="0.25">
      <c r="A21" s="30"/>
      <c r="B21" s="31" t="s">
        <v>717</v>
      </c>
      <c r="C21" s="32" t="s">
        <v>718</v>
      </c>
      <c r="D21" s="13"/>
    </row>
    <row r="22" spans="1:4" x14ac:dyDescent="0.25">
      <c r="A22" s="11" t="s">
        <v>0</v>
      </c>
      <c r="B22" s="195" t="s">
        <v>705</v>
      </c>
      <c r="C22" s="196"/>
      <c r="D22" s="26" t="s">
        <v>0</v>
      </c>
    </row>
    <row r="23" spans="1:4" ht="26.25" x14ac:dyDescent="0.25">
      <c r="A23" s="30"/>
      <c r="B23" s="31" t="s">
        <v>719</v>
      </c>
      <c r="C23" s="32" t="s">
        <v>432</v>
      </c>
      <c r="D23" s="13"/>
    </row>
    <row r="24" spans="1:4" x14ac:dyDescent="0.25">
      <c r="A24" s="11" t="s">
        <v>0</v>
      </c>
      <c r="B24" s="195" t="s">
        <v>705</v>
      </c>
      <c r="C24" s="196"/>
      <c r="D24" s="26" t="s">
        <v>0</v>
      </c>
    </row>
    <row r="25" spans="1:4" x14ac:dyDescent="0.25">
      <c r="A25" s="30"/>
      <c r="B25" s="31" t="s">
        <v>720</v>
      </c>
      <c r="C25" s="32" t="s">
        <v>721</v>
      </c>
      <c r="D25" s="13"/>
    </row>
    <row r="26" spans="1:4" x14ac:dyDescent="0.25">
      <c r="A26" s="11" t="s">
        <v>0</v>
      </c>
      <c r="B26" s="195" t="s">
        <v>705</v>
      </c>
      <c r="C26" s="196"/>
      <c r="D26" s="26" t="s">
        <v>0</v>
      </c>
    </row>
    <row r="27" spans="1:4" x14ac:dyDescent="0.25">
      <c r="A27" s="30"/>
      <c r="B27" s="31" t="s">
        <v>722</v>
      </c>
      <c r="C27" s="32" t="s">
        <v>723</v>
      </c>
      <c r="D27" s="13"/>
    </row>
    <row r="28" spans="1:4" x14ac:dyDescent="0.25">
      <c r="A28" s="11" t="s">
        <v>0</v>
      </c>
      <c r="B28" s="195" t="s">
        <v>705</v>
      </c>
      <c r="C28" s="196"/>
      <c r="D28" s="26" t="s">
        <v>0</v>
      </c>
    </row>
    <row r="29" spans="1:4" x14ac:dyDescent="0.25">
      <c r="A29" s="99"/>
      <c r="B29" s="187" t="s">
        <v>724</v>
      </c>
      <c r="C29" s="188"/>
      <c r="D29" s="90"/>
    </row>
    <row r="30" spans="1:4" ht="26.25" x14ac:dyDescent="0.25">
      <c r="A30" s="30"/>
      <c r="B30" s="31" t="s">
        <v>725</v>
      </c>
      <c r="C30" s="32" t="s">
        <v>726</v>
      </c>
      <c r="D30" s="13"/>
    </row>
    <row r="31" spans="1:4" x14ac:dyDescent="0.25">
      <c r="A31" s="11" t="s">
        <v>0</v>
      </c>
      <c r="B31" s="195" t="s">
        <v>705</v>
      </c>
      <c r="C31" s="196"/>
      <c r="D31" s="26" t="s">
        <v>0</v>
      </c>
    </row>
    <row r="32" spans="1:4" ht="26.25" x14ac:dyDescent="0.25">
      <c r="A32" s="30"/>
      <c r="B32" s="31" t="s">
        <v>727</v>
      </c>
      <c r="C32" s="32" t="s">
        <v>728</v>
      </c>
      <c r="D32" s="13"/>
    </row>
    <row r="33" spans="1:4" x14ac:dyDescent="0.25">
      <c r="A33" s="11" t="s">
        <v>0</v>
      </c>
      <c r="B33" s="195" t="s">
        <v>705</v>
      </c>
      <c r="C33" s="196"/>
      <c r="D33" s="26" t="s">
        <v>0</v>
      </c>
    </row>
    <row r="34" spans="1:4" x14ac:dyDescent="0.25">
      <c r="A34" s="30"/>
      <c r="B34" s="31" t="s">
        <v>729</v>
      </c>
      <c r="C34" s="32" t="s">
        <v>730</v>
      </c>
      <c r="D34" s="13"/>
    </row>
    <row r="35" spans="1:4" x14ac:dyDescent="0.25">
      <c r="A35" s="11" t="s">
        <v>0</v>
      </c>
      <c r="B35" s="195" t="s">
        <v>705</v>
      </c>
      <c r="C35" s="196"/>
      <c r="D35" s="26" t="s">
        <v>0</v>
      </c>
    </row>
    <row r="36" spans="1:4" x14ac:dyDescent="0.25">
      <c r="A36" s="99"/>
      <c r="B36" s="187" t="s">
        <v>731</v>
      </c>
      <c r="C36" s="188"/>
      <c r="D36" s="90"/>
    </row>
    <row r="37" spans="1:4" ht="26.25" x14ac:dyDescent="0.25">
      <c r="A37" s="30"/>
      <c r="B37" s="31" t="s">
        <v>732</v>
      </c>
      <c r="C37" s="32" t="s">
        <v>733</v>
      </c>
      <c r="D37" s="13"/>
    </row>
    <row r="38" spans="1:4" x14ac:dyDescent="0.25">
      <c r="A38" s="11" t="s">
        <v>0</v>
      </c>
      <c r="B38" s="195" t="s">
        <v>705</v>
      </c>
      <c r="C38" s="196"/>
      <c r="D38" s="26" t="s">
        <v>0</v>
      </c>
    </row>
    <row r="39" spans="1:4" x14ac:dyDescent="0.25">
      <c r="A39" s="30"/>
      <c r="B39" s="31" t="s">
        <v>734</v>
      </c>
      <c r="C39" s="32" t="s">
        <v>735</v>
      </c>
      <c r="D39" s="13"/>
    </row>
    <row r="40" spans="1:4" x14ac:dyDescent="0.25">
      <c r="A40" s="11" t="s">
        <v>0</v>
      </c>
      <c r="B40" s="195" t="s">
        <v>705</v>
      </c>
      <c r="C40" s="196"/>
      <c r="D40" s="26" t="s">
        <v>0</v>
      </c>
    </row>
    <row r="41" spans="1:4" x14ac:dyDescent="0.25">
      <c r="A41" s="99"/>
      <c r="B41" s="187" t="s">
        <v>736</v>
      </c>
      <c r="C41" s="188"/>
      <c r="D41" s="90"/>
    </row>
    <row r="42" spans="1:4" x14ac:dyDescent="0.25">
      <c r="A42" s="30"/>
      <c r="B42" s="31" t="s">
        <v>737</v>
      </c>
      <c r="C42" s="32" t="s">
        <v>738</v>
      </c>
      <c r="D42" s="13"/>
    </row>
    <row r="43" spans="1:4" x14ac:dyDescent="0.25">
      <c r="A43" s="11" t="s">
        <v>0</v>
      </c>
      <c r="B43" s="195" t="s">
        <v>705</v>
      </c>
      <c r="C43" s="196"/>
      <c r="D43" s="26" t="s">
        <v>0</v>
      </c>
    </row>
    <row r="44" spans="1:4" x14ac:dyDescent="0.25">
      <c r="A44" s="30"/>
      <c r="B44" s="31" t="s">
        <v>739</v>
      </c>
      <c r="C44" s="32" t="s">
        <v>740</v>
      </c>
      <c r="D44" s="13"/>
    </row>
    <row r="45" spans="1:4" x14ac:dyDescent="0.25">
      <c r="A45" s="11" t="s">
        <v>0</v>
      </c>
      <c r="B45" s="195" t="s">
        <v>705</v>
      </c>
      <c r="C45" s="196"/>
      <c r="D45" s="26" t="s">
        <v>0</v>
      </c>
    </row>
    <row r="46" spans="1:4" x14ac:dyDescent="0.25">
      <c r="A46" s="30"/>
      <c r="B46" s="31" t="s">
        <v>741</v>
      </c>
      <c r="C46" s="32" t="s">
        <v>742</v>
      </c>
      <c r="D46" s="13"/>
    </row>
    <row r="47" spans="1:4" x14ac:dyDescent="0.25">
      <c r="A47" s="11" t="s">
        <v>0</v>
      </c>
      <c r="B47" s="195" t="s">
        <v>705</v>
      </c>
      <c r="C47" s="196"/>
      <c r="D47" s="26" t="s">
        <v>0</v>
      </c>
    </row>
    <row r="48" spans="1:4" ht="26.25" x14ac:dyDescent="0.25">
      <c r="A48" s="30"/>
      <c r="B48" s="31" t="s">
        <v>743</v>
      </c>
      <c r="C48" s="32" t="s">
        <v>744</v>
      </c>
      <c r="D48" s="13"/>
    </row>
    <row r="49" spans="1:4" x14ac:dyDescent="0.25">
      <c r="A49" s="11" t="s">
        <v>0</v>
      </c>
      <c r="B49" s="195" t="s">
        <v>705</v>
      </c>
      <c r="C49" s="196"/>
      <c r="D49" s="26" t="s">
        <v>0</v>
      </c>
    </row>
    <row r="50" spans="1:4" x14ac:dyDescent="0.25">
      <c r="A50" s="99"/>
      <c r="B50" s="187" t="s">
        <v>745</v>
      </c>
      <c r="C50" s="188"/>
      <c r="D50" s="100" t="s">
        <v>0</v>
      </c>
    </row>
    <row r="51" spans="1:4" x14ac:dyDescent="0.25">
      <c r="A51" s="30"/>
      <c r="B51" s="31" t="s">
        <v>746</v>
      </c>
      <c r="C51" s="32" t="s">
        <v>747</v>
      </c>
      <c r="D51" s="26" t="s">
        <v>0</v>
      </c>
    </row>
    <row r="52" spans="1:4" x14ac:dyDescent="0.25">
      <c r="A52" s="192" t="s">
        <v>748</v>
      </c>
      <c r="B52" s="201"/>
      <c r="C52" s="15" t="s">
        <v>749</v>
      </c>
      <c r="D52" s="16"/>
    </row>
    <row r="53" spans="1:4" x14ac:dyDescent="0.25">
      <c r="A53" s="197" t="s">
        <v>705</v>
      </c>
      <c r="B53" s="198"/>
      <c r="C53" s="199"/>
      <c r="D53" s="33" t="s">
        <v>0</v>
      </c>
    </row>
    <row r="54" spans="1:4" x14ac:dyDescent="0.25">
      <c r="A54" s="192" t="s">
        <v>750</v>
      </c>
      <c r="B54" s="201"/>
      <c r="C54" s="15" t="s">
        <v>751</v>
      </c>
      <c r="D54" s="16"/>
    </row>
    <row r="55" spans="1:4" x14ac:dyDescent="0.25">
      <c r="A55" s="197" t="s">
        <v>705</v>
      </c>
      <c r="B55" s="198"/>
      <c r="C55" s="199"/>
      <c r="D55" s="34" t="s">
        <v>0</v>
      </c>
    </row>
    <row r="56" spans="1:4" x14ac:dyDescent="0.25">
      <c r="A56" s="169" t="s">
        <v>9</v>
      </c>
      <c r="B56" s="187"/>
      <c r="C56" s="170"/>
      <c r="D56" s="116">
        <f>D14</f>
        <v>3404643</v>
      </c>
    </row>
    <row r="57" spans="1:4" x14ac:dyDescent="0.25">
      <c r="A57" s="2" t="s">
        <v>0</v>
      </c>
      <c r="B57" s="1"/>
      <c r="C57" s="1"/>
      <c r="D57" s="1"/>
    </row>
    <row r="58" spans="1:4" x14ac:dyDescent="0.25">
      <c r="A58" s="1"/>
      <c r="B58" s="1"/>
      <c r="C58" s="1"/>
      <c r="D58" s="1"/>
    </row>
    <row r="59" spans="1:4" ht="33.75" customHeight="1" x14ac:dyDescent="0.25">
      <c r="A59" s="200"/>
      <c r="B59" s="200"/>
      <c r="C59" s="200"/>
      <c r="D59" s="200"/>
    </row>
  </sheetData>
  <autoFilter ref="A5:D57">
    <filterColumn colId="0" showButton="0"/>
    <filterColumn colId="1" showButton="0"/>
  </autoFilter>
  <mergeCells count="35">
    <mergeCell ref="A3:D3"/>
    <mergeCell ref="A55:C55"/>
    <mergeCell ref="A56:C56"/>
    <mergeCell ref="A1:D1"/>
    <mergeCell ref="A59:D59"/>
    <mergeCell ref="B47:C47"/>
    <mergeCell ref="B49:C49"/>
    <mergeCell ref="B50:C50"/>
    <mergeCell ref="A52:B52"/>
    <mergeCell ref="A53:C53"/>
    <mergeCell ref="A54:B54"/>
    <mergeCell ref="B36:C36"/>
    <mergeCell ref="B38:C38"/>
    <mergeCell ref="B40:C40"/>
    <mergeCell ref="B41:C41"/>
    <mergeCell ref="B43:C43"/>
    <mergeCell ref="B45:C45"/>
    <mergeCell ref="B35:C35"/>
    <mergeCell ref="B14:C14"/>
    <mergeCell ref="B16:C16"/>
    <mergeCell ref="B18:C18"/>
    <mergeCell ref="B20:C20"/>
    <mergeCell ref="B22:C22"/>
    <mergeCell ref="B24:C24"/>
    <mergeCell ref="B26:C26"/>
    <mergeCell ref="B28:C28"/>
    <mergeCell ref="B29:C29"/>
    <mergeCell ref="B31:C31"/>
    <mergeCell ref="B33:C33"/>
    <mergeCell ref="B12:C12"/>
    <mergeCell ref="A5:C5"/>
    <mergeCell ref="A6:D6"/>
    <mergeCell ref="B7:C7"/>
    <mergeCell ref="B9:C9"/>
    <mergeCell ref="B11:C1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C1" workbookViewId="0">
      <selection activeCell="C16" sqref="C16"/>
    </sheetView>
  </sheetViews>
  <sheetFormatPr baseColWidth="10" defaultRowHeight="15" x14ac:dyDescent="0.25"/>
  <cols>
    <col min="1" max="1" width="45.7109375" bestFit="1" customWidth="1"/>
    <col min="2" max="2" width="19.85546875" bestFit="1" customWidth="1"/>
    <col min="3" max="3" width="16.85546875" bestFit="1" customWidth="1"/>
    <col min="4" max="4" width="19.85546875" bestFit="1" customWidth="1"/>
    <col min="5" max="5" width="16.85546875" bestFit="1" customWidth="1"/>
    <col min="6" max="6" width="19.85546875" bestFit="1" customWidth="1"/>
    <col min="7" max="7" width="16.85546875" bestFit="1" customWidth="1"/>
    <col min="8" max="8" width="19.85546875" bestFit="1" customWidth="1"/>
    <col min="9" max="9" width="16.85546875" bestFit="1" customWidth="1"/>
    <col min="10" max="10" width="11.5703125" bestFit="1" customWidth="1"/>
  </cols>
  <sheetData>
    <row r="1" spans="1:10" x14ac:dyDescent="0.25">
      <c r="A1" s="164" t="s">
        <v>882</v>
      </c>
      <c r="B1" s="164"/>
      <c r="C1" s="164"/>
      <c r="D1" s="164"/>
      <c r="E1" s="164"/>
      <c r="F1" s="164"/>
      <c r="G1" s="164"/>
      <c r="H1" s="164"/>
      <c r="I1" s="164"/>
      <c r="J1" s="164"/>
    </row>
    <row r="2" spans="1:10" x14ac:dyDescent="0.25">
      <c r="A2" s="2" t="s">
        <v>0</v>
      </c>
      <c r="B2" s="1"/>
      <c r="C2" s="1"/>
      <c r="D2" s="1"/>
      <c r="E2" s="1"/>
      <c r="F2" s="1"/>
      <c r="G2" s="1"/>
      <c r="H2" s="1"/>
      <c r="I2" s="1"/>
      <c r="J2" s="1"/>
    </row>
    <row r="3" spans="1:10" ht="30" customHeight="1" x14ac:dyDescent="0.25">
      <c r="A3" s="204" t="s">
        <v>910</v>
      </c>
      <c r="B3" s="204"/>
      <c r="C3" s="204"/>
      <c r="D3" s="204"/>
      <c r="E3" s="204"/>
      <c r="F3" s="204"/>
      <c r="G3" s="204"/>
      <c r="H3" s="204"/>
      <c r="I3" s="204"/>
      <c r="J3" s="204"/>
    </row>
    <row r="4" spans="1:10" x14ac:dyDescent="0.25">
      <c r="A4" s="3" t="s">
        <v>0</v>
      </c>
      <c r="B4" s="1"/>
      <c r="C4" s="1"/>
      <c r="D4" s="1"/>
      <c r="E4" s="1"/>
      <c r="F4" s="1"/>
      <c r="G4" s="1"/>
      <c r="H4" s="1"/>
      <c r="I4" s="1"/>
      <c r="J4" s="1"/>
    </row>
    <row r="5" spans="1:10" x14ac:dyDescent="0.25">
      <c r="A5" s="203" t="s">
        <v>752</v>
      </c>
      <c r="B5" s="205" t="s">
        <v>753</v>
      </c>
      <c r="C5" s="206"/>
      <c r="D5" s="205" t="s">
        <v>754</v>
      </c>
      <c r="E5" s="206"/>
      <c r="F5" s="205" t="s">
        <v>755</v>
      </c>
      <c r="G5" s="206"/>
      <c r="H5" s="205" t="s">
        <v>470</v>
      </c>
      <c r="I5" s="206"/>
      <c r="J5" s="36" t="s">
        <v>756</v>
      </c>
    </row>
    <row r="6" spans="1:10" x14ac:dyDescent="0.25">
      <c r="A6" s="203"/>
      <c r="B6" s="207"/>
      <c r="C6" s="203"/>
      <c r="D6" s="207"/>
      <c r="E6" s="203"/>
      <c r="F6" s="207"/>
      <c r="G6" s="203"/>
      <c r="H6" s="207"/>
      <c r="I6" s="203"/>
      <c r="J6" s="36" t="s">
        <v>431</v>
      </c>
    </row>
    <row r="7" spans="1:10" x14ac:dyDescent="0.25">
      <c r="A7" s="203"/>
      <c r="B7" s="208"/>
      <c r="C7" s="209"/>
      <c r="D7" s="208"/>
      <c r="E7" s="209"/>
      <c r="F7" s="208"/>
      <c r="G7" s="209"/>
      <c r="H7" s="208"/>
      <c r="I7" s="209"/>
      <c r="J7" s="36" t="s">
        <v>758</v>
      </c>
    </row>
    <row r="8" spans="1:10" ht="25.5" x14ac:dyDescent="0.25">
      <c r="A8" s="203"/>
      <c r="B8" s="35" t="s">
        <v>759</v>
      </c>
      <c r="C8" s="35" t="s">
        <v>760</v>
      </c>
      <c r="D8" s="35" t="s">
        <v>759</v>
      </c>
      <c r="E8" s="35" t="s">
        <v>760</v>
      </c>
      <c r="F8" s="35" t="s">
        <v>759</v>
      </c>
      <c r="G8" s="35" t="s">
        <v>760</v>
      </c>
      <c r="H8" s="35" t="s">
        <v>759</v>
      </c>
      <c r="I8" s="35" t="s">
        <v>760</v>
      </c>
      <c r="J8" s="37"/>
    </row>
    <row r="9" spans="1:10" x14ac:dyDescent="0.25">
      <c r="A9" s="38" t="s">
        <v>757</v>
      </c>
      <c r="B9" s="38" t="s">
        <v>761</v>
      </c>
      <c r="C9" s="38" t="s">
        <v>762</v>
      </c>
      <c r="D9" s="38" t="s">
        <v>763</v>
      </c>
      <c r="E9" s="38" t="s">
        <v>764</v>
      </c>
      <c r="F9" s="38" t="s">
        <v>765</v>
      </c>
      <c r="G9" s="38" t="s">
        <v>766</v>
      </c>
      <c r="H9" s="38" t="s">
        <v>767</v>
      </c>
      <c r="I9" s="38" t="s">
        <v>768</v>
      </c>
      <c r="J9" s="37"/>
    </row>
    <row r="10" spans="1:10" x14ac:dyDescent="0.25">
      <c r="A10" s="4" t="s">
        <v>0</v>
      </c>
      <c r="B10" s="4" t="s">
        <v>0</v>
      </c>
      <c r="C10" s="4" t="s">
        <v>0</v>
      </c>
      <c r="D10" s="4" t="s">
        <v>0</v>
      </c>
      <c r="E10" s="4" t="s">
        <v>0</v>
      </c>
      <c r="F10" s="4" t="s">
        <v>0</v>
      </c>
      <c r="G10" s="4" t="s">
        <v>0</v>
      </c>
      <c r="H10" s="4" t="s">
        <v>0</v>
      </c>
      <c r="I10" s="4" t="s">
        <v>0</v>
      </c>
      <c r="J10" s="4" t="s">
        <v>0</v>
      </c>
    </row>
    <row r="11" spans="1:10" x14ac:dyDescent="0.25">
      <c r="A11" s="4" t="s">
        <v>0</v>
      </c>
      <c r="B11" s="4" t="s">
        <v>0</v>
      </c>
      <c r="C11" s="4" t="s">
        <v>0</v>
      </c>
      <c r="D11" s="4" t="s">
        <v>0</v>
      </c>
      <c r="E11" s="4" t="s">
        <v>0</v>
      </c>
      <c r="F11" s="4" t="s">
        <v>0</v>
      </c>
      <c r="G11" s="4" t="s">
        <v>0</v>
      </c>
      <c r="H11" s="4" t="s">
        <v>0</v>
      </c>
      <c r="I11" s="4" t="s">
        <v>0</v>
      </c>
      <c r="J11" s="4" t="s">
        <v>0</v>
      </c>
    </row>
    <row r="12" spans="1:10" x14ac:dyDescent="0.25">
      <c r="A12" s="38" t="s">
        <v>431</v>
      </c>
      <c r="B12" s="38" t="s">
        <v>0</v>
      </c>
      <c r="C12" s="38" t="s">
        <v>0</v>
      </c>
      <c r="D12" s="38" t="s">
        <v>0</v>
      </c>
      <c r="E12" s="38" t="s">
        <v>0</v>
      </c>
      <c r="F12" s="38" t="s">
        <v>0</v>
      </c>
      <c r="G12" s="38" t="s">
        <v>0</v>
      </c>
      <c r="H12" s="38" t="s">
        <v>0</v>
      </c>
      <c r="I12" s="38" t="s">
        <v>0</v>
      </c>
      <c r="J12" s="37" t="s">
        <v>0</v>
      </c>
    </row>
    <row r="13" spans="1:10" x14ac:dyDescent="0.25">
      <c r="A13" s="1"/>
      <c r="B13" s="1"/>
      <c r="C13" s="1"/>
      <c r="D13" s="1"/>
      <c r="E13" s="1"/>
      <c r="F13" s="1"/>
      <c r="G13" s="1"/>
      <c r="H13" s="1"/>
      <c r="I13" s="1"/>
      <c r="J13" s="1"/>
    </row>
    <row r="14" spans="1:10" ht="23.25" x14ac:dyDescent="0.35">
      <c r="A14" s="202" t="s">
        <v>911</v>
      </c>
      <c r="B14" s="202"/>
      <c r="C14" s="202"/>
      <c r="D14" s="202"/>
      <c r="E14" s="202"/>
      <c r="F14" s="202"/>
      <c r="G14" s="202"/>
      <c r="H14" s="202"/>
      <c r="I14" s="202"/>
      <c r="J14" s="202"/>
    </row>
  </sheetData>
  <mergeCells count="8">
    <mergeCell ref="A1:J1"/>
    <mergeCell ref="A14:J14"/>
    <mergeCell ref="A5:A8"/>
    <mergeCell ref="A3:J3"/>
    <mergeCell ref="B5:C7"/>
    <mergeCell ref="D5:E7"/>
    <mergeCell ref="F5:G7"/>
    <mergeCell ref="H5:I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G10" sqref="G10"/>
    </sheetView>
  </sheetViews>
  <sheetFormatPr baseColWidth="10" defaultRowHeight="15" x14ac:dyDescent="0.25"/>
  <cols>
    <col min="1" max="1" width="45.7109375" bestFit="1" customWidth="1"/>
    <col min="2" max="2" width="11.5703125" bestFit="1" customWidth="1"/>
    <col min="3" max="3" width="15.140625" bestFit="1" customWidth="1"/>
    <col min="4" max="4" width="19.7109375" bestFit="1" customWidth="1"/>
  </cols>
  <sheetData>
    <row r="1" spans="1:4" ht="51.75" customHeight="1" x14ac:dyDescent="0.25">
      <c r="A1" s="164" t="s">
        <v>883</v>
      </c>
      <c r="B1" s="164"/>
      <c r="C1" s="164"/>
      <c r="D1" s="164"/>
    </row>
    <row r="2" spans="1:4" ht="15.75" x14ac:dyDescent="0.25">
      <c r="A2" s="39" t="s">
        <v>0</v>
      </c>
      <c r="B2" s="1"/>
      <c r="C2" s="1"/>
      <c r="D2" s="1"/>
    </row>
    <row r="3" spans="1:4" x14ac:dyDescent="0.25">
      <c r="A3" s="210" t="s">
        <v>769</v>
      </c>
      <c r="B3" s="211"/>
      <c r="C3" s="211"/>
      <c r="D3" s="212"/>
    </row>
    <row r="4" spans="1:4" x14ac:dyDescent="0.25">
      <c r="A4" s="40" t="s">
        <v>770</v>
      </c>
      <c r="B4" s="40" t="s">
        <v>771</v>
      </c>
      <c r="C4" s="40" t="s">
        <v>772</v>
      </c>
      <c r="D4" s="40" t="s">
        <v>2</v>
      </c>
    </row>
    <row r="5" spans="1:4" x14ac:dyDescent="0.25">
      <c r="A5" s="4" t="s">
        <v>0</v>
      </c>
      <c r="B5" s="29"/>
      <c r="C5" s="29"/>
      <c r="D5" s="29"/>
    </row>
    <row r="6" spans="1:4" x14ac:dyDescent="0.25">
      <c r="A6" s="4" t="s">
        <v>0</v>
      </c>
      <c r="B6" s="4" t="s">
        <v>0</v>
      </c>
      <c r="C6" s="4" t="s">
        <v>0</v>
      </c>
      <c r="D6" s="4" t="s">
        <v>0</v>
      </c>
    </row>
    <row r="7" spans="1:4" x14ac:dyDescent="0.25">
      <c r="A7" s="40" t="s">
        <v>431</v>
      </c>
      <c r="B7" s="40"/>
      <c r="C7" s="40"/>
      <c r="D7" s="40" t="s">
        <v>0</v>
      </c>
    </row>
    <row r="8" spans="1:4" x14ac:dyDescent="0.25">
      <c r="A8" s="2" t="s">
        <v>0</v>
      </c>
      <c r="B8" s="1"/>
      <c r="C8" s="1"/>
      <c r="D8" s="1"/>
    </row>
    <row r="9" spans="1:4" x14ac:dyDescent="0.25">
      <c r="A9" s="2" t="s">
        <v>0</v>
      </c>
      <c r="B9" s="1"/>
      <c r="C9" s="1"/>
      <c r="D9" s="1"/>
    </row>
    <row r="10" spans="1:4" x14ac:dyDescent="0.25">
      <c r="A10" s="210" t="s">
        <v>773</v>
      </c>
      <c r="B10" s="211"/>
      <c r="C10" s="211"/>
      <c r="D10" s="212"/>
    </row>
    <row r="11" spans="1:4" x14ac:dyDescent="0.25">
      <c r="A11" s="40" t="s">
        <v>774</v>
      </c>
      <c r="B11" s="40" t="s">
        <v>771</v>
      </c>
      <c r="C11" s="40" t="s">
        <v>772</v>
      </c>
      <c r="D11" s="40" t="s">
        <v>2</v>
      </c>
    </row>
    <row r="12" spans="1:4" x14ac:dyDescent="0.25">
      <c r="A12" s="4" t="s">
        <v>0</v>
      </c>
      <c r="B12" s="29"/>
      <c r="C12" s="4" t="s">
        <v>0</v>
      </c>
      <c r="D12" s="4" t="s">
        <v>0</v>
      </c>
    </row>
    <row r="13" spans="1:4" x14ac:dyDescent="0.25">
      <c r="A13" s="4" t="s">
        <v>0</v>
      </c>
      <c r="B13" s="4" t="s">
        <v>0</v>
      </c>
      <c r="C13" s="4" t="s">
        <v>0</v>
      </c>
      <c r="D13" s="4" t="s">
        <v>0</v>
      </c>
    </row>
    <row r="14" spans="1:4" x14ac:dyDescent="0.25">
      <c r="A14" s="40" t="s">
        <v>431</v>
      </c>
      <c r="B14" s="40"/>
      <c r="C14" s="40"/>
      <c r="D14" s="40" t="s">
        <v>0</v>
      </c>
    </row>
    <row r="17" spans="1:1" x14ac:dyDescent="0.25">
      <c r="A17" t="s">
        <v>911</v>
      </c>
    </row>
  </sheetData>
  <mergeCells count="3">
    <mergeCell ref="A3:D3"/>
    <mergeCell ref="A10:D10"/>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18</vt:lpstr>
      <vt:lpstr>19</vt:lpstr>
      <vt:lpstr>23</vt:lpstr>
      <vt:lpstr>26</vt:lpstr>
      <vt:lpstr>27</vt:lpstr>
      <vt:lpstr>28</vt:lpstr>
      <vt:lpstr>_ftnref1</vt:lpstr>
      <vt:lpstr>'15'!Área_de_impresión</vt:lpstr>
      <vt:lpstr>'16'!Área_de_impresión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Ramirez</dc:creator>
  <cp:lastModifiedBy>Edgar Ramirez</cp:lastModifiedBy>
  <cp:lastPrinted>2017-09-04T17:51:37Z</cp:lastPrinted>
  <dcterms:created xsi:type="dcterms:W3CDTF">2017-06-15T16:06:20Z</dcterms:created>
  <dcterms:modified xsi:type="dcterms:W3CDTF">2018-01-10T15:43:46Z</dcterms:modified>
</cp:coreProperties>
</file>