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by\Desktop\PRESUPUESTO 2018\PRESUPUESTO IMCO\ANEXO III.DESCENTRALIZADOS\IMUVI\"/>
    </mc:Choice>
  </mc:AlternateContent>
  <bookViews>
    <workbookView xWindow="0" yWindow="0" windowWidth="24000" windowHeight="9255" tabRatio="703" activeTab="1"/>
  </bookViews>
  <sheets>
    <sheet name="1" sheetId="3" r:id="rId1"/>
    <sheet name="2" sheetId="4" r:id="rId2"/>
    <sheet name="3" sheetId="5" r:id="rId3"/>
    <sheet name="4" sheetId="6" r:id="rId4"/>
    <sheet name="5" sheetId="7" r:id="rId5"/>
    <sheet name="6" sheetId="8" r:id="rId6"/>
    <sheet name="7" sheetId="9" r:id="rId7"/>
    <sheet name="8" sheetId="10" r:id="rId8"/>
    <sheet name="9" sheetId="11" r:id="rId9"/>
    <sheet name="10" sheetId="12" r:id="rId10"/>
    <sheet name="11" sheetId="13" r:id="rId11"/>
    <sheet name="12" sheetId="15" r:id="rId12"/>
    <sheet name="13" sheetId="16" r:id="rId13"/>
    <sheet name="14" sheetId="17" r:id="rId14"/>
    <sheet name="15" sheetId="18" r:id="rId15"/>
    <sheet name="16" sheetId="19" r:id="rId16"/>
    <sheet name="18" sheetId="21" r:id="rId17"/>
    <sheet name="19" sheetId="22" r:id="rId18"/>
    <sheet name="23" sheetId="26" r:id="rId19"/>
    <sheet name="26" sheetId="29" r:id="rId20"/>
    <sheet name="27" sheetId="30" r:id="rId21"/>
    <sheet name="28" sheetId="31" r:id="rId22"/>
  </sheets>
  <definedNames>
    <definedName name="_xlnm._FilterDatabase" localSheetId="2" hidden="1">'3'!$A$2:$C$413</definedName>
    <definedName name="_xlnm._FilterDatabase" localSheetId="3" hidden="1">'4'!$A$2:$C$43</definedName>
    <definedName name="_xlnm._FilterDatabase" localSheetId="5" hidden="1">'6'!$A$5:$C$142</definedName>
    <definedName name="_xlnm._FilterDatabase" localSheetId="6" hidden="1">'7'!$A$5:$D$57</definedName>
    <definedName name="_ftn1">'1'!#REF!</definedName>
    <definedName name="_ftn2">'5'!#REF!</definedName>
    <definedName name="_ftnref1">'1'!$A$2</definedName>
    <definedName name="_ftnref2">'5'!#REF!</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29" l="1"/>
  <c r="R2" i="19"/>
  <c r="R7" i="19"/>
  <c r="R8" i="19"/>
  <c r="R9" i="19"/>
  <c r="R12" i="19"/>
  <c r="N12" i="19"/>
  <c r="M12" i="19"/>
  <c r="N9" i="19"/>
  <c r="M9" i="19"/>
  <c r="M8" i="19" s="1"/>
  <c r="M7" i="19" s="1"/>
  <c r="N8" i="19"/>
  <c r="N7" i="19" s="1"/>
  <c r="N2" i="19"/>
  <c r="M2" i="19"/>
  <c r="J12" i="19"/>
  <c r="J9" i="19"/>
  <c r="J8" i="19"/>
  <c r="J2" i="19"/>
  <c r="H12" i="19"/>
  <c r="G12" i="19"/>
  <c r="H9" i="19"/>
  <c r="G9" i="19"/>
  <c r="G8" i="19" s="1"/>
  <c r="G7" i="19" s="1"/>
  <c r="H8" i="19"/>
  <c r="H7" i="19" s="1"/>
  <c r="H2" i="19"/>
  <c r="G2" i="19"/>
  <c r="Q12" i="19"/>
  <c r="L2" i="19"/>
  <c r="O2" i="19"/>
  <c r="P2" i="19"/>
  <c r="Q2" i="19"/>
  <c r="F2" i="19"/>
  <c r="I2" i="19"/>
  <c r="K2" i="19"/>
  <c r="E2" i="19"/>
  <c r="Q9" i="19"/>
  <c r="F7" i="19"/>
  <c r="F8" i="19"/>
  <c r="E8" i="19"/>
  <c r="F12" i="19"/>
  <c r="I12" i="19"/>
  <c r="K12" i="19"/>
  <c r="L12" i="19"/>
  <c r="O12" i="19"/>
  <c r="P12" i="19"/>
  <c r="E12" i="19"/>
  <c r="F9" i="19"/>
  <c r="I9" i="19"/>
  <c r="K9" i="19"/>
  <c r="L9" i="19"/>
  <c r="O9" i="19"/>
  <c r="P9" i="19"/>
  <c r="E9" i="19"/>
  <c r="Q8" i="19" l="1"/>
  <c r="Q7" i="19" s="1"/>
  <c r="P8" i="19"/>
  <c r="P7" i="19" s="1"/>
  <c r="O8" i="19"/>
  <c r="O7" i="19" s="1"/>
  <c r="L8" i="19"/>
  <c r="L7" i="19" s="1"/>
  <c r="K8" i="19"/>
  <c r="K7" i="19" s="1"/>
  <c r="I8" i="19"/>
  <c r="C16" i="26"/>
  <c r="C17" i="26" s="1"/>
  <c r="D13" i="18"/>
  <c r="E13" i="18"/>
  <c r="F13" i="18"/>
  <c r="C13" i="18"/>
  <c r="C33" i="6"/>
  <c r="C23" i="6"/>
  <c r="C13" i="6"/>
  <c r="C3" i="6"/>
  <c r="C43" i="6" s="1"/>
  <c r="C11" i="4" l="1"/>
  <c r="C11" i="3"/>
</calcChain>
</file>

<file path=xl/sharedStrings.xml><?xml version="1.0" encoding="utf-8"?>
<sst xmlns="http://schemas.openxmlformats.org/spreadsheetml/2006/main" count="2030" uniqueCount="1091">
  <si>
    <t> </t>
  </si>
  <si>
    <t>Categoría</t>
  </si>
  <si>
    <t>Presupuesto aprobado</t>
  </si>
  <si>
    <t>Recursos fiscales</t>
  </si>
  <si>
    <t>Financiamientos internos</t>
  </si>
  <si>
    <t>Ingresos propios</t>
  </si>
  <si>
    <t>Recursos federales</t>
  </si>
  <si>
    <t>Recursos estatales</t>
  </si>
  <si>
    <t>Otros recursos</t>
  </si>
  <si>
    <t>Total presupuesto de egresos</t>
  </si>
  <si>
    <t>Gasto Corriente</t>
  </si>
  <si>
    <t>Gasto de Capital</t>
  </si>
  <si>
    <t>Amortización de la Deuda y Disminución de Pasivos</t>
  </si>
  <si>
    <t>Pensiones y Jubilaciones</t>
  </si>
  <si>
    <t>Participaciones</t>
  </si>
  <si>
    <t>Capítulo-Concepto-Partida genérica</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</si>
  <si>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</si>
  <si>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</si>
  <si>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</si>
  <si>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</si>
  <si>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</si>
  <si>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</si>
  <si>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</si>
  <si>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</si>
  <si>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</si>
  <si>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</si>
  <si>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</si>
  <si>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</si>
  <si>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</si>
  <si>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</si>
  <si>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</si>
  <si>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</si>
  <si>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</si>
  <si>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</si>
  <si>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</si>
  <si>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las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</si>
  <si>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</si>
  <si>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</si>
  <si>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</si>
  <si>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</si>
  <si>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</si>
  <si>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</si>
  <si>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</si>
  <si>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</si>
  <si>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</si>
  <si>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</si>
  <si>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</si>
  <si>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</si>
  <si>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</si>
  <si>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</si>
  <si>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</si>
  <si>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</si>
  <si>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</si>
  <si>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</si>
  <si>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</si>
  <si>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</si>
  <si>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</si>
  <si>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</si>
  <si>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</si>
  <si>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</si>
  <si>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</si>
  <si>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</si>
  <si>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</si>
  <si>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</si>
  <si>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</si>
  <si>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</si>
  <si>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</si>
  <si>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</si>
  <si>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</si>
  <si>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</si>
  <si>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</si>
  <si>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</si>
  <si>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</si>
  <si>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</si>
  <si>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</si>
  <si>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</si>
  <si>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</si>
  <si>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</si>
  <si>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</si>
  <si>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</si>
  <si>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</si>
  <si>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</si>
  <si>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</si>
  <si>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</si>
  <si>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</si>
  <si>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</si>
  <si>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</si>
  <si>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</si>
  <si>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</si>
  <si>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</si>
  <si>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</si>
  <si>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</si>
  <si>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</si>
  <si>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</si>
  <si>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</si>
  <si>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</si>
  <si>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</si>
  <si>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</si>
  <si>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</si>
  <si>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</si>
  <si>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</si>
  <si>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</si>
  <si>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</si>
  <si>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</si>
  <si>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</si>
  <si>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</si>
  <si>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</si>
  <si>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</si>
  <si>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</si>
  <si>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</si>
  <si>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</si>
  <si>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</si>
  <si>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</si>
  <si>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</si>
  <si>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</si>
  <si>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</si>
  <si>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</si>
  <si>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</si>
  <si>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</si>
  <si>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</si>
  <si>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</si>
  <si>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Gas</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</si>
  <si>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</si>
  <si>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</si>
  <si>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</si>
  <si>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</si>
  <si>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</si>
  <si>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</si>
  <si>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</si>
  <si>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</si>
  <si>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</si>
  <si>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</si>
  <si>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</si>
  <si>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</si>
  <si>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</si>
  <si>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</si>
  <si>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</si>
  <si>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</si>
  <si>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</si>
  <si>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</si>
  <si>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</si>
  <si>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</si>
  <si>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</si>
  <si>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</si>
  <si>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</si>
  <si>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</si>
  <si>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</si>
  <si>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</si>
  <si>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</si>
  <si>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</si>
  <si>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</si>
  <si>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</si>
  <si>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</si>
  <si>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</si>
  <si>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</si>
  <si>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</si>
  <si>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</si>
  <si>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</si>
  <si>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</si>
  <si>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</si>
  <si>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</si>
  <si>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</si>
  <si>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</si>
  <si>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</si>
  <si>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</si>
  <si>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</si>
  <si>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</si>
  <si>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</si>
  <si>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</si>
  <si>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COMUNICACION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</si>
  <si>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</si>
  <si>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</si>
  <si>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</si>
  <si>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</si>
  <si>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</si>
  <si>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</si>
  <si>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</si>
  <si>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</si>
  <si>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</si>
  <si>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</si>
  <si>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</si>
  <si>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</si>
  <si>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</si>
  <si>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Viáticos en el extranjero</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</si>
  <si>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</si>
  <si>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</si>
  <si>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</si>
  <si>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</si>
  <si>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</si>
  <si>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</si>
  <si>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</si>
  <si>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</si>
  <si>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</si>
  <si>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</si>
  <si>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</si>
  <si>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</si>
  <si>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</si>
  <si>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</si>
  <si>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</si>
  <si>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</si>
  <si>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</si>
  <si>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nóminas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</si>
  <si>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</si>
  <si>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</si>
  <si>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</si>
  <si>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</si>
  <si>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</si>
  <si>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</si>
  <si>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</si>
  <si>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</si>
  <si>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</si>
  <si>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</si>
  <si>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</si>
  <si>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</si>
  <si>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</si>
  <si>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</si>
  <si>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</si>
  <si>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Transferencias otorgadas para instituciones paraestatales públicas financieras</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</si>
  <si>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</si>
  <si>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</si>
  <si>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</si>
  <si>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</si>
  <si>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</si>
  <si>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</si>
  <si>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</si>
  <si>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</si>
  <si>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Subsidios a la vivienda</t>
  </si>
  <si>
    <t>Subvenciones al consumo</t>
  </si>
  <si>
    <t>Subsidios a entidades federativas y municipios</t>
  </si>
  <si>
    <t>Otros subsidios</t>
  </si>
  <si>
    <t>AYUDAS SOCIALES</t>
  </si>
  <si>
    <t>Ayudas sociales a personas</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</si>
  <si>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</si>
  <si>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</si>
  <si>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</si>
  <si>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</si>
  <si>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</si>
  <si>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</si>
  <si>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</si>
  <si>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</si>
  <si>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</si>
  <si>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</si>
  <si>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</si>
  <si>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</si>
  <si>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</si>
  <si>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</si>
  <si>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</si>
  <si>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Transferencias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</si>
  <si>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</si>
  <si>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</si>
  <si>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Otras transferencias a fideicomisos</t>
  </si>
  <si>
    <t>TRANSFERENCIAS A LA SEGURIDAD SOCIAL</t>
  </si>
  <si>
    <t>Transferencias por obligación de ley</t>
  </si>
  <si>
    <t>DONATIVOS</t>
  </si>
  <si>
    <t>Donativos a instituciones sin fines de lucro</t>
  </si>
  <si>
    <t>Donativos a entidades federativas</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</si>
  <si>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</si>
  <si>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</si>
  <si>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</si>
  <si>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</si>
  <si>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</si>
  <si>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</si>
  <si>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</si>
  <si>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BIENES MUEBLES, INMUEBLES E INTANGIBLES</t>
  </si>
  <si>
    <t>MOBILIARIO Y EQUIPO DE ADMINISTRACIÓN</t>
  </si>
  <si>
    <t>Muebles de oficina y estantería</t>
  </si>
  <si>
    <t>Muebles, excepto de oficina y estantería</t>
  </si>
  <si>
    <t>Bienes artísticos, culturales y científicos</t>
  </si>
  <si>
    <t>Objetos de valor</t>
  </si>
  <si>
    <t>Equipo de cómputo y de tecnologías de la información</t>
  </si>
  <si>
    <t>Otros mobiliarios y equipos de administración</t>
  </si>
  <si>
    <t>MOBILIARIO Y EQUIPO EDUCACIONAL Y RECREATIVO</t>
  </si>
  <si>
    <t>Equipos y aparatos audiovisuales</t>
  </si>
  <si>
    <t>Aparatos deportivos</t>
  </si>
  <si>
    <t>Cámaras fotográficas y de video</t>
  </si>
  <si>
    <t>Otro mobiliario y equipo educacional y recreativo</t>
  </si>
  <si>
    <t>EQUIPO E INSTRUMENTAL MEDICO Y DE LABORATORIO</t>
  </si>
  <si>
    <t>Equipo médico y de laboratorio</t>
  </si>
  <si>
    <t>Instrumental médico y de laboratorio</t>
  </si>
  <si>
    <t>VEHÍCULOS Y EQUIPO DE TRANSPORTE</t>
  </si>
  <si>
    <t>Vehículos y equipo terrestre</t>
  </si>
  <si>
    <t>Carrocerías y remolques</t>
  </si>
  <si>
    <t>Equipo aeroespacial</t>
  </si>
  <si>
    <t>Equipo ferroviario</t>
  </si>
  <si>
    <t>Embarcaciones</t>
  </si>
  <si>
    <t>Otros equipos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</si>
  <si>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</si>
  <si>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</si>
  <si>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</si>
  <si>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</si>
  <si>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</si>
  <si>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</si>
  <si>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</si>
  <si>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</si>
  <si>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</si>
  <si>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máquinas-herramienta</t>
  </si>
  <si>
    <t>Otros equipos</t>
  </si>
  <si>
    <t>ACTIVOS BIOLÓGICOS</t>
  </si>
  <si>
    <t>Bovinos</t>
  </si>
  <si>
    <t>Porcinos</t>
  </si>
  <si>
    <t>Aves</t>
  </si>
  <si>
    <t>Ovinos y caprinos</t>
  </si>
  <si>
    <t>Peces y acuicultura</t>
  </si>
  <si>
    <t>Equinos</t>
  </si>
  <si>
    <t>Especies menores y de zoológico</t>
  </si>
  <si>
    <t>Árboles y plantas</t>
  </si>
  <si>
    <t>Otros activos biológicos</t>
  </si>
  <si>
    <t>BIENES INMUEBLES</t>
  </si>
  <si>
    <t>Terrenos</t>
  </si>
  <si>
    <t>Viviendas</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</si>
  <si>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</si>
  <si>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</si>
  <si>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</si>
  <si>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</si>
  <si>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</si>
  <si>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</si>
  <si>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</si>
  <si>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</si>
  <si>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</si>
  <si>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</si>
  <si>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</si>
  <si>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</si>
  <si>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</si>
  <si>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</si>
  <si>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</si>
  <si>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</si>
  <si>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</si>
  <si>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</si>
  <si>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</si>
  <si>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</si>
  <si>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</si>
  <si>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Trabajos de acabados en edificaciones y otros trabajos especializados</t>
  </si>
  <si>
    <t>OBRA PÚBLICA EN BIENES PROPIOS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</si>
  <si>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</si>
  <si>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</si>
  <si>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</si>
  <si>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</si>
  <si>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</si>
  <si>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</si>
  <si>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</si>
  <si>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</si>
  <si>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</si>
  <si>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</si>
  <si>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</si>
  <si>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</si>
  <si>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</si>
  <si>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</si>
  <si>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</si>
  <si>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</si>
  <si>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</si>
  <si>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</si>
  <si>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</si>
  <si>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</si>
  <si>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</si>
  <si>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</si>
  <si>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</si>
  <si>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</si>
  <si>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</si>
  <si>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</si>
  <si>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</si>
  <si>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</si>
  <si>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</si>
  <si>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</si>
  <si>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</si>
  <si>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</si>
  <si>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</si>
  <si>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</si>
  <si>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</si>
  <si>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</si>
  <si>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</si>
  <si>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</si>
  <si>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</si>
  <si>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</si>
  <si>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Inversiones en fideicomisos públicos financieros</t>
  </si>
  <si>
    <t>Inversiones en fideicomisos de entidades federativas</t>
  </si>
  <si>
    <t>Inversiones en fideicomisos de municipios</t>
  </si>
  <si>
    <t>Otras inversiones en fideicomisos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</si>
  <si>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</si>
  <si>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</si>
  <si>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</si>
  <si>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</si>
  <si>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</si>
  <si>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</si>
  <si>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</si>
  <si>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</si>
  <si>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</si>
  <si>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</si>
  <si>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</si>
  <si>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</si>
  <si>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municipios</t>
  </si>
  <si>
    <t>APORTACIONES</t>
  </si>
  <si>
    <t>Aportaciones de la Federación a municipios</t>
  </si>
  <si>
    <t>Aportaciones de las entidades federativas a los municipios</t>
  </si>
  <si>
    <t>Aportaciones previstas en leyes y decretos compensatorias a entidades federativas y municipios</t>
  </si>
  <si>
    <t>CONVENIOS</t>
  </si>
  <si>
    <t>Convenios de reasignación</t>
  </si>
  <si>
    <t>Convenios de descentralización</t>
  </si>
  <si>
    <t>Otros convenios</t>
  </si>
  <si>
    <t>DEUDA PÚBLICA</t>
  </si>
  <si>
    <t>AMORTIZACIÓN DE LA DEUDA PÚBLICA</t>
  </si>
  <si>
    <t>Amortización de la deuda interna con instituciones de crédito</t>
  </si>
  <si>
    <t>Amortización de la deuda interna por emisión de títulos y valores</t>
  </si>
  <si>
    <t>Amortización de arrendamientos financieros nacionales</t>
  </si>
  <si>
    <t>INTERESES DE LA DEUDA PÚBLICA</t>
  </si>
  <si>
    <t>Intereses de la deuda interna con instituciones de crédito</t>
  </si>
  <si>
    <t>Intereses derivados de la colocación de títulos y valores</t>
  </si>
  <si>
    <t>Intereses por arrendamientos financieros nacionales</t>
  </si>
  <si>
    <t>COMISIONES DE LA DEUDA PÚBLICA</t>
  </si>
  <si>
    <t>Comisiones de la deuda pública interna</t>
  </si>
  <si>
    <t>GASTOS DE LA DEUDA PÚBLICA</t>
  </si>
  <si>
    <t>Gastos de la deuda pública interna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</si>
  <si>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</si>
  <si>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</si>
  <si>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</si>
  <si>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</si>
  <si>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</si>
  <si>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</si>
  <si>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</si>
  <si>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El presupuesto asignado para el concepto de comunicación social es de __________ y se desglosa en la partida 3600 “Servicios de comunicación social y publicidad” de la clasificación por objeto del gasto.</t>
  </si>
  <si>
    <t>El presupuesto asignado para el pago de pensiones y jubilaciones es de __________ y se desglosa en las partidas 451 “Pensiones”, 452 “Jubilaciones” y 459 “Otras pensiones y jubilaciones” de la clasificación por objeto del gasto.</t>
  </si>
  <si>
    <t>Clasificación Administrativa / Clasificación por Objeto del Gasto</t>
  </si>
  <si>
    <t>Clasificación administrativa</t>
  </si>
  <si>
    <t>3.0.0.0.0.0.0</t>
  </si>
  <si>
    <t>SECTOR PUBLICO MUNICIPAL</t>
  </si>
  <si>
    <t>3.1.0.0.0.0.0</t>
  </si>
  <si>
    <t>SECTOR PUBLICO NO FINANCIERO</t>
  </si>
  <si>
    <t>3.1.1.0.0.0.0</t>
  </si>
  <si>
    <t>GOBIERNO GENERAL MUNICIPAL</t>
  </si>
  <si>
    <t>3.1.1.1.0.0.0</t>
  </si>
  <si>
    <t>Gobierno Municipal</t>
  </si>
  <si>
    <t>3.1.1.1.1.0.0</t>
  </si>
  <si>
    <t>Órgano Ejecutivo Municipal (Ayuntamiento)</t>
  </si>
  <si>
    <t>3.1.1.1.1.1.0</t>
  </si>
  <si>
    <t>Clasificación administrativa a seis dígitos (Ej. Presidencia)</t>
  </si>
  <si>
    <t>3.1.1.1.1.1.1</t>
  </si>
  <si>
    <t>Clasificación administrativa a siete dígitos (Ej. Presidencia)</t>
  </si>
  <si>
    <t>3.1.1.1.1.2.0</t>
  </si>
  <si>
    <t>Clasificación administrativa a seis dígitos (Ej. Cabildo)</t>
  </si>
  <si>
    <t>3.1.1.1.1.2.1</t>
  </si>
  <si>
    <t>Clasificación administrativa a siete dígitos (Ej. Cuerpo edilicio)</t>
  </si>
  <si>
    <t>3.1.1.1.1.3.0</t>
  </si>
  <si>
    <t>Clasificación administrativa a seis dígitos (Ej. Seguridad pública)</t>
  </si>
  <si>
    <t>3.1.1.1.1.3.1</t>
  </si>
  <si>
    <t>Clasificación administrativa a siete dígitos (Ej. Bomberos)</t>
  </si>
  <si>
    <t>3.1.1.1.1.4.0</t>
  </si>
  <si>
    <t>Clasificación administrativa a seis dígitos (Ej. Tesorería)</t>
  </si>
  <si>
    <t>3.1.1.1.1.4.1</t>
  </si>
  <si>
    <t>Clasificación administrativa a siete dígitos (Ej. Catastro)</t>
  </si>
  <si>
    <t>3.1.1.1.1.5.0</t>
  </si>
  <si>
    <t>Clasificación administrativa a seis dígitos (Ej. Dirección general de obras públicas)</t>
  </si>
  <si>
    <t>3.1.1.1.1.5.1</t>
  </si>
  <si>
    <t>Clasificación administrativa a siete dígitos (Ej. Dirección general de obras públicas)</t>
  </si>
  <si>
    <t>3.1.1.1.1.6.0</t>
  </si>
  <si>
    <t>Clasificación administrativa a seis dígitos (Ej. Instituto municipal de la mujer)</t>
  </si>
  <si>
    <t>3.1.1.1.1.6.1</t>
  </si>
  <si>
    <t>Clasificación administrativa a siete dígitos (Ej. Instituto municipal de la mujer)</t>
  </si>
  <si>
    <t>3.1.1.1.1.7.0</t>
  </si>
  <si>
    <t>Clasificación administrativa a seis dígitos (Ej. Delegación “XXXX”)</t>
  </si>
  <si>
    <t>3.1.1.1.1.7.1</t>
  </si>
  <si>
    <t>Clasificación administrativa a siete dígitos (Ej. Delegación “XXXX”)</t>
  </si>
  <si>
    <t>3.1.1.2.0</t>
  </si>
  <si>
    <t>Entidades Paraestatales y Fideicomisos No Empresariales y No Financieros</t>
  </si>
  <si>
    <r>
      <t xml:space="preserve">Clasificación administrativa a siete dígitos y nombre de la entidad o fideicomiso </t>
    </r>
    <r>
      <rPr>
        <sz val="9"/>
        <color rgb="FFFF0000"/>
        <rFont val="Arial"/>
        <family val="2"/>
      </rPr>
      <t>(en caso de que aplique)</t>
    </r>
  </si>
  <si>
    <t>3.1.2.0.0</t>
  </si>
  <si>
    <t>ENTIDADES PARAMUNICIPALES EMPRESARIALES NO FINANCIERAS CON PARTICIPACIÓN ESTATAL MAYORITARIA</t>
  </si>
  <si>
    <t>3.1.2.1.0</t>
  </si>
  <si>
    <t>Entidades Paramunicipales Empresariales No Financieras con Participación Estatal Mayoritaria</t>
  </si>
  <si>
    <t>3.1.2.2.0</t>
  </si>
  <si>
    <t>Fideicomisos Paramunicipales Empresariales No Financieros con Participación Estatal Mayoritaria</t>
  </si>
  <si>
    <t>3.2.0.0.0</t>
  </si>
  <si>
    <t>SECTOR PUBLICO FINANCIERO</t>
  </si>
  <si>
    <t>3.2.1.0.0</t>
  </si>
  <si>
    <t>(Queda libre dado que no poseen ni pueden poseer Banco Central)</t>
  </si>
  <si>
    <t>-</t>
  </si>
  <si>
    <t>3.2.2.0.0</t>
  </si>
  <si>
    <t>ENTIDADES PARAMUNICIPALES EMPRESARIALES FINANCIERAS MONETARIAS CON PARTICIPACIÓN ESTATAL MAYORITARIA</t>
  </si>
  <si>
    <t>3.2.2.1.0</t>
  </si>
  <si>
    <t>Bancos de Inversión y Desarrollo</t>
  </si>
  <si>
    <t>3.2.2.2.0</t>
  </si>
  <si>
    <t>Bancos Comerciales</t>
  </si>
  <si>
    <t>3.2.2.3.0</t>
  </si>
  <si>
    <t>Otros Bancos</t>
  </si>
  <si>
    <t>3.2.2.4.0</t>
  </si>
  <si>
    <t>Fondos del Mercado de Dinero</t>
  </si>
  <si>
    <t>3.2.3.0.0</t>
  </si>
  <si>
    <t>ENTIDADES PARAESTATALES EMPRESARIALES FINANCIERAS NO MONETARIAS CON PARTICIPACIÓN ESTATAL MAYORITARIA</t>
  </si>
  <si>
    <t>3.2.3.1.0</t>
  </si>
  <si>
    <t>Fondos de Inversión fuera del Mercado de Dinero</t>
  </si>
  <si>
    <t>3.2.3.2.0</t>
  </si>
  <si>
    <t>Otros Intermediarios Financieros, excepto Sociedades de Seguros y Fondos de Pensiones</t>
  </si>
  <si>
    <t>3.2.3.3.0</t>
  </si>
  <si>
    <t>Auxiliares Financieros</t>
  </si>
  <si>
    <t>3.2.3.4.0</t>
  </si>
  <si>
    <t>Instituciones Financieras Cautivas y Prestamistas de Dinero</t>
  </si>
  <si>
    <t>3.2.3.5.0</t>
  </si>
  <si>
    <t>Sociedades de Seguros (SS) y Fondos de Pensiones (FP)</t>
  </si>
  <si>
    <t>3.2.4.0.0</t>
  </si>
  <si>
    <t>FIDEICOMISOS FINANCIEROS PÚBLICOS CON PARTICIPACIÓN ESTATAL MAYORITARIA</t>
  </si>
  <si>
    <t>3.2.4.1.0</t>
  </si>
  <si>
    <t>3.2.4.2.0</t>
  </si>
  <si>
    <t>3.2.4.3.0</t>
  </si>
  <si>
    <t>3.2.4.4.0</t>
  </si>
  <si>
    <t>3.2.4.5.0</t>
  </si>
  <si>
    <t>Total</t>
  </si>
  <si>
    <t>A</t>
  </si>
  <si>
    <t>Finalidad-Función-Subfunción</t>
  </si>
  <si>
    <t>GOBIERNO</t>
  </si>
  <si>
    <t>1.1.</t>
  </si>
  <si>
    <t>LEGISLACIÓN</t>
  </si>
  <si>
    <t>1.1.1</t>
  </si>
  <si>
    <t>Legislación</t>
  </si>
  <si>
    <t>1.1.2</t>
  </si>
  <si>
    <t>Fiscalización</t>
  </si>
  <si>
    <t>1.2.</t>
  </si>
  <si>
    <t>JUSTICIA</t>
  </si>
  <si>
    <t>1.2.1</t>
  </si>
  <si>
    <t>Impartición de Justicia</t>
  </si>
  <si>
    <t>1.2.2</t>
  </si>
  <si>
    <t>Procuración de Justicia</t>
  </si>
  <si>
    <t>1.2.3</t>
  </si>
  <si>
    <t>Reclusión y Readaptación Social</t>
  </si>
  <si>
    <t>1.2.4</t>
  </si>
  <si>
    <t>Derechos Humanos</t>
  </si>
  <si>
    <t>1.3.</t>
  </si>
  <si>
    <t>COORDINACIÓN DE LA POLÍTICA DE GOBIERNO</t>
  </si>
  <si>
    <t>1.3.1</t>
  </si>
  <si>
    <t>Presidencia / Gubernatura</t>
  </si>
  <si>
    <t>1.3.2</t>
  </si>
  <si>
    <t>Política Interior</t>
  </si>
  <si>
    <t>1.3.3</t>
  </si>
  <si>
    <t>Preservación y Cuidado del Patrimonio Público</t>
  </si>
  <si>
    <t>1.3.4</t>
  </si>
  <si>
    <t>Función Pública</t>
  </si>
  <si>
    <t>1.3.5</t>
  </si>
  <si>
    <t>Asuntos Jurídicos</t>
  </si>
  <si>
    <t>1.3.6</t>
  </si>
  <si>
    <t>Organización de Procesos Electorales</t>
  </si>
  <si>
    <t>1.3.7</t>
  </si>
  <si>
    <t>Población</t>
  </si>
  <si>
    <t>1.3.8</t>
  </si>
  <si>
    <t>Territorio</t>
  </si>
  <si>
    <t>1.3.9</t>
  </si>
  <si>
    <t>Otros</t>
  </si>
  <si>
    <t>1.4.</t>
  </si>
  <si>
    <t>RELACIONES EXTERIORES</t>
  </si>
  <si>
    <t>1.4.1</t>
  </si>
  <si>
    <t>Relaciones Exteriores</t>
  </si>
  <si>
    <t>1.5.</t>
  </si>
  <si>
    <t>ASUNTOS FINANCIEROS Y HACENDARIOS</t>
  </si>
  <si>
    <t>1.5.1</t>
  </si>
  <si>
    <t>Asuntos Financieros</t>
  </si>
  <si>
    <t>1.5.2</t>
  </si>
  <si>
    <t>Asuntos Hacendarios</t>
  </si>
  <si>
    <t>1.7.</t>
  </si>
  <si>
    <t>ASUNTOS DE ORDEN PÚBLICO Y DE SEGURIDAD INTERIOR</t>
  </si>
  <si>
    <t>1.7.1</t>
  </si>
  <si>
    <t>Policía</t>
  </si>
  <si>
    <t>1.7.2</t>
  </si>
  <si>
    <t>Protección Civil</t>
  </si>
  <si>
    <t>1.7.3</t>
  </si>
  <si>
    <t>Otros Asuntos de Orden Público y Seguridad</t>
  </si>
  <si>
    <t>1.7.4</t>
  </si>
  <si>
    <t>Sistema Nacional de Seguridad Pública</t>
  </si>
  <si>
    <t>1.8.</t>
  </si>
  <si>
    <t>1.8.1</t>
  </si>
  <si>
    <t>Servicios Registrales, Administrativos y Patrimoniales</t>
  </si>
  <si>
    <t>1.8.2</t>
  </si>
  <si>
    <t>Servicios Estadísticos</t>
  </si>
  <si>
    <t>1.8.3</t>
  </si>
  <si>
    <t>Servicios de Comunicación y Medios</t>
  </si>
  <si>
    <t>1.8.4</t>
  </si>
  <si>
    <t>Acceso a la Información Pública Gubernamental</t>
  </si>
  <si>
    <t>1.8.5</t>
  </si>
  <si>
    <t>DESARROLLO SOCIAL</t>
  </si>
  <si>
    <t>2.1.</t>
  </si>
  <si>
    <t>PROTECCIÓN AMBIENTAL</t>
  </si>
  <si>
    <t>2.1.1</t>
  </si>
  <si>
    <t>Ordenación de Desechos</t>
  </si>
  <si>
    <t>2.1.2</t>
  </si>
  <si>
    <t>Administración del Agua</t>
  </si>
  <si>
    <t>2.1.3</t>
  </si>
  <si>
    <t>Ordenación de Aguas Residuales, Drenaje y Alcantarillado</t>
  </si>
  <si>
    <t>2.1.4</t>
  </si>
  <si>
    <t>Reducción de la Contaminación</t>
  </si>
  <si>
    <t>2.1.5</t>
  </si>
  <si>
    <t>Protección de la Diversidad Biológica y del Paisaje</t>
  </si>
  <si>
    <t>2.1.6</t>
  </si>
  <si>
    <t>Otros de Protección Ambiental</t>
  </si>
  <si>
    <t>2.2.</t>
  </si>
  <si>
    <t>VIVIENDA Y SERVICIOS A LA COMUNIDAD</t>
  </si>
  <si>
    <t>2.2.1</t>
  </si>
  <si>
    <t>Urbanización</t>
  </si>
  <si>
    <t>2.2.2</t>
  </si>
  <si>
    <t>Desarrollo Comunitario</t>
  </si>
  <si>
    <t>2.2.3</t>
  </si>
  <si>
    <t>Abastecimiento de Agua</t>
  </si>
  <si>
    <t>2.2.4</t>
  </si>
  <si>
    <t>Alumbrado Público</t>
  </si>
  <si>
    <t>2.2.5</t>
  </si>
  <si>
    <t>Vivienda</t>
  </si>
  <si>
    <t>2.2.6</t>
  </si>
  <si>
    <t>Servicios Comunales</t>
  </si>
  <si>
    <t>2.2.7</t>
  </si>
  <si>
    <t>Desarrollo Regional</t>
  </si>
  <si>
    <t>2.3.</t>
  </si>
  <si>
    <t>SALUD</t>
  </si>
  <si>
    <t>2.3.1</t>
  </si>
  <si>
    <t>Prestación de Servicios de Salud a la Comunidad</t>
  </si>
  <si>
    <t>2.3.2</t>
  </si>
  <si>
    <t>Prestación de Servicios de Salud a la Persona</t>
  </si>
  <si>
    <t>2.3.3</t>
  </si>
  <si>
    <t>Generación de Recursos para la Salud</t>
  </si>
  <si>
    <t>2.3.4</t>
  </si>
  <si>
    <t>Rectoría del Sistema de Salud</t>
  </si>
  <si>
    <t>2.3.5</t>
  </si>
  <si>
    <t>Protección Social en Salud</t>
  </si>
  <si>
    <t>2.4.</t>
  </si>
  <si>
    <t>RECREACIÓN, CULTURA Y OTRAS MANIFESTACIONES SOCIALES</t>
  </si>
  <si>
    <t>2.4.1</t>
  </si>
  <si>
    <t>Deporte y Recreación</t>
  </si>
  <si>
    <t>2.4.2</t>
  </si>
  <si>
    <t>Cultura</t>
  </si>
  <si>
    <t>2.4.3</t>
  </si>
  <si>
    <t>Radio, Televisión y Editoriales</t>
  </si>
  <si>
    <t>2.4.4</t>
  </si>
  <si>
    <t>Asuntos Religiosos y Otras Manifestaciones Sociales</t>
  </si>
  <si>
    <t>2.5.</t>
  </si>
  <si>
    <t>EDUCACIÓN</t>
  </si>
  <si>
    <t>2.5.1</t>
  </si>
  <si>
    <t>Educación Básica</t>
  </si>
  <si>
    <t>2.5.2</t>
  </si>
  <si>
    <t>Educación Media Superior</t>
  </si>
  <si>
    <t>2.5.3</t>
  </si>
  <si>
    <t>Educación Superior</t>
  </si>
  <si>
    <t>2.5.4</t>
  </si>
  <si>
    <t>Posgrado</t>
  </si>
  <si>
    <t>2.5.5</t>
  </si>
  <si>
    <t>Educación para Adultos</t>
  </si>
  <si>
    <t>2.5.6</t>
  </si>
  <si>
    <t>Otros Servicios Educativos y Actividades Inherentes</t>
  </si>
  <si>
    <t>2.6.</t>
  </si>
  <si>
    <t>PROTECCIÓN SOCIAL</t>
  </si>
  <si>
    <t>2.6.1</t>
  </si>
  <si>
    <t>Enfermedad e Incapacidad</t>
  </si>
  <si>
    <t>2.6.2</t>
  </si>
  <si>
    <t>Edad Avanzada</t>
  </si>
  <si>
    <t>2.6.3</t>
  </si>
  <si>
    <t>Familia e Hijos</t>
  </si>
  <si>
    <t>2.6.4</t>
  </si>
  <si>
    <t>Desempleo</t>
  </si>
  <si>
    <t>2.6.5</t>
  </si>
  <si>
    <t>Alimentación y Nutrición</t>
  </si>
  <si>
    <t>2.6.6</t>
  </si>
  <si>
    <t>Apoyo Social para la Vivienda</t>
  </si>
  <si>
    <t>2.6.7</t>
  </si>
  <si>
    <t>Indígenas</t>
  </si>
  <si>
    <t>2.6.8</t>
  </si>
  <si>
    <t>Otros Grupos Vulnerables</t>
  </si>
  <si>
    <t>2.6.9</t>
  </si>
  <si>
    <t>Otros de Seguridad Social y Asistencia Social</t>
  </si>
  <si>
    <t>2.7.</t>
  </si>
  <si>
    <t>OTROS ASUNTOS SOCIALES</t>
  </si>
  <si>
    <t>2.7.1</t>
  </si>
  <si>
    <t>Otros Asuntos Sociales</t>
  </si>
  <si>
    <t>DESARROLLO ECONÓMICO</t>
  </si>
  <si>
    <t>3.1.</t>
  </si>
  <si>
    <t>ASUNTOS ECONÓMICOS, COMERCIALES Y LABORALES EN GENERAL</t>
  </si>
  <si>
    <t>3.1.1</t>
  </si>
  <si>
    <t>Asuntos Económicos y Comerciales en General</t>
  </si>
  <si>
    <t>3.1.2</t>
  </si>
  <si>
    <t>Asuntos Laborales Generales</t>
  </si>
  <si>
    <t>3.2.</t>
  </si>
  <si>
    <t>AGROPECUARIA, SILVICULTURA, PESCA Y CAZA</t>
  </si>
  <si>
    <t>3.2.1</t>
  </si>
  <si>
    <t>Agropecuaria</t>
  </si>
  <si>
    <t>3.2.2</t>
  </si>
  <si>
    <t>Silvicultura</t>
  </si>
  <si>
    <t>3.2.3</t>
  </si>
  <si>
    <t>Acuacultura, Pesca y Caza</t>
  </si>
  <si>
    <t>3.2.4</t>
  </si>
  <si>
    <t>Agroindustrial</t>
  </si>
  <si>
    <t>3.2.5</t>
  </si>
  <si>
    <t>Hidroagrícola</t>
  </si>
  <si>
    <t>3.2.6</t>
  </si>
  <si>
    <t>Apoyo Financiero a la Banca y Seguro Agropecuario</t>
  </si>
  <si>
    <t>3.3.</t>
  </si>
  <si>
    <t>COMBUSTIBLES Y ENERGÍA</t>
  </si>
  <si>
    <t>3.3.1</t>
  </si>
  <si>
    <t>Carbón y Otros Combustibles Minerales Sólidos</t>
  </si>
  <si>
    <t>3.3.2</t>
  </si>
  <si>
    <t>Petróleo y Gas Natural (Hidrocarburos)</t>
  </si>
  <si>
    <t>3.3.3</t>
  </si>
  <si>
    <t>Combustibles Nucleares</t>
  </si>
  <si>
    <t>3.3.4</t>
  </si>
  <si>
    <t>Otros Combustibles</t>
  </si>
  <si>
    <t>3.3.5</t>
  </si>
  <si>
    <t>Electricidad</t>
  </si>
  <si>
    <t>3.3.6</t>
  </si>
  <si>
    <t>Energía no Eléctrica</t>
  </si>
  <si>
    <t>3.4.</t>
  </si>
  <si>
    <t>MINERÍA, MANUFACTURAS Y CONSTRUCCIÓN</t>
  </si>
  <si>
    <t>3.4.1</t>
  </si>
  <si>
    <t>Extracción de Recursos Minerales excepto los Combustibles Minerales</t>
  </si>
  <si>
    <t>3.4.2</t>
  </si>
  <si>
    <t>Manufacturas</t>
  </si>
  <si>
    <t>3.4.3</t>
  </si>
  <si>
    <t>Construcción</t>
  </si>
  <si>
    <t>3.5.</t>
  </si>
  <si>
    <t>TRANSPORTE</t>
  </si>
  <si>
    <t>3.5.1</t>
  </si>
  <si>
    <t>Transporte por Carretera</t>
  </si>
  <si>
    <t>3.5.2</t>
  </si>
  <si>
    <t>Transporte por Agua y Puertos</t>
  </si>
  <si>
    <t>3.5.3</t>
  </si>
  <si>
    <t>Transporte por Ferrocarril</t>
  </si>
  <si>
    <t>3.5.4</t>
  </si>
  <si>
    <t>Transporte Aéreo</t>
  </si>
  <si>
    <t>3.5.5</t>
  </si>
  <si>
    <t>Transporte por Oleoductos y Gasoductos y Otros Sistemas de Transporte</t>
  </si>
  <si>
    <t>3.5.6</t>
  </si>
  <si>
    <t>Otros Relacionados con Transporte</t>
  </si>
  <si>
    <t>3.6.</t>
  </si>
  <si>
    <t>COMUNICACIONES</t>
  </si>
  <si>
    <t>3.6.1</t>
  </si>
  <si>
    <t>Comunicaciones</t>
  </si>
  <si>
    <t>3.7.</t>
  </si>
  <si>
    <t>TURISMO</t>
  </si>
  <si>
    <t>3.7.1</t>
  </si>
  <si>
    <t>Turismo</t>
  </si>
  <si>
    <t>3.7.2</t>
  </si>
  <si>
    <t>Hoteles y Restaurantes</t>
  </si>
  <si>
    <t>3.8.</t>
  </si>
  <si>
    <t>CIENCIA, TECNOLOGÍA E INNOVACIÓN</t>
  </si>
  <si>
    <t>3.8.1</t>
  </si>
  <si>
    <t>Investigación Científica</t>
  </si>
  <si>
    <t>3.8.2</t>
  </si>
  <si>
    <t>Desarrollo Tecnológico</t>
  </si>
  <si>
    <t>3.8.3</t>
  </si>
  <si>
    <t>Servicios Científicos y Tecnológicos</t>
  </si>
  <si>
    <t>3.8.4</t>
  </si>
  <si>
    <t>Innovación</t>
  </si>
  <si>
    <t>3.9.</t>
  </si>
  <si>
    <t>OTRAS INDUSTRIAS Y OTROS ASUNTOS ECONÓMICOS</t>
  </si>
  <si>
    <t>3.9.1</t>
  </si>
  <si>
    <t>Comercio, Distribución, Almacenamiento y Depósito</t>
  </si>
  <si>
    <t>3.9.2</t>
  </si>
  <si>
    <t>Otras Industrias</t>
  </si>
  <si>
    <t>3.9.3</t>
  </si>
  <si>
    <t>Otros Asuntos Económicos</t>
  </si>
  <si>
    <t>OTRAS NO CLASIFICADAS EN FUNCIONES ANTERIORES</t>
  </si>
  <si>
    <t>4.1.</t>
  </si>
  <si>
    <t>TRANSACCIONES DE LA DEUDA PUBLICA / COSTO FINANCIERO DE LA DEUDA</t>
  </si>
  <si>
    <t>4.1.1</t>
  </si>
  <si>
    <t>Deuda Pública Interna</t>
  </si>
  <si>
    <t>4.2.</t>
  </si>
  <si>
    <t>TRANSFERENCIAS, PARTICIPACIONES Y APORTACIONES ENTRE DIFERENTES NIVELES Y ORDENES DE GOBIERNO</t>
  </si>
  <si>
    <t>4.2.1</t>
  </si>
  <si>
    <t>Transferencias entre Diferentes Niveles y Ordenes de Gobierno</t>
  </si>
  <si>
    <t>4.3.</t>
  </si>
  <si>
    <t>SANEAMIENTO DEL SISTEMA FINANCIERO</t>
  </si>
  <si>
    <t>4.3.1</t>
  </si>
  <si>
    <t>Saneamiento del Sistema Financiero</t>
  </si>
  <si>
    <t>4.3.2</t>
  </si>
  <si>
    <t>Apoyos IPAB</t>
  </si>
  <si>
    <t>4.3.3</t>
  </si>
  <si>
    <t>Banca de Desarrollo</t>
  </si>
  <si>
    <t>4.3.4</t>
  </si>
  <si>
    <t>Apoyo a los programas de reestructura en unidades de inversión (UDIS)</t>
  </si>
  <si>
    <t>4.4.</t>
  </si>
  <si>
    <t>ADEUDOS DE EJERCICIOS FISCALES ANTERIORES</t>
  </si>
  <si>
    <t>4.4.1</t>
  </si>
  <si>
    <t>Adeudos de Ejercicios Fiscales Anteriores</t>
  </si>
  <si>
    <t>Programas presupuestarios</t>
  </si>
  <si>
    <t>Programas</t>
  </si>
  <si>
    <t>Subsidios: Sector Social y Privado o Entidades Federativas y Municipios</t>
  </si>
  <si>
    <t>Sujetos a Reglas de Operación</t>
  </si>
  <si>
    <t>S</t>
  </si>
  <si>
    <r>
      <t xml:space="preserve">Nombre del programa presupuestario </t>
    </r>
    <r>
      <rPr>
        <sz val="9"/>
        <color rgb="FFFF0000"/>
        <rFont val="Arial"/>
        <family val="2"/>
      </rPr>
      <t>(en caso de que aplique)</t>
    </r>
  </si>
  <si>
    <t>Otros Subsidios</t>
  </si>
  <si>
    <t>U</t>
  </si>
  <si>
    <t>Desempeño de las Funciones</t>
  </si>
  <si>
    <t>Prestación de Servicios Públicos</t>
  </si>
  <si>
    <t>E</t>
  </si>
  <si>
    <t>Provisión de Bienes Públicos</t>
  </si>
  <si>
    <t>B</t>
  </si>
  <si>
    <t>Planeación, seguimiento y evaluación de políticas públicas</t>
  </si>
  <si>
    <t>P</t>
  </si>
  <si>
    <t>Promoción y fomento</t>
  </si>
  <si>
    <t>F</t>
  </si>
  <si>
    <t>Regulación y supervisión</t>
  </si>
  <si>
    <t>G</t>
  </si>
  <si>
    <t>Funciones de las Fuerzas Armadas (Únicamente Gobierno Federal)</t>
  </si>
  <si>
    <t>Específicos</t>
  </si>
  <si>
    <t>R</t>
  </si>
  <si>
    <t>Proyectos de Inversión</t>
  </si>
  <si>
    <t>K</t>
  </si>
  <si>
    <t>Administrativos y de Apoyo</t>
  </si>
  <si>
    <t>Apoyo al proceso presupuestario y para mejorar la eficiencia institucional</t>
  </si>
  <si>
    <t>M</t>
  </si>
  <si>
    <t>Apoyo a la función pública y al mejoramiento de la gestión</t>
  </si>
  <si>
    <t>O</t>
  </si>
  <si>
    <t>Operaciones ajenas</t>
  </si>
  <si>
    <t>W</t>
  </si>
  <si>
    <t>Compromisos</t>
  </si>
  <si>
    <t>Obligaciones de cumplimiento de resolución jurisdiccional</t>
  </si>
  <si>
    <t>L</t>
  </si>
  <si>
    <t>Desastres Naturales</t>
  </si>
  <si>
    <t>N</t>
  </si>
  <si>
    <t>Obligaciones</t>
  </si>
  <si>
    <t>Pensiones y jubilaciones</t>
  </si>
  <si>
    <t>J</t>
  </si>
  <si>
    <t>Aportaciones a la seguridad social</t>
  </si>
  <si>
    <t>T</t>
  </si>
  <si>
    <t>Aportaciones a fondos de estabilización</t>
  </si>
  <si>
    <t>Y</t>
  </si>
  <si>
    <t>Aportaciones a fondos de inversión y reestructura de pensiones</t>
  </si>
  <si>
    <t>Z</t>
  </si>
  <si>
    <t>Programas de Gasto Federalizado (Gobierno Federal)</t>
  </si>
  <si>
    <t>Gasto Federalizado</t>
  </si>
  <si>
    <t>I</t>
  </si>
  <si>
    <t>Participaciones a entidades federativas y municipios</t>
  </si>
  <si>
    <t>C</t>
  </si>
  <si>
    <t>Adeudos de ejercicios fiscales anteriores</t>
  </si>
  <si>
    <t>H</t>
  </si>
  <si>
    <t>Nombre del Programa</t>
  </si>
  <si>
    <t>Federal</t>
  </si>
  <si>
    <t>Estatal</t>
  </si>
  <si>
    <t>Municipal</t>
  </si>
  <si>
    <t>Monto</t>
  </si>
  <si>
    <t>a</t>
  </si>
  <si>
    <t>j=c+e+g+i</t>
  </si>
  <si>
    <t>Dependencia / Entidad</t>
  </si>
  <si>
    <t>Aportación (Monto)</t>
  </si>
  <si>
    <t>b</t>
  </si>
  <si>
    <t>c</t>
  </si>
  <si>
    <t>d</t>
  </si>
  <si>
    <t>e</t>
  </si>
  <si>
    <t>f</t>
  </si>
  <si>
    <t>g</t>
  </si>
  <si>
    <t>h</t>
  </si>
  <si>
    <t>i</t>
  </si>
  <si>
    <t>4300 Subsidios y subvenciones</t>
  </si>
  <si>
    <t>Subsidio</t>
  </si>
  <si>
    <t>Beneficiario</t>
  </si>
  <si>
    <t>Tipo o naturaleza</t>
  </si>
  <si>
    <t>4400 Ayudas sociales</t>
  </si>
  <si>
    <t>Ayuda social</t>
  </si>
  <si>
    <t>Nombre de la institución sin fines de lucro u organismo de la sociedad civil</t>
  </si>
  <si>
    <t>Anexo Transversal para la atención de las niñas, niños y adolescentes</t>
  </si>
  <si>
    <t>Clave Presupuestaria</t>
  </si>
  <si>
    <t>Programa presupuestario</t>
  </si>
  <si>
    <t>Dependencia 1</t>
  </si>
  <si>
    <t>Clave presupuestaria</t>
  </si>
  <si>
    <t>Nombre del programa presupuestario</t>
  </si>
  <si>
    <t>Dependencia 2</t>
  </si>
  <si>
    <t>Dependencia 3</t>
  </si>
  <si>
    <t>Dependencia 4</t>
  </si>
  <si>
    <t>Concepto</t>
  </si>
  <si>
    <t>Ej. Despensa</t>
  </si>
  <si>
    <t>Ej. Quinquenio</t>
  </si>
  <si>
    <t>Ej. Gratificación especial</t>
  </si>
  <si>
    <t>Partida específica (COG)/Nombre del programa</t>
  </si>
  <si>
    <t>Presupuesto aprobado en años anteriores</t>
  </si>
  <si>
    <t>Presupuesto aprobado para el año 2017</t>
  </si>
  <si>
    <t>Presupuesto aprobado para años posteriores</t>
  </si>
  <si>
    <r>
      <t xml:space="preserve">El gasto contemplado en el presente presupuesto de egresos corresponde únicamente al ejercicio fiscal 2017 y no cuenta con partidas que se encuentren relacionadas con erogaciones plurianuales. </t>
    </r>
    <r>
      <rPr>
        <sz val="9"/>
        <color rgb="FF0070C0"/>
        <rFont val="Arial"/>
        <family val="2"/>
      </rPr>
      <t>(En caso de que no se contemplen erogaciones plurianuales)</t>
    </r>
  </si>
  <si>
    <t>Proyectos para Prestación de Servicios</t>
  </si>
  <si>
    <t>Contrato</t>
  </si>
  <si>
    <t>Proyecto para prestación de servicios</t>
  </si>
  <si>
    <t>Plazo del contrato</t>
  </si>
  <si>
    <t>Contraprestación total convenida en el contrato</t>
  </si>
  <si>
    <t>Número</t>
  </si>
  <si>
    <t>Fecha</t>
  </si>
  <si>
    <t>TOTAL</t>
  </si>
  <si>
    <t>Área/Departamento</t>
  </si>
  <si>
    <t>Plaza</t>
  </si>
  <si>
    <t>Número de plazas</t>
  </si>
  <si>
    <t>Confianza</t>
  </si>
  <si>
    <t>Base</t>
  </si>
  <si>
    <t>Honorarios</t>
  </si>
  <si>
    <t>Suma</t>
  </si>
  <si>
    <r>
      <t>Tabulador de sueldos y salarios</t>
    </r>
    <r>
      <rPr>
        <b/>
        <sz val="10"/>
        <color rgb="FF595959"/>
        <rFont val="Arial"/>
        <family val="2"/>
      </rPr>
      <t xml:space="preserve"> </t>
    </r>
    <r>
      <rPr>
        <sz val="10"/>
        <color rgb="FF595959"/>
        <rFont val="Arial"/>
        <family val="2"/>
      </rPr>
      <t>(sin seguridad pública)</t>
    </r>
  </si>
  <si>
    <t>Costo anual bruto</t>
  </si>
  <si>
    <r>
      <t>Nota</t>
    </r>
    <r>
      <rPr>
        <sz val="9"/>
        <color rgb="FF595959"/>
        <rFont val="Arial"/>
        <family val="2"/>
      </rPr>
      <t>: El presente tabulador contiene todas las plazas autorizadas en la plantilla municipal, a excepción de las del sistema de seguridad pública municipal.</t>
    </r>
  </si>
  <si>
    <t>Costo mensual bruto</t>
  </si>
  <si>
    <t>Costo patronal</t>
  </si>
  <si>
    <t>X</t>
  </si>
  <si>
    <t>Impuesto sobre nómina</t>
  </si>
  <si>
    <t>Seguridad social</t>
  </si>
  <si>
    <t>Total percepción mensual neta más proporción de aguinaldo y prima vacacional</t>
  </si>
  <si>
    <t>Total percepción mensual neta</t>
  </si>
  <si>
    <t>Deducciones</t>
  </si>
  <si>
    <t>Total deducciones</t>
  </si>
  <si>
    <t>ISR</t>
  </si>
  <si>
    <t>Percepción mensual bruta</t>
  </si>
  <si>
    <t>Total percepción mensual bruta</t>
  </si>
  <si>
    <t>Prestaciones adicionales mensuales [1]</t>
  </si>
  <si>
    <t>Pasajes</t>
  </si>
  <si>
    <t>Despensa</t>
  </si>
  <si>
    <t>Sueldo base mensual</t>
  </si>
  <si>
    <t>[1] Especificar el contenido de las prestaciones adicionales. Ej. Compensaciones, bonos, ayudas, sobresueldos, etc.</t>
  </si>
  <si>
    <t xml:space="preserve">	</t>
  </si>
  <si>
    <t>SALDO DE LA DEUDA PÚBLICA</t>
  </si>
  <si>
    <t>No. de crédito (registro SHCP)</t>
  </si>
  <si>
    <t>Institución bancaria</t>
  </si>
  <si>
    <t>Fecha de contratación</t>
  </si>
  <si>
    <t>Tipo de instrumento</t>
  </si>
  <si>
    <t>Tasa de interés</t>
  </si>
  <si>
    <t>Plazo de vencimiento</t>
  </si>
  <si>
    <t>Fuente o garantía de pago</t>
  </si>
  <si>
    <t>Monto contratado</t>
  </si>
  <si>
    <t>Destino</t>
  </si>
  <si>
    <t>Otros pasivos circulantes</t>
  </si>
  <si>
    <t>Otros pasivos no circulantes</t>
  </si>
  <si>
    <t>Total deuda y otros pasivos al __ de _____ de 2016</t>
  </si>
  <si>
    <t>Para el ejercicio fiscal 2017 se establece una asignación presupuestaria para el pago de la deuda pública contratada con la banca privada y/o de desarrollo por la cantidad de __________, la cual será ejercida de la siguiente forma:</t>
  </si>
  <si>
    <t>9000 Deuda Pública</t>
  </si>
  <si>
    <t>9900 ADEFAS</t>
  </si>
  <si>
    <t>Amortización de la Deuda Pública</t>
  </si>
  <si>
    <t>Intereses de la Deuda Pública</t>
  </si>
  <si>
    <t>Comisiones de la Deuda Pública</t>
  </si>
  <si>
    <t>Gastos de la Deuda Pública</t>
  </si>
  <si>
    <t>Costos por Coberturas</t>
  </si>
  <si>
    <t>Apoyos Financieros</t>
  </si>
  <si>
    <t>Número de Programas presupuestarios</t>
  </si>
  <si>
    <t>Número de programas presupuestarios</t>
  </si>
  <si>
    <t>Matrices de indicadores</t>
  </si>
  <si>
    <t>Indicadores para resultados</t>
  </si>
  <si>
    <t>ANALÍTICO DE INGRESOS</t>
  </si>
  <si>
    <t>CRI</t>
  </si>
  <si>
    <t>DENOMINACIÓN</t>
  </si>
  <si>
    <t>APROBADO</t>
  </si>
  <si>
    <t>F.F.</t>
  </si>
  <si>
    <t>MUNICIPIO DE CELAYA GUANAJUATO</t>
  </si>
  <si>
    <t>C.A/C.P/COG</t>
  </si>
  <si>
    <t>FF</t>
  </si>
  <si>
    <t>C.F/C.T.G</t>
  </si>
  <si>
    <t>C.E</t>
  </si>
  <si>
    <t>ANALÍTICO DE EGRESOS</t>
  </si>
  <si>
    <r>
      <t>El presupuesto de egresos de la entidad con base en la Clasificación por Objeto del Gasto a nivel de capítulo, concepto y partida genérica, se distribuye de la siguiente manera:</t>
    </r>
    <r>
      <rPr>
        <sz val="11"/>
        <color rgb="FF595959"/>
        <rFont val="Arial"/>
        <family val="2"/>
      </rPr>
      <t xml:space="preserve"> </t>
    </r>
    <r>
      <rPr>
        <sz val="9"/>
        <color rgb="FF0070C0"/>
        <rFont val="Arial"/>
        <family val="2"/>
      </rPr>
      <t>(La entidad podrá desglosar esta clasificación hasta el nivel de partida específica)</t>
    </r>
  </si>
  <si>
    <t xml:space="preserve">El presupuesto de egresos de la entidad con base en la Clasificación por Tipo de Gasto se distribuye de la siguiente manera: </t>
  </si>
  <si>
    <r>
      <t>La forma en que se integran los ingresos de la Entidad, de acuerdo con la Clasificación por Fuentes de Financiamiento, es la siguiente:</t>
    </r>
    <r>
      <rPr>
        <sz val="8"/>
        <color rgb="FF0070C0"/>
        <rFont val="Arial"/>
        <family val="2"/>
      </rPr>
      <t xml:space="preserve"> </t>
    </r>
  </si>
  <si>
    <t xml:space="preserve">El presupuesto de egresos de la entidad del ejercicio 2018 con base en la Clasificación Administrativa, se distribuye de la siguiente manera: </t>
  </si>
  <si>
    <t xml:space="preserve"> El presupuesto de egresos de la entidad del ejercicio 2018 con base en la Clasificación Funcional del Gasto a nivel de finalidad, función y subfunción, se distribuye de la siguiente manera: </t>
  </si>
  <si>
    <t xml:space="preserve">El presupuesto de egresos de la entidad del ejercicio 2018 con base en la Clasificación Programática, desglosando por programa presupuestario, se distribuye de la siguiente manera: </t>
  </si>
  <si>
    <t>Los programas con recursos concurrentes provenientes de transferencias federales, estatales e ingresos propios ascienden a ________________, distribuidos de la siguiente forma:</t>
  </si>
  <si>
    <t>Las erogaciones previstas en el presente presupuesto de egresos para otorgar subsidios y ayudas sociales, se distribuyen conforme a las siguientes tablas:</t>
  </si>
  <si>
    <t>Las asignaciones presupuestales a Instituciones sin fines de lucro u organismos de la sociedad civil para el ejercicio fiscal 2018 son las siguientes:</t>
  </si>
  <si>
    <t>El Anexo Transversal para la atención de las niñas, niños y adolescentes es un elemento fundamental para evaluar el compromiso de los distintos órdenes de gobierno, incluyendo a los gobiernos municipales, respecto del cumplimiento de la Convención sobre los Derechos del Niño, ya que es el único instrumento disponible para conocer el abanico de programas presupuestarios focalizados en niños, niñas y adolescentes.</t>
  </si>
  <si>
    <t>El gasto previsto para prestaciones sindicales importa la cantidad de __________ y se distribuye de la siguiente manera:</t>
  </si>
  <si>
    <r>
      <t xml:space="preserve">El gasto contemplado en el presente presupuesto de egresos y que cuenta con aprobación para realizar erogaciones plurianuales, se muestra a continuación: </t>
    </r>
    <r>
      <rPr>
        <sz val="9"/>
        <color rgb="FF0070C0"/>
        <rFont val="Arial"/>
        <family val="2"/>
      </rPr>
      <t>(en caso de que se contemplen erogaciones plurianuales)</t>
    </r>
  </si>
  <si>
    <r>
      <t xml:space="preserve">El presente Presupuesto de Egresos contempla las cantidades que se deben pagar durante el año 2018, al amparo de los contratos celebrados entre el municipio y un inversionista proveedor, mediante el cual se establece, por una parte, la obligación del inversionista proveedor de prestar a un plazo no menor de tres años y no mayor de treinta años, servicios al amparo de un Proyecto para Prestación de Servicios, con los activos que éste construya o suministre y, por la otra, la obligación de pago por parte del municipio por los servicios que le sean proporcionados. </t>
    </r>
    <r>
      <rPr>
        <sz val="9"/>
        <color rgb="FF0070C0"/>
        <rFont val="Arial"/>
        <family val="2"/>
      </rPr>
      <t>(En caso de que la entidad cuente con PPS)</t>
    </r>
  </si>
  <si>
    <t>Contraprestación anual convenida para el año 2018</t>
  </si>
  <si>
    <r>
      <t xml:space="preserve">El monto aproximado a pagarse por concepto de valor de terminación en caso de una terminación anticipada por incumplimiento del municipio sería de _____, por causas de fuerza mayor u otras sería de _____, según lo establecido en los contratos de proyectos para prestación de servicios. </t>
    </r>
    <r>
      <rPr>
        <sz val="9"/>
        <color rgb="FF0070C0"/>
        <rFont val="Arial"/>
        <family val="2"/>
      </rPr>
      <t>(En caso de que la entidad cuente con PPS)</t>
    </r>
  </si>
  <si>
    <r>
      <t xml:space="preserve">Lo anterior de conformidad con lo establecido en el artículo __ de la Ley de Proyectos para Prestación de Servicios para el Estado de __________. </t>
    </r>
    <r>
      <rPr>
        <sz val="9"/>
        <color rgb="FF0070C0"/>
        <rFont val="Arial"/>
        <family val="2"/>
      </rPr>
      <t>(En caso de que la entidad cuente con PPS)</t>
    </r>
  </si>
  <si>
    <t>En el caso de terminación anticipada de los contratos de proyecto de prestación de servicios, la entidad deberá pagar al inversionista proveedor los servicios prestados, así como los gastos e inversiones no recuperables que estén debidamente comprobados y se relacionen directamente con el contrato de prestación de servicios correspondiente.Lo anterior de conformidad con el artículo 32 de la Ley de Proyectos de Prestación de Servicios para el Estado y los Municipios de Guanajuato</t>
  </si>
  <si>
    <r>
      <t xml:space="preserve">La entidad __________ no desglosa pago para contratos de asociaciones público privadas, en el presupuesto de egresos del ejercicio 201_, debido a que la entidad no tiene contratos suscritos al amparo de la Ley de Proyectos para Prestación de Servicios para el Estado de __________, la cual regula las asociaciones público privadas en el estado de __________, por lo que no existen compromisos plurianuales ligados a Proyectos para Prestación de Servicios (PPS). </t>
    </r>
    <r>
      <rPr>
        <sz val="9"/>
        <color rgb="FF0070C0"/>
        <rFont val="Arial"/>
        <family val="2"/>
      </rPr>
      <t>(En caso de que la entidad no cuente con PPS)</t>
    </r>
  </si>
  <si>
    <t>En el ejercicio fiscal 2018, la Entidad contará con ____ plazas de conformidad con lo siguiente:</t>
  </si>
  <si>
    <t>Analítico de plazas de la Entidad</t>
  </si>
  <si>
    <t>Los servidores públicos ocupantes de las plazas a que se refiere el analítico de plazas, percibirán las remuneraciones que se determinen en el Tabulador de sueldos y salarios, el cual se integra en el presente presupuesto de egresos con base en lo establecido en los artículos 115 fracción IV y 127 de la Constitución Política de los Estados Unidos Mexicanos; sin que el total de erogaciones por servicios personales exceda de los montos aprobados en este Presupuesto.</t>
  </si>
  <si>
    <r>
      <t>El saldo de la deuda pública de la entidado de __________, Gto., es de __________, con fecha de corte al __ de _____ de 2017. </t>
    </r>
    <r>
      <rPr>
        <sz val="9"/>
        <color rgb="FF0070C0"/>
        <rFont val="Arial"/>
        <family val="2"/>
      </rPr>
      <t>(La fecha de corte corresponde al momento en que se presenta el proyecto de presupuesto de egresos municipal o bien una estimación del saldo al cierre del ejercicio fiscal en que se presenta el proyecto de presupuesto municipal)</t>
    </r>
  </si>
  <si>
    <t>Saldo al __ de _____ de 2017</t>
  </si>
  <si>
    <t>Los viáticos y gastos de traslado para el personal adscrito a la entidad deberán ser autorizados por los titulares de las mismas, previa valoración y conveniencia de la comisión que motiva la necesidad de traslado y/o asistencia del o los servidores públicos, debiéndose ajustar al tabulador aprobado por la entidad.</t>
  </si>
  <si>
    <t>A continuación se presenta el desglose de los viáticos y gastos de traslados, de conformidad con el Acuerdo por el que se emite el Clasificador por Objeto del Gasto.</t>
  </si>
  <si>
    <t>Área</t>
  </si>
  <si>
    <t>Presupuesto 2018</t>
  </si>
  <si>
    <t>Presupuesto PbR 2018</t>
  </si>
  <si>
    <r>
      <t xml:space="preserve">En  </t>
    </r>
    <r>
      <rPr>
        <b/>
        <sz val="10"/>
        <color rgb="FF595959"/>
        <rFont val="Arial"/>
        <family val="2"/>
      </rPr>
      <t>Anexo, se</t>
    </r>
    <r>
      <rPr>
        <sz val="10"/>
        <color rgb="FF595959"/>
        <rFont val="Arial"/>
        <family val="2"/>
      </rPr>
      <t xml:space="preserve">  deben presentar  las Matrices de Indicadores para Resultados (</t>
    </r>
    <r>
      <rPr>
        <b/>
        <sz val="10"/>
        <color rgb="FF595959"/>
        <rFont val="Arial"/>
        <family val="2"/>
      </rPr>
      <t>MIR</t>
    </r>
    <r>
      <rPr>
        <sz val="10"/>
        <color rgb="FF595959"/>
        <rFont val="Arial"/>
        <family val="2"/>
      </rPr>
      <t>) de los programas presupuestarios de la entidad que forman parte del presupuesto basado en resultados.</t>
    </r>
  </si>
  <si>
    <t xml:space="preserve">Clasificación por Fuentes de Financiamiento </t>
  </si>
  <si>
    <t>Clasificación por Tipo de Gasto</t>
  </si>
  <si>
    <t>Clasificación Administrativa</t>
  </si>
  <si>
    <t>Clasificación Funcional del Gasto (Finalidad, función y subfunción)</t>
  </si>
  <si>
    <t>Clasificación Programática</t>
  </si>
  <si>
    <t>Programas con recursos concurrentes por orden de gobierno</t>
  </si>
  <si>
    <t>E0002.- ENLACE SOCIAL</t>
  </si>
  <si>
    <t>E0001.- SERVICIOS ADMINISTRATIVOS</t>
  </si>
  <si>
    <t>E0003.- URBANIZACIÓN Y SERVICIOS</t>
  </si>
  <si>
    <t>S0004.- APOYO A LA SOCIEDAD</t>
  </si>
  <si>
    <r>
      <t xml:space="preserve">Las asignaciones previstas para la Entidad, en el ejercicio 2018 importan la cantidad de </t>
    </r>
    <r>
      <rPr>
        <b/>
        <sz val="10"/>
        <color rgb="FF595959"/>
        <rFont val="Arial"/>
        <family val="2"/>
      </rPr>
      <t xml:space="preserve">$ </t>
    </r>
    <r>
      <rPr>
        <b/>
        <u/>
        <sz val="10"/>
        <color rgb="FF595959"/>
        <rFont val="Arial"/>
        <family val="2"/>
      </rPr>
      <t>10´145,363.60</t>
    </r>
    <r>
      <rPr>
        <sz val="10"/>
        <color rgb="FF595959"/>
        <rFont val="Arial"/>
        <family val="2"/>
      </rPr>
      <t xml:space="preserve"> y de acuerdo a la clasificación por objeto del gasto a nivel de capítulo, se desglosan por cada una de las unidades ejecutoras como se muestra a continuación:</t>
    </r>
  </si>
  <si>
    <t>3.1.1.2.0-8601</t>
  </si>
  <si>
    <t>Instituto Municipal de Vivienda del Municipio de Celaya, Guanajuato</t>
  </si>
  <si>
    <t>Subsidio a la vivienda</t>
  </si>
  <si>
    <t>social</t>
  </si>
  <si>
    <t>Dirección General</t>
  </si>
  <si>
    <t>Coordinación Administrativa</t>
  </si>
  <si>
    <t>Coordinacion Juridica</t>
  </si>
  <si>
    <t>Coordinación Social</t>
  </si>
  <si>
    <t>Coordinación Técnica</t>
  </si>
  <si>
    <t>Auxiliar A1</t>
  </si>
  <si>
    <t>Auxiliar A2</t>
  </si>
  <si>
    <t>Supervisor 1</t>
  </si>
  <si>
    <t>Coordinador A2</t>
  </si>
  <si>
    <t>Ayudante</t>
  </si>
  <si>
    <t>Secretaria</t>
  </si>
  <si>
    <t>Director</t>
  </si>
  <si>
    <t>Coordinador A1</t>
  </si>
  <si>
    <t>Vigilante</t>
  </si>
  <si>
    <r>
      <t xml:space="preserve">El Presupuesto de Egresos de la entidad Instituto Municipal de Vivienda del Municipio de Celaya, Guanajuato se conforma por </t>
    </r>
    <r>
      <rPr>
        <b/>
        <u/>
        <sz val="10"/>
        <color rgb="FF595959"/>
        <rFont val="Arial"/>
        <family val="2"/>
      </rPr>
      <t>$5´118,132.79</t>
    </r>
    <r>
      <rPr>
        <sz val="10"/>
        <color rgb="FF595959"/>
        <rFont val="Arial"/>
        <family val="2"/>
      </rPr>
      <t xml:space="preserve"> de gasto propio y </t>
    </r>
    <r>
      <rPr>
        <b/>
        <u/>
        <sz val="10"/>
        <color rgb="FF595959"/>
        <rFont val="Arial"/>
        <family val="2"/>
      </rPr>
      <t>$0.00</t>
    </r>
    <r>
      <rPr>
        <sz val="10"/>
        <color rgb="FF595959"/>
        <rFont val="Arial"/>
        <family val="2"/>
      </rPr>
      <t xml:space="preserve"> proveniente de gasto federalizado y/o estatal.</t>
    </r>
  </si>
  <si>
    <r>
      <t>Los programas presupuestarios de la entidad que forman parte del presupuesto basado en resultados (</t>
    </r>
    <r>
      <rPr>
        <b/>
        <sz val="10"/>
        <color rgb="FF595959"/>
        <rFont val="Arial"/>
        <family val="2"/>
      </rPr>
      <t>PbR</t>
    </r>
    <r>
      <rPr>
        <sz val="10"/>
        <color rgb="FF595959"/>
        <rFont val="Arial"/>
        <family val="2"/>
      </rPr>
      <t xml:space="preserve">) ascienden a la cantidad de </t>
    </r>
    <r>
      <rPr>
        <b/>
        <u/>
        <sz val="10"/>
        <color rgb="FF595959"/>
        <rFont val="Arial"/>
        <family val="2"/>
      </rPr>
      <t>$10´145,363.60</t>
    </r>
    <r>
      <rPr>
        <sz val="10"/>
        <color rgb="FF595959"/>
        <rFont val="Arial"/>
        <family val="2"/>
      </rPr>
      <t xml:space="preserve"> (__% del total de programas presupuestarios de la entidad) y tienen asignados en conjunto para el ejercicio fiscal 2018 un total de </t>
    </r>
    <r>
      <rPr>
        <b/>
        <u/>
        <sz val="10"/>
        <color rgb="FF595959"/>
        <rFont val="Arial"/>
        <family val="2"/>
      </rPr>
      <t>$10´145,363.60</t>
    </r>
    <r>
      <rPr>
        <sz val="10"/>
        <color rgb="FF595959"/>
        <rFont val="Arial"/>
        <family val="2"/>
      </rPr>
      <t xml:space="preserve"> Su distribución por área ejecutora se señala a continuación:</t>
    </r>
  </si>
  <si>
    <t>Intituto Municipal de Vivienda del Municipio de Celaya, Gto</t>
  </si>
  <si>
    <t>Vivienda Rural</t>
  </si>
  <si>
    <t>Unidad Básica de Vivienda</t>
  </si>
  <si>
    <t xml:space="preserve">Total  2 </t>
  </si>
  <si>
    <t>E0001</t>
  </si>
  <si>
    <t>E0002</t>
  </si>
  <si>
    <t>E0003</t>
  </si>
  <si>
    <t>S0004</t>
  </si>
  <si>
    <t>Total (100%)</t>
  </si>
  <si>
    <t>Ingresos por inversiones temporales</t>
  </si>
  <si>
    <t>Venta de terrenos</t>
  </si>
  <si>
    <t>Venta de Unidad básica de Vivienda Huertas</t>
  </si>
  <si>
    <t xml:space="preserve">Ingresos por servicios </t>
  </si>
  <si>
    <t>Transferencia municipales para servicios personales</t>
  </si>
  <si>
    <t>Transferencia municipales para materiales y suministros</t>
  </si>
  <si>
    <t>Transferencia municipales para servicios básicos</t>
  </si>
  <si>
    <t xml:space="preserve">31120-8601 </t>
  </si>
  <si>
    <t xml:space="preserve"> SERVICIOS ADMINISTRATIVO</t>
  </si>
  <si>
    <t>Sueldo Personal permanente</t>
  </si>
  <si>
    <t>Otras prestaciones economicas y sociales</t>
  </si>
  <si>
    <t>Estimulos de pago a Servidores Públicos</t>
  </si>
  <si>
    <t>Materiales y útiles de oficina</t>
  </si>
  <si>
    <t>Combustibles, lubricantes y aditivos para vehículos terrestres</t>
  </si>
  <si>
    <t>Remuneración para eventuales</t>
  </si>
  <si>
    <t>Prima vacacional</t>
  </si>
  <si>
    <t>Gratificación anual</t>
  </si>
  <si>
    <t>Aportaciones IMSS</t>
  </si>
  <si>
    <t>Aportaciones Vivienda</t>
  </si>
  <si>
    <t>Aportacionas Sistema  para el Retiro</t>
  </si>
  <si>
    <t>Liquid por indem y sueldos y salarios caídos</t>
  </si>
  <si>
    <t>Otras prestaciones económicas y sociales</t>
  </si>
  <si>
    <t>Materiales y ùtiles de impresión y reproducción</t>
  </si>
  <si>
    <t>Materiales de impresión y material digital</t>
  </si>
  <si>
    <t>Alimento para personas</t>
  </si>
  <si>
    <t>Vestuarios y uniformes</t>
  </si>
  <si>
    <t>Energia eléctrica</t>
  </si>
  <si>
    <t>Telefonía Tradicional</t>
  </si>
  <si>
    <t xml:space="preserve">Telefonía celular </t>
  </si>
  <si>
    <t>Arrendamiento de mobiliario y eq. Administrativo</t>
  </si>
  <si>
    <t>Servicios de diseño, arquitectura, ingenieria y actividades relacionadas</t>
  </si>
  <si>
    <t>Servicios de consultoría administrativa procesos, técnicas y tecnologias de la información</t>
  </si>
  <si>
    <t>Servicio de Capacitación</t>
  </si>
  <si>
    <t>Servicios finacieros y bancarios</t>
  </si>
  <si>
    <t>Seguros de bienes patrimoniales</t>
  </si>
  <si>
    <t>Reparacion y mantenimiento de equipo de transporte</t>
  </si>
  <si>
    <t>Instalación reparación , mantenimiento de  equipo de cómputo y tecnologías de la información</t>
  </si>
  <si>
    <t>Servicios de Jardineria y Fumigación</t>
  </si>
  <si>
    <t xml:space="preserve">Viaticos nacionales para servidores públicos  en desempeño de las funciones oficiales </t>
  </si>
  <si>
    <t>Otros gastos de traslado y hopedaje</t>
  </si>
  <si>
    <t>Otros impuestos y derechos</t>
  </si>
  <si>
    <t>Computadoras y equipo periférico</t>
  </si>
  <si>
    <t>2.2.5/1</t>
  </si>
  <si>
    <t>2.2.5/2</t>
  </si>
  <si>
    <t>ENLACE SOCIAL</t>
  </si>
  <si>
    <t>Estímulos de pago a Servidores Públicos</t>
  </si>
  <si>
    <t>material de limpieza</t>
  </si>
  <si>
    <t>Difusión para promociòn y Venta</t>
  </si>
  <si>
    <t>Servicios de consultoría administrativa procesos, tecnicas y tecnologias de la información</t>
  </si>
  <si>
    <t>Servicio de capacitación</t>
  </si>
  <si>
    <t>Difusión para promoción y Venta</t>
  </si>
  <si>
    <t xml:space="preserve">Viáticos nacionales para servidores públicos  en desempeño de las funciones oficiales </t>
  </si>
  <si>
    <t>Otros gastos de traslado y hospedaje</t>
  </si>
  <si>
    <t>Muebles de oficina y Estanteria</t>
  </si>
  <si>
    <t>URBANIZACION Y SERVICIOS</t>
  </si>
  <si>
    <t>Salarios asimilados</t>
  </si>
  <si>
    <t>Remuneraciones personal eventual</t>
  </si>
  <si>
    <t>Material eléctrico</t>
  </si>
  <si>
    <t>Articulos metalicos para la construcción</t>
  </si>
  <si>
    <t>Artículos diversos de construcción</t>
  </si>
  <si>
    <t>Herramiento y equipo menor</t>
  </si>
  <si>
    <t>Arrendamiento de mobiliaio y eq. Administrativo</t>
  </si>
  <si>
    <t>Arrendamiento de maquinaria</t>
  </si>
  <si>
    <t>Serv. de diseño, arquitectura, ingenieria y actividades rel.</t>
  </si>
  <si>
    <t>Servicio  de capacitación</t>
  </si>
  <si>
    <t>Conservación y Mantenimiento menor de inmuebles</t>
  </si>
  <si>
    <t>Instalación reparación , mantenimiento de  equipo de computo y tecnologías de la información</t>
  </si>
  <si>
    <t>Difusión de programas gubernamentales</t>
  </si>
  <si>
    <t>APOYOS A LA SOCIEDAD</t>
  </si>
  <si>
    <t>Prendas de seguridad y proteccion personal</t>
  </si>
  <si>
    <t>Herramienta y equipo menor</t>
  </si>
  <si>
    <t>Impuestos sobre nómina</t>
  </si>
  <si>
    <t>Gratificacion anual</t>
  </si>
  <si>
    <t>Materiales y utiles de impresión y reproducción</t>
  </si>
  <si>
    <t>Alimentos para personas</t>
  </si>
  <si>
    <t>Instalación reparación , mantenimiento de  equipo de cómputo y tecnologias de la información</t>
  </si>
  <si>
    <t>Difusion para promoción y Venta</t>
  </si>
  <si>
    <t>Pasajes Terrestres</t>
  </si>
  <si>
    <r>
      <rPr>
        <u/>
        <sz val="8"/>
        <rFont val="Arial"/>
        <family val="2"/>
      </rPr>
      <t>S</t>
    </r>
    <r>
      <rPr>
        <sz val="8"/>
        <rFont val="Arial"/>
        <family val="2"/>
      </rPr>
      <t>ubsidios a la Vivienda</t>
    </r>
  </si>
  <si>
    <t>2.1.1.2</t>
  </si>
  <si>
    <t>2.1.4.1</t>
  </si>
  <si>
    <t>2.1.1.1</t>
  </si>
  <si>
    <t>2.2.2.2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</si>
</sst>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48" x14ac:knownFonts="1">
    <font>
      <sz val="11"/>
      <color theme="1"/>
      <name val="Calibri"/>
      <family val="2"/>
      <scheme val="minor"/>
    </font>
    <font>
      <b/>
      <sz val="11"/>
      <color theme="0"/>
      <name val="Calibri"/>
      <family val="2"/>
      <scheme val="minor"/>
    </font>
    <font>
      <sz val="11"/>
      <color theme="0"/>
      <name val="Calibri"/>
      <family val="2"/>
      <scheme val="minor"/>
    </font>
    <font>
      <sz val="10"/>
      <color rgb="FF595959"/>
      <name val="Arial"/>
      <family val="2"/>
    </font>
    <font>
      <sz val="9"/>
      <color rgb="FF0070C0"/>
      <name val="Arial"/>
      <family val="2"/>
    </font>
    <font>
      <sz val="8"/>
      <color rgb="FF0070C0"/>
      <name val="Arial"/>
      <family val="2"/>
    </font>
    <font>
      <u/>
      <sz val="11"/>
      <color theme="10"/>
      <name val="Calibri"/>
      <family val="2"/>
      <scheme val="minor"/>
    </font>
    <font>
      <b/>
      <sz val="10"/>
      <color rgb="FF595959"/>
      <name val="Arial"/>
      <family val="2"/>
    </font>
    <font>
      <sz val="9"/>
      <color rgb="FF595959"/>
      <name val="Calibri Light"/>
      <family val="2"/>
    </font>
    <font>
      <b/>
      <vertAlign val="superscript"/>
      <sz val="9"/>
      <color rgb="FF595959"/>
      <name val="Calibri Light"/>
      <family val="2"/>
    </font>
    <font>
      <sz val="10"/>
      <color theme="1"/>
      <name val="Calibri"/>
      <family val="2"/>
      <scheme val="minor"/>
    </font>
    <font>
      <b/>
      <sz val="10"/>
      <color theme="0"/>
      <name val="Arial"/>
      <family val="2"/>
    </font>
    <font>
      <sz val="9"/>
      <color rgb="FF595959"/>
      <name val="Arial"/>
      <family val="2"/>
    </font>
    <font>
      <sz val="10"/>
      <color theme="0"/>
      <name val="Arial"/>
      <family val="2"/>
    </font>
    <font>
      <sz val="11"/>
      <color rgb="FF595959"/>
      <name val="Arial"/>
      <family val="2"/>
    </font>
    <font>
      <sz val="9"/>
      <color rgb="FF000000"/>
      <name val="Arial"/>
      <family val="2"/>
    </font>
    <font>
      <sz val="11"/>
      <color rgb="FF000000"/>
      <name val="Calibri"/>
      <family val="2"/>
      <scheme val="minor"/>
    </font>
    <font>
      <sz val="9"/>
      <color rgb="FFFF0000"/>
      <name val="Arial"/>
      <family val="2"/>
    </font>
    <font>
      <i/>
      <sz val="10"/>
      <color rgb="FF595959"/>
      <name val="Arial"/>
      <family val="2"/>
    </font>
    <font>
      <b/>
      <vertAlign val="superscript"/>
      <sz val="9"/>
      <color theme="1"/>
      <name val="Calibri Light"/>
      <family val="2"/>
    </font>
    <font>
      <sz val="12"/>
      <color rgb="FF000000"/>
      <name val="Arial"/>
      <family val="2"/>
    </font>
    <font>
      <b/>
      <sz val="9"/>
      <color rgb="FF595959"/>
      <name val="Arial"/>
      <family val="2"/>
    </font>
    <font>
      <sz val="7"/>
      <color rgb="FF0070C0"/>
      <name val="Arial"/>
      <family val="2"/>
    </font>
    <font>
      <b/>
      <sz val="9"/>
      <color theme="0"/>
      <name val="Arial"/>
      <family val="2"/>
    </font>
    <font>
      <b/>
      <sz val="10"/>
      <color theme="0"/>
      <name val="Calibri"/>
      <family val="2"/>
      <scheme val="minor"/>
    </font>
    <font>
      <sz val="11"/>
      <color theme="1"/>
      <name val="Calibri"/>
      <family val="2"/>
      <scheme val="minor"/>
    </font>
    <font>
      <sz val="10"/>
      <name val="Arial"/>
      <family val="2"/>
    </font>
    <font>
      <b/>
      <sz val="8"/>
      <name val="Calibri"/>
      <family val="2"/>
      <scheme val="minor"/>
    </font>
    <font>
      <sz val="8"/>
      <name val="Calibri"/>
      <family val="2"/>
      <scheme val="minor"/>
    </font>
    <font>
      <b/>
      <sz val="8"/>
      <color theme="0"/>
      <name val="Calibri"/>
      <family val="2"/>
      <scheme val="minor"/>
    </font>
    <font>
      <b/>
      <sz val="10"/>
      <name val="Calibri"/>
      <family val="2"/>
      <scheme val="minor"/>
    </font>
    <font>
      <sz val="9"/>
      <color rgb="FF911844"/>
      <name val="Segoe UI"/>
      <family val="2"/>
    </font>
    <font>
      <b/>
      <sz val="11"/>
      <color theme="1"/>
      <name val="Calibri"/>
      <family val="2"/>
      <scheme val="minor"/>
    </font>
    <font>
      <sz val="11"/>
      <color theme="4" tint="-0.499984740745262"/>
      <name val="Calibri"/>
      <family val="2"/>
      <scheme val="minor"/>
    </font>
    <font>
      <b/>
      <sz val="11"/>
      <color theme="4" tint="-0.499984740745262"/>
      <name val="Calibri"/>
      <family val="2"/>
      <scheme val="minor"/>
    </font>
    <font>
      <b/>
      <sz val="9"/>
      <color rgb="FF000000"/>
      <name val="Arial"/>
      <family val="2"/>
    </font>
    <font>
      <b/>
      <sz val="11"/>
      <color rgb="FF000000"/>
      <name val="Calibri"/>
      <family val="2"/>
      <scheme val="minor"/>
    </font>
    <font>
      <b/>
      <sz val="14"/>
      <color theme="4" tint="-0.499984740745262"/>
      <name val="Calibri"/>
      <family val="2"/>
      <scheme val="minor"/>
    </font>
    <font>
      <b/>
      <sz val="10"/>
      <color theme="4" tint="-0.499984740745262"/>
      <name val="Arial"/>
      <family val="2"/>
    </font>
    <font>
      <b/>
      <sz val="12"/>
      <color theme="4" tint="-0.499984740745262"/>
      <name val="Arial"/>
      <family val="2"/>
    </font>
    <font>
      <sz val="8"/>
      <color theme="0"/>
      <name val="Arial"/>
      <family val="2"/>
    </font>
    <font>
      <u/>
      <sz val="11"/>
      <color theme="0"/>
      <name val="Calibri"/>
      <family val="2"/>
      <scheme val="minor"/>
    </font>
    <font>
      <b/>
      <u/>
      <sz val="10"/>
      <color rgb="FF595959"/>
      <name val="Arial"/>
      <family val="2"/>
    </font>
    <font>
      <sz val="11"/>
      <name val="Calibri"/>
      <family val="2"/>
      <scheme val="minor"/>
    </font>
    <font>
      <sz val="8"/>
      <name val="Arial"/>
      <family val="2"/>
    </font>
    <font>
      <sz val="11"/>
      <color indexed="8"/>
      <name val="Calibri"/>
      <family val="2"/>
    </font>
    <font>
      <sz val="8"/>
      <color theme="1"/>
      <name val="Arial"/>
      <family val="2"/>
    </font>
    <font>
      <u/>
      <sz val="8"/>
      <name val="Arial"/>
      <family val="2"/>
    </font>
  </fonts>
  <fills count="20">
    <fill>
      <patternFill patternType="none"/>
    </fill>
    <fill>
      <patternFill patternType="gray125"/>
    </fill>
    <fill>
      <patternFill patternType="solid">
        <fgColor rgb="FFF2F2F2"/>
        <bgColor indexed="64"/>
      </patternFill>
    </fill>
    <fill>
      <gradientFill degree="135">
        <stop position="0">
          <color theme="4" tint="-0.49803155613879818"/>
        </stop>
        <stop position="0.5">
          <color theme="4"/>
        </stop>
        <stop position="1">
          <color theme="4" tint="-0.49803155613879818"/>
        </stop>
      </gradientFill>
    </fill>
    <fill>
      <patternFill patternType="solid">
        <fgColor rgb="FFFFFFFF"/>
        <bgColor indexed="64"/>
      </patternFill>
    </fill>
    <fill>
      <patternFill patternType="solid">
        <fgColor rgb="FFBFBFBF"/>
        <bgColor indexed="64"/>
      </patternFill>
    </fill>
    <fill>
      <patternFill patternType="solid">
        <fgColor theme="4" tint="-0.499984740745262"/>
        <bgColor indexed="64"/>
      </patternFill>
    </fill>
    <fill>
      <gradientFill degree="45">
        <stop position="0">
          <color theme="4" tint="-0.49803155613879818"/>
        </stop>
        <stop position="0.5">
          <color theme="4"/>
        </stop>
        <stop position="1">
          <color theme="4" tint="-0.49803155613879818"/>
        </stop>
      </gradientFill>
    </fill>
    <fill>
      <patternFill patternType="solid">
        <fgColor rgb="FFA6A6A6"/>
        <bgColor indexed="64"/>
      </patternFill>
    </fill>
    <fill>
      <patternFill patternType="solid">
        <fgColor rgb="FFD9D9D9"/>
        <bgColor indexed="64"/>
      </patternFill>
    </fill>
    <fill>
      <gradientFill type="path" top="1" bottom="1">
        <stop position="0">
          <color theme="4" tint="-0.25098422193060094"/>
        </stop>
        <stop position="1">
          <color theme="4" tint="0.40000610370189521"/>
        </stop>
      </gradientFill>
    </fill>
    <fill>
      <gradientFill degree="90">
        <stop position="0">
          <color theme="4" tint="-0.49803155613879818"/>
        </stop>
        <stop position="1">
          <color theme="4"/>
        </stop>
      </gradientFill>
    </fill>
    <fill>
      <gradientFill type="path" top="1" bottom="1">
        <stop position="0">
          <color theme="4" tint="-0.25098422193060094"/>
        </stop>
        <stop position="1">
          <color theme="4"/>
        </stop>
      </gradientFill>
    </fill>
    <fill>
      <gradientFill degree="45">
        <stop position="0">
          <color theme="4" tint="-0.25098422193060094"/>
        </stop>
        <stop position="0.5">
          <color theme="4"/>
        </stop>
        <stop position="1">
          <color theme="4" tint="-0.25098422193060094"/>
        </stop>
      </gradientFill>
    </fill>
    <fill>
      <gradientFill type="path" top="1" bottom="1">
        <stop position="0">
          <color theme="4" tint="-0.49803155613879818"/>
        </stop>
        <stop position="1">
          <color theme="4"/>
        </stop>
      </gradientFill>
    </fill>
    <fill>
      <gradientFill degree="135">
        <stop position="0">
          <color theme="4" tint="-0.25098422193060094"/>
        </stop>
        <stop position="0.5">
          <color theme="4"/>
        </stop>
        <stop position="1">
          <color theme="4" tint="-0.25098422193060094"/>
        </stop>
      </gradientFill>
    </fill>
    <fill>
      <gradientFill degree="270">
        <stop position="0">
          <color theme="8" tint="-0.25098422193060094"/>
        </stop>
        <stop position="1">
          <color theme="8" tint="-0.49803155613879818"/>
        </stop>
      </gradientFill>
    </fill>
    <fill>
      <patternFill patternType="solid">
        <fgColor theme="4" tint="0.79998168889431442"/>
        <bgColor indexed="64"/>
      </patternFill>
    </fill>
    <fill>
      <gradientFill degree="135">
        <stop position="0">
          <color theme="4" tint="0.40000610370189521"/>
        </stop>
        <stop position="0.5">
          <color theme="4" tint="0.80001220740379042"/>
        </stop>
        <stop position="1">
          <color theme="4" tint="0.40000610370189521"/>
        </stop>
      </gradient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thin">
        <color rgb="FF000000"/>
      </left>
      <right style="medium">
        <color indexed="64"/>
      </right>
      <top style="thin">
        <color rgb="FF000000"/>
      </top>
      <bottom/>
      <diagonal/>
    </border>
    <border>
      <left style="medium">
        <color indexed="64"/>
      </left>
      <right/>
      <top style="thin">
        <color rgb="FF000000"/>
      </top>
      <bottom style="thin">
        <color rgb="FF000000"/>
      </bottom>
      <diagonal/>
    </border>
    <border>
      <left style="thin">
        <color rgb="FF000000"/>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s>
  <cellStyleXfs count="6">
    <xf numFmtId="0" fontId="0" fillId="0" borderId="0"/>
    <xf numFmtId="0" fontId="6" fillId="0" borderId="0" applyNumberFormat="0" applyFill="0" applyBorder="0" applyAlignment="0" applyProtection="0"/>
    <xf numFmtId="43" fontId="25" fillId="0" borderId="0" applyFont="0" applyFill="0" applyBorder="0" applyAlignment="0" applyProtection="0"/>
    <xf numFmtId="0" fontId="26" fillId="0" borderId="0"/>
    <xf numFmtId="44" fontId="25" fillId="0" borderId="0" applyFont="0" applyFill="0" applyBorder="0" applyAlignment="0" applyProtection="0"/>
    <xf numFmtId="0" fontId="45" fillId="0" borderId="0"/>
  </cellStyleXfs>
  <cellXfs count="305">
    <xf numFmtId="0" fontId="0" fillId="0" borderId="0" xfId="0"/>
    <xf numFmtId="0" fontId="0" fillId="0" borderId="0" xfId="0" applyAlignment="1">
      <alignment wrapText="1"/>
    </xf>
    <xf numFmtId="0" fontId="3" fillId="0" borderId="0" xfId="0" applyFont="1" applyAlignment="1">
      <alignment wrapText="1"/>
    </xf>
    <xf numFmtId="0" fontId="7" fillId="0" borderId="0" xfId="0" applyFont="1" applyAlignment="1">
      <alignment wrapText="1"/>
    </xf>
    <xf numFmtId="0" fontId="3" fillId="0" borderId="1" xfId="0" applyFont="1" applyBorder="1" applyAlignment="1">
      <alignment wrapText="1"/>
    </xf>
    <xf numFmtId="0" fontId="10" fillId="0" borderId="0" xfId="0" applyFont="1" applyAlignment="1">
      <alignment wrapText="1"/>
    </xf>
    <xf numFmtId="0" fontId="11" fillId="3" borderId="1" xfId="0" applyFont="1" applyFill="1" applyBorder="1" applyAlignment="1">
      <alignment horizontal="center" vertical="center" wrapText="1"/>
    </xf>
    <xf numFmtId="0" fontId="3" fillId="4" borderId="1" xfId="0" applyFont="1" applyFill="1" applyBorder="1" applyAlignment="1">
      <alignment wrapText="1"/>
    </xf>
    <xf numFmtId="0" fontId="8" fillId="0" borderId="0" xfId="0" applyFont="1" applyAlignment="1">
      <alignment wrapText="1"/>
    </xf>
    <xf numFmtId="0" fontId="13" fillId="3" borderId="1" xfId="0" applyFont="1" applyFill="1" applyBorder="1" applyAlignment="1">
      <alignment horizontal="center" vertical="center" wrapText="1"/>
    </xf>
    <xf numFmtId="0" fontId="7" fillId="2" borderId="5" xfId="0" applyFont="1" applyFill="1" applyBorder="1" applyAlignment="1">
      <alignment wrapText="1"/>
    </xf>
    <xf numFmtId="0" fontId="0" fillId="2" borderId="6" xfId="0" applyFont="1" applyFill="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7" fillId="5" borderId="5" xfId="0" applyFont="1" applyFill="1" applyBorder="1" applyAlignment="1">
      <alignment wrapText="1"/>
    </xf>
    <xf numFmtId="0" fontId="7" fillId="5" borderId="6" xfId="0" applyFont="1" applyFill="1" applyBorder="1" applyAlignment="1">
      <alignment wrapText="1"/>
    </xf>
    <xf numFmtId="0" fontId="0" fillId="5" borderId="6" xfId="0" applyFont="1" applyFill="1" applyBorder="1" applyAlignment="1">
      <alignment wrapText="1"/>
    </xf>
    <xf numFmtId="0" fontId="15" fillId="0" borderId="6" xfId="0" applyFont="1" applyBorder="1" applyAlignment="1">
      <alignment wrapText="1"/>
    </xf>
    <xf numFmtId="0" fontId="3" fillId="0" borderId="3" xfId="0" applyFont="1" applyBorder="1" applyAlignment="1">
      <alignment wrapText="1"/>
    </xf>
    <xf numFmtId="0" fontId="0" fillId="0" borderId="3" xfId="0" applyFont="1" applyBorder="1" applyAlignment="1">
      <alignment wrapText="1"/>
    </xf>
    <xf numFmtId="0" fontId="11" fillId="6" borderId="3" xfId="0" applyFont="1" applyFill="1" applyBorder="1" applyAlignment="1">
      <alignment horizontal="center" vertical="center" wrapText="1"/>
    </xf>
    <xf numFmtId="0" fontId="7" fillId="8" borderId="5" xfId="0" applyFont="1" applyFill="1" applyBorder="1" applyAlignment="1">
      <alignment wrapText="1"/>
    </xf>
    <xf numFmtId="0" fontId="7" fillId="8" borderId="6" xfId="0" applyFont="1" applyFill="1" applyBorder="1" applyAlignment="1">
      <alignment wrapText="1"/>
    </xf>
    <xf numFmtId="0" fontId="0" fillId="8" borderId="6" xfId="0" applyFont="1" applyFill="1" applyBorder="1" applyAlignment="1">
      <alignment wrapText="1"/>
    </xf>
    <xf numFmtId="0" fontId="7" fillId="9" borderId="5" xfId="0" applyFont="1" applyFill="1" applyBorder="1" applyAlignment="1">
      <alignment wrapText="1"/>
    </xf>
    <xf numFmtId="0" fontId="3" fillId="9" borderId="6" xfId="0" applyFont="1" applyFill="1" applyBorder="1" applyAlignment="1">
      <alignment wrapText="1"/>
    </xf>
    <xf numFmtId="0" fontId="0" fillId="9" borderId="6" xfId="0" applyFont="1" applyFill="1" applyBorder="1" applyAlignment="1">
      <alignment wrapText="1"/>
    </xf>
    <xf numFmtId="0" fontId="3" fillId="2" borderId="6" xfId="0" applyFont="1" applyFill="1" applyBorder="1" applyAlignment="1">
      <alignment wrapText="1"/>
    </xf>
    <xf numFmtId="0" fontId="7" fillId="0" borderId="5" xfId="0" applyFont="1" applyBorder="1" applyAlignment="1">
      <alignment wrapText="1"/>
    </xf>
    <xf numFmtId="0" fontId="4" fillId="2" borderId="6" xfId="0" applyFont="1" applyFill="1" applyBorder="1" applyAlignment="1">
      <alignment wrapText="1"/>
    </xf>
    <xf numFmtId="0" fontId="4" fillId="0" borderId="6" xfId="0" applyFont="1" applyBorder="1" applyAlignment="1">
      <alignment wrapText="1"/>
    </xf>
    <xf numFmtId="0" fontId="7" fillId="0" borderId="9" xfId="0" applyFont="1" applyBorder="1" applyAlignment="1">
      <alignment wrapText="1"/>
    </xf>
    <xf numFmtId="0" fontId="4" fillId="0" borderId="10" xfId="0" applyFont="1" applyBorder="1" applyAlignment="1">
      <alignment wrapText="1"/>
    </xf>
    <xf numFmtId="0" fontId="3" fillId="0" borderId="10" xfId="0" applyFont="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5" xfId="0" applyBorder="1" applyAlignment="1">
      <alignment wrapText="1"/>
    </xf>
    <xf numFmtId="0" fontId="12" fillId="0" borderId="6" xfId="0" applyFont="1" applyBorder="1" applyAlignment="1">
      <alignment wrapText="1"/>
    </xf>
    <xf numFmtId="0" fontId="0" fillId="0" borderId="6" xfId="0" applyBorder="1" applyAlignment="1">
      <alignment wrapText="1"/>
    </xf>
    <xf numFmtId="0" fontId="18" fillId="9" borderId="6" xfId="0" applyFont="1" applyFill="1" applyBorder="1" applyAlignment="1">
      <alignment wrapText="1"/>
    </xf>
    <xf numFmtId="0" fontId="3" fillId="9" borderId="6" xfId="0" quotePrefix="1" applyFont="1" applyFill="1" applyBorder="1" applyAlignment="1">
      <alignment wrapText="1"/>
    </xf>
    <xf numFmtId="0" fontId="13" fillId="10" borderId="3" xfId="0" applyFont="1" applyFill="1" applyBorder="1" applyAlignment="1">
      <alignment wrapText="1"/>
    </xf>
    <xf numFmtId="0" fontId="4" fillId="0" borderId="1" xfId="0" applyFont="1" applyBorder="1" applyAlignment="1">
      <alignment wrapText="1"/>
    </xf>
    <xf numFmtId="0" fontId="0" fillId="0" borderId="1" xfId="0" applyFont="1" applyBorder="1" applyAlignment="1">
      <alignment wrapText="1"/>
    </xf>
    <xf numFmtId="0" fontId="0" fillId="0" borderId="5" xfId="0" applyFont="1" applyBorder="1" applyAlignment="1">
      <alignment wrapText="1"/>
    </xf>
    <xf numFmtId="0" fontId="3" fillId="0" borderId="12" xfId="0" applyFont="1" applyBorder="1" applyAlignment="1">
      <alignment wrapText="1"/>
    </xf>
    <xf numFmtId="0" fontId="7" fillId="0" borderId="6" xfId="0" applyFont="1" applyBorder="1" applyAlignment="1">
      <alignment wrapText="1"/>
    </xf>
    <xf numFmtId="0" fontId="12" fillId="5" borderId="6" xfId="0" applyFont="1" applyFill="1" applyBorder="1" applyAlignment="1">
      <alignment wrapText="1"/>
    </xf>
    <xf numFmtId="0" fontId="3" fillId="5" borderId="6" xfId="0" applyFont="1" applyFill="1" applyBorder="1" applyAlignment="1">
      <alignment wrapText="1"/>
    </xf>
    <xf numFmtId="0" fontId="11" fillId="3" borderId="16" xfId="0" applyFont="1" applyFill="1" applyBorder="1" applyAlignment="1">
      <alignment horizontal="center" vertical="center" wrapText="1"/>
    </xf>
    <xf numFmtId="0" fontId="11" fillId="3" borderId="0" xfId="0" applyFont="1" applyFill="1" applyAlignment="1">
      <alignment horizontal="center" vertical="center" wrapText="1"/>
    </xf>
    <xf numFmtId="0" fontId="1" fillId="3" borderId="0" xfId="0" applyFont="1" applyFill="1" applyAlignment="1">
      <alignment horizontal="center" vertical="center" wrapText="1"/>
    </xf>
    <xf numFmtId="0" fontId="11" fillId="3" borderId="5" xfId="0" applyFont="1" applyFill="1" applyBorder="1" applyAlignment="1">
      <alignment horizontal="center" vertical="center" wrapText="1"/>
    </xf>
    <xf numFmtId="0" fontId="20" fillId="0" borderId="0" xfId="0" applyFont="1" applyAlignment="1">
      <alignment wrapText="1"/>
    </xf>
    <xf numFmtId="0" fontId="13" fillId="11" borderId="1" xfId="0" applyFont="1" applyFill="1" applyBorder="1" applyAlignment="1">
      <alignment wrapText="1"/>
    </xf>
    <xf numFmtId="0" fontId="3" fillId="0" borderId="17" xfId="0" applyFont="1" applyBorder="1" applyAlignment="1">
      <alignment wrapText="1"/>
    </xf>
    <xf numFmtId="0" fontId="11" fillId="3" borderId="17" xfId="0" applyFont="1" applyFill="1" applyBorder="1" applyAlignment="1">
      <alignment wrapText="1"/>
    </xf>
    <xf numFmtId="0" fontId="13" fillId="12" borderId="17" xfId="0" applyFont="1" applyFill="1" applyBorder="1" applyAlignment="1">
      <alignment wrapText="1"/>
    </xf>
    <xf numFmtId="0" fontId="4" fillId="0" borderId="0" xfId="0" applyFont="1" applyAlignment="1">
      <alignment wrapText="1"/>
    </xf>
    <xf numFmtId="0" fontId="0" fillId="4" borderId="1" xfId="0" applyFont="1" applyFill="1" applyBorder="1" applyAlignment="1">
      <alignment wrapText="1"/>
    </xf>
    <xf numFmtId="0" fontId="2" fillId="13" borderId="15" xfId="0" applyFont="1" applyFill="1" applyBorder="1" applyAlignment="1">
      <alignment wrapText="1"/>
    </xf>
    <xf numFmtId="0" fontId="2" fillId="13" borderId="0" xfId="0" applyFont="1" applyFill="1" applyAlignment="1">
      <alignment wrapText="1"/>
    </xf>
    <xf numFmtId="0" fontId="7" fillId="14" borderId="1" xfId="0" applyFont="1" applyFill="1" applyBorder="1" applyAlignment="1">
      <alignment wrapText="1"/>
    </xf>
    <xf numFmtId="0" fontId="21" fillId="0" borderId="0" xfId="0" applyFont="1" applyAlignment="1">
      <alignment wrapText="1"/>
    </xf>
    <xf numFmtId="0" fontId="16" fillId="0" borderId="14" xfId="0" applyFont="1" applyBorder="1" applyAlignment="1">
      <alignment wrapText="1"/>
    </xf>
    <xf numFmtId="0" fontId="16" fillId="0" borderId="6" xfId="0" applyFont="1" applyBorder="1" applyAlignment="1">
      <alignment wrapText="1"/>
    </xf>
    <xf numFmtId="0" fontId="16" fillId="0" borderId="3" xfId="0" applyFont="1" applyBorder="1" applyAlignment="1">
      <alignment wrapText="1"/>
    </xf>
    <xf numFmtId="0" fontId="7" fillId="0" borderId="17" xfId="0" applyFont="1" applyBorder="1" applyAlignment="1">
      <alignment wrapText="1"/>
    </xf>
    <xf numFmtId="0" fontId="3" fillId="4" borderId="5" xfId="0" applyFont="1" applyFill="1" applyBorder="1" applyAlignment="1">
      <alignment wrapText="1"/>
    </xf>
    <xf numFmtId="0" fontId="3" fillId="4" borderId="6" xfId="0" applyFont="1" applyFill="1" applyBorder="1" applyAlignment="1">
      <alignment wrapText="1"/>
    </xf>
    <xf numFmtId="0" fontId="7" fillId="4" borderId="5" xfId="0" applyFont="1" applyFill="1" applyBorder="1" applyAlignment="1">
      <alignment wrapText="1"/>
    </xf>
    <xf numFmtId="0" fontId="7" fillId="4" borderId="6" xfId="0" applyFont="1" applyFill="1" applyBorder="1" applyAlignment="1">
      <alignment wrapText="1"/>
    </xf>
    <xf numFmtId="0" fontId="11" fillId="3" borderId="17" xfId="0" applyFont="1" applyFill="1" applyBorder="1" applyAlignment="1">
      <alignment horizontal="center" wrapText="1"/>
    </xf>
    <xf numFmtId="0" fontId="23" fillId="3" borderId="17" xfId="0" applyFont="1" applyFill="1" applyBorder="1" applyAlignment="1">
      <alignment horizontal="center" wrapText="1"/>
    </xf>
    <xf numFmtId="0" fontId="24" fillId="14" borderId="17" xfId="0" applyFont="1" applyFill="1" applyBorder="1" applyAlignment="1">
      <alignment wrapText="1"/>
    </xf>
    <xf numFmtId="0" fontId="11" fillId="14" borderId="9" xfId="0" applyFont="1" applyFill="1" applyBorder="1" applyAlignment="1">
      <alignment horizontal="center" wrapText="1"/>
    </xf>
    <xf numFmtId="0" fontId="11" fillId="14" borderId="10" xfId="0" applyFont="1" applyFill="1" applyBorder="1" applyAlignment="1">
      <alignment horizontal="center" wrapText="1"/>
    </xf>
    <xf numFmtId="0" fontId="11" fillId="14" borderId="5" xfId="0" applyFont="1" applyFill="1" applyBorder="1" applyAlignment="1">
      <alignment horizontal="center" wrapText="1"/>
    </xf>
    <xf numFmtId="0" fontId="11" fillId="14" borderId="6" xfId="0" applyFont="1" applyFill="1" applyBorder="1" applyAlignment="1">
      <alignment horizontal="center" wrapText="1"/>
    </xf>
    <xf numFmtId="0" fontId="1" fillId="14" borderId="6" xfId="0" applyFont="1" applyFill="1" applyBorder="1" applyAlignment="1">
      <alignment horizontal="center" wrapText="1"/>
    </xf>
    <xf numFmtId="0" fontId="3" fillId="0" borderId="0" xfId="0" applyFont="1" applyAlignment="1">
      <alignment horizontal="left" vertical="top" wrapText="1"/>
    </xf>
    <xf numFmtId="0" fontId="10" fillId="0" borderId="0" xfId="0" applyFont="1" applyAlignment="1">
      <alignment vertical="center" wrapText="1"/>
    </xf>
    <xf numFmtId="0" fontId="16" fillId="0" borderId="1" xfId="0" applyFont="1" applyBorder="1" applyAlignment="1">
      <alignment wrapText="1"/>
    </xf>
    <xf numFmtId="0" fontId="16" fillId="2" borderId="1" xfId="0" applyFont="1" applyFill="1" applyBorder="1" applyAlignment="1">
      <alignment wrapText="1"/>
    </xf>
    <xf numFmtId="0" fontId="11" fillId="3" borderId="17"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3" fillId="0" borderId="24" xfId="0" applyFont="1" applyBorder="1" applyAlignment="1">
      <alignment wrapText="1"/>
    </xf>
    <xf numFmtId="0" fontId="13" fillId="15" borderId="25" xfId="0" applyFont="1" applyFill="1" applyBorder="1" applyAlignment="1">
      <alignment wrapText="1"/>
    </xf>
    <xf numFmtId="0" fontId="13" fillId="15" borderId="26" xfId="0" applyFont="1" applyFill="1" applyBorder="1" applyAlignment="1">
      <alignment wrapText="1"/>
    </xf>
    <xf numFmtId="0" fontId="13" fillId="15" borderId="28" xfId="0" applyFont="1" applyFill="1" applyBorder="1" applyAlignment="1">
      <alignment wrapText="1"/>
    </xf>
    <xf numFmtId="43" fontId="0" fillId="0" borderId="0" xfId="2" applyFont="1"/>
    <xf numFmtId="0" fontId="29" fillId="14" borderId="0" xfId="0" applyFont="1" applyFill="1" applyBorder="1" applyAlignment="1">
      <alignment horizontal="center" vertical="center" wrapText="1"/>
    </xf>
    <xf numFmtId="0" fontId="31" fillId="0" borderId="0" xfId="0" applyFont="1"/>
    <xf numFmtId="0" fontId="11" fillId="7" borderId="3" xfId="0" applyFont="1" applyFill="1" applyBorder="1" applyAlignment="1">
      <alignment wrapText="1"/>
    </xf>
    <xf numFmtId="0" fontId="11" fillId="13" borderId="3" xfId="0" applyFont="1" applyFill="1" applyBorder="1" applyAlignment="1">
      <alignment wrapText="1"/>
    </xf>
    <xf numFmtId="0" fontId="1" fillId="13" borderId="3" xfId="0" applyFont="1" applyFill="1" applyBorder="1" applyAlignment="1">
      <alignment wrapText="1"/>
    </xf>
    <xf numFmtId="0" fontId="11" fillId="13" borderId="6" xfId="0" applyFont="1" applyFill="1" applyBorder="1" applyAlignment="1">
      <alignment wrapText="1"/>
    </xf>
    <xf numFmtId="0" fontId="1" fillId="13" borderId="6" xfId="0" applyFont="1" applyFill="1" applyBorder="1" applyAlignment="1">
      <alignment wrapText="1"/>
    </xf>
    <xf numFmtId="0" fontId="7" fillId="17" borderId="6" xfId="0" applyFont="1" applyFill="1" applyBorder="1" applyAlignment="1">
      <alignment wrapText="1"/>
    </xf>
    <xf numFmtId="0" fontId="0" fillId="17" borderId="6" xfId="0" applyFont="1" applyFill="1" applyBorder="1" applyAlignment="1">
      <alignment wrapText="1"/>
    </xf>
    <xf numFmtId="0" fontId="15" fillId="17" borderId="6" xfId="0" applyFont="1" applyFill="1" applyBorder="1" applyAlignment="1">
      <alignment wrapText="1"/>
    </xf>
    <xf numFmtId="0" fontId="32" fillId="17" borderId="6" xfId="0" applyFont="1" applyFill="1" applyBorder="1" applyAlignment="1">
      <alignment wrapText="1"/>
    </xf>
    <xf numFmtId="0" fontId="35" fillId="17" borderId="6" xfId="0" applyFont="1" applyFill="1" applyBorder="1" applyAlignment="1">
      <alignment wrapText="1"/>
    </xf>
    <xf numFmtId="0" fontId="36" fillId="17" borderId="3" xfId="0" applyFont="1" applyFill="1" applyBorder="1" applyAlignment="1">
      <alignment wrapText="1"/>
    </xf>
    <xf numFmtId="0" fontId="11" fillId="7" borderId="6" xfId="0" applyFont="1" applyFill="1" applyBorder="1" applyAlignment="1">
      <alignment wrapText="1"/>
    </xf>
    <xf numFmtId="0" fontId="11" fillId="3" borderId="3" xfId="0" applyFont="1" applyFill="1" applyBorder="1" applyAlignment="1">
      <alignment wrapText="1"/>
    </xf>
    <xf numFmtId="0" fontId="3" fillId="0" borderId="5" xfId="0" applyFont="1" applyBorder="1" applyAlignment="1">
      <alignment horizontal="center" vertical="center" wrapText="1"/>
    </xf>
    <xf numFmtId="0" fontId="7" fillId="18" borderId="5" xfId="0" applyFont="1" applyFill="1" applyBorder="1" applyAlignment="1">
      <alignment horizontal="center" vertical="center" wrapText="1"/>
    </xf>
    <xf numFmtId="0" fontId="7" fillId="18" borderId="6" xfId="0" applyFont="1" applyFill="1" applyBorder="1" applyAlignment="1">
      <alignment wrapText="1"/>
    </xf>
    <xf numFmtId="0" fontId="0" fillId="18" borderId="6" xfId="0" applyFont="1" applyFill="1" applyBorder="1" applyAlignment="1">
      <alignment wrapText="1"/>
    </xf>
    <xf numFmtId="0" fontId="7" fillId="17" borderId="5" xfId="0" applyFont="1" applyFill="1" applyBorder="1" applyAlignment="1">
      <alignment horizontal="center" vertical="center" wrapText="1"/>
    </xf>
    <xf numFmtId="0" fontId="11" fillId="3" borderId="3" xfId="0" applyFont="1" applyFill="1" applyBorder="1" applyAlignment="1">
      <alignment vertical="center" wrapText="1"/>
    </xf>
    <xf numFmtId="0" fontId="11" fillId="7" borderId="3" xfId="0" applyFont="1" applyFill="1" applyBorder="1" applyAlignment="1">
      <alignment horizontal="center" vertical="center" wrapText="1"/>
    </xf>
    <xf numFmtId="0" fontId="32" fillId="17" borderId="5" xfId="0" applyFont="1" applyFill="1" applyBorder="1" applyAlignment="1">
      <alignment wrapText="1"/>
    </xf>
    <xf numFmtId="0" fontId="21" fillId="17" borderId="6" xfId="0" applyFont="1" applyFill="1" applyBorder="1" applyAlignment="1">
      <alignment wrapText="1"/>
    </xf>
    <xf numFmtId="0" fontId="11" fillId="7" borderId="1" xfId="0" applyFont="1" applyFill="1" applyBorder="1" applyAlignment="1">
      <alignment horizontal="center" vertical="center" wrapText="1"/>
    </xf>
    <xf numFmtId="0" fontId="40" fillId="7" borderId="3" xfId="0" applyFont="1" applyFill="1" applyBorder="1" applyAlignment="1">
      <alignment textRotation="90" wrapText="1"/>
    </xf>
    <xf numFmtId="0" fontId="0" fillId="0" borderId="0" xfId="0" applyFill="1"/>
    <xf numFmtId="0" fontId="13" fillId="7" borderId="1" xfId="0" applyFont="1" applyFill="1" applyBorder="1" applyAlignment="1">
      <alignment wrapText="1"/>
    </xf>
    <xf numFmtId="0" fontId="7" fillId="17" borderId="1" xfId="0" applyFont="1" applyFill="1" applyBorder="1" applyAlignment="1">
      <alignment wrapText="1"/>
    </xf>
    <xf numFmtId="0" fontId="0" fillId="17" borderId="1" xfId="0" applyFont="1" applyFill="1" applyBorder="1" applyAlignment="1">
      <alignment wrapText="1"/>
    </xf>
    <xf numFmtId="0" fontId="11" fillId="13" borderId="1"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3" fillId="0" borderId="1" xfId="0" applyFont="1" applyBorder="1" applyAlignment="1">
      <alignment horizontal="center" vertical="center" wrapText="1"/>
    </xf>
    <xf numFmtId="44" fontId="3" fillId="0" borderId="6" xfId="4" applyFont="1" applyBorder="1" applyAlignment="1">
      <alignment wrapText="1"/>
    </xf>
    <xf numFmtId="0" fontId="11" fillId="7" borderId="6" xfId="4" applyNumberFormat="1" applyFont="1" applyFill="1" applyBorder="1" applyAlignment="1">
      <alignment wrapText="1"/>
    </xf>
    <xf numFmtId="0" fontId="3" fillId="0" borderId="6" xfId="4" applyNumberFormat="1" applyFont="1" applyBorder="1" applyAlignment="1">
      <alignment horizontal="right" wrapText="1"/>
    </xf>
    <xf numFmtId="0" fontId="3" fillId="0" borderId="6" xfId="4" applyNumberFormat="1" applyFont="1" applyBorder="1" applyAlignment="1">
      <alignment wrapText="1"/>
    </xf>
    <xf numFmtId="0" fontId="40" fillId="7" borderId="3" xfId="0" applyFont="1" applyFill="1" applyBorder="1" applyAlignment="1">
      <alignment wrapText="1"/>
    </xf>
    <xf numFmtId="0" fontId="40" fillId="7" borderId="11" xfId="0" applyFont="1" applyFill="1" applyBorder="1" applyAlignment="1">
      <alignment wrapText="1"/>
    </xf>
    <xf numFmtId="0" fontId="40" fillId="7" borderId="13" xfId="0" applyFont="1" applyFill="1" applyBorder="1" applyAlignment="1">
      <alignment wrapText="1"/>
    </xf>
    <xf numFmtId="0" fontId="40" fillId="7" borderId="4" xfId="0" applyFont="1" applyFill="1" applyBorder="1" applyAlignment="1">
      <alignment wrapText="1"/>
    </xf>
    <xf numFmtId="0" fontId="40" fillId="7" borderId="14" xfId="0" applyFont="1" applyFill="1" applyBorder="1" applyAlignment="1">
      <alignment wrapText="1"/>
    </xf>
    <xf numFmtId="0" fontId="40" fillId="7" borderId="2" xfId="0" applyFont="1" applyFill="1" applyBorder="1" applyAlignment="1">
      <alignment wrapText="1"/>
    </xf>
    <xf numFmtId="0" fontId="22" fillId="0" borderId="6" xfId="0" applyFont="1" applyBorder="1" applyAlignment="1">
      <alignment wrapText="1"/>
    </xf>
    <xf numFmtId="0" fontId="22" fillId="0" borderId="3" xfId="0" applyFont="1" applyBorder="1" applyAlignment="1">
      <alignment wrapText="1"/>
    </xf>
    <xf numFmtId="2" fontId="16" fillId="0" borderId="6" xfId="0" applyNumberFormat="1" applyFont="1" applyBorder="1" applyAlignment="1">
      <alignment wrapText="1"/>
    </xf>
    <xf numFmtId="0" fontId="43" fillId="0" borderId="6" xfId="0" applyFont="1" applyBorder="1" applyAlignment="1">
      <alignment wrapText="1"/>
    </xf>
    <xf numFmtId="0" fontId="11" fillId="3" borderId="39" xfId="0" applyFont="1" applyFill="1" applyBorder="1" applyAlignment="1">
      <alignment horizontal="center" vertical="center" wrapText="1"/>
    </xf>
    <xf numFmtId="0" fontId="3" fillId="0" borderId="40" xfId="0" applyFont="1" applyBorder="1" applyAlignment="1">
      <alignment wrapText="1"/>
    </xf>
    <xf numFmtId="0" fontId="3" fillId="0" borderId="40" xfId="0" applyFont="1" applyBorder="1" applyAlignment="1">
      <alignment horizontal="left" vertical="center" wrapText="1"/>
    </xf>
    <xf numFmtId="44" fontId="3" fillId="0" borderId="1" xfId="4" applyFont="1" applyBorder="1" applyAlignment="1">
      <alignment vertical="center" wrapText="1"/>
    </xf>
    <xf numFmtId="44" fontId="13" fillId="15" borderId="41" xfId="4" applyNumberFormat="1" applyFont="1" applyFill="1" applyBorder="1" applyAlignment="1">
      <alignment wrapText="1"/>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xf>
    <xf numFmtId="44" fontId="29" fillId="14" borderId="0" xfId="4" applyFont="1" applyFill="1" applyBorder="1" applyAlignment="1">
      <alignment horizontal="center" vertical="center" wrapText="1"/>
    </xf>
    <xf numFmtId="44" fontId="0" fillId="0" borderId="1" xfId="4" applyFont="1" applyBorder="1"/>
    <xf numFmtId="44" fontId="0" fillId="0" borderId="0" xfId="4" applyFont="1"/>
    <xf numFmtId="0" fontId="44" fillId="0" borderId="1" xfId="0" applyFont="1" applyFill="1" applyBorder="1" applyAlignment="1">
      <alignment horizontal="center" vertical="center" wrapText="1"/>
    </xf>
    <xf numFmtId="0" fontId="44" fillId="0" borderId="1" xfId="5" applyFont="1" applyFill="1" applyBorder="1" applyAlignment="1">
      <alignment horizontal="center" vertical="center" wrapText="1"/>
    </xf>
    <xf numFmtId="0" fontId="44" fillId="0" borderId="1" xfId="0" applyFont="1" applyFill="1" applyBorder="1" applyAlignment="1">
      <alignment horizontal="center" vertical="center"/>
    </xf>
    <xf numFmtId="0" fontId="44" fillId="19" borderId="1" xfId="0" applyFont="1" applyFill="1" applyBorder="1" applyAlignment="1">
      <alignment horizontal="center" vertical="center"/>
    </xf>
    <xf numFmtId="0" fontId="44" fillId="0" borderId="1" xfId="0" applyFont="1" applyFill="1" applyBorder="1" applyAlignment="1">
      <alignment horizontal="justify" vertical="center" wrapText="1"/>
    </xf>
    <xf numFmtId="0" fontId="44" fillId="0" borderId="1" xfId="5" applyFont="1" applyFill="1" applyBorder="1" applyAlignment="1">
      <alignment horizontal="justify" vertical="center" wrapText="1"/>
    </xf>
    <xf numFmtId="0" fontId="44" fillId="0" borderId="1" xfId="0" applyFont="1" applyFill="1" applyBorder="1" applyAlignment="1">
      <alignment horizontal="justify" vertical="center"/>
    </xf>
    <xf numFmtId="0" fontId="44" fillId="0" borderId="1" xfId="0" applyFont="1" applyBorder="1" applyAlignment="1">
      <alignment vertical="top"/>
    </xf>
    <xf numFmtId="43" fontId="46" fillId="0" borderId="1" xfId="2" applyFont="1" applyFill="1" applyBorder="1"/>
    <xf numFmtId="0" fontId="44" fillId="0" borderId="1" xfId="0" applyFont="1" applyBorder="1" applyAlignment="1">
      <alignment horizontal="center" vertical="top"/>
    </xf>
    <xf numFmtId="0" fontId="0" fillId="0" borderId="0" xfId="0" applyAlignment="1">
      <alignment horizontal="center"/>
    </xf>
    <xf numFmtId="0" fontId="44" fillId="19" borderId="1" xfId="0" applyFont="1" applyFill="1" applyBorder="1" applyAlignment="1">
      <alignment horizontal="justify" vertical="center" wrapText="1"/>
    </xf>
    <xf numFmtId="0" fontId="44" fillId="19" borderId="1" xfId="0" applyFont="1" applyFill="1" applyBorder="1" applyAlignment="1">
      <alignment horizontal="center" vertical="center" wrapText="1"/>
    </xf>
    <xf numFmtId="0" fontId="44" fillId="19" borderId="1" xfId="5" applyFont="1" applyFill="1" applyBorder="1" applyAlignment="1">
      <alignment horizontal="center" vertical="center" wrapText="1"/>
    </xf>
    <xf numFmtId="0" fontId="44" fillId="19" borderId="1" xfId="5" applyFont="1" applyFill="1" applyBorder="1" applyAlignment="1">
      <alignment horizontal="justify" vertical="center" wrapText="1"/>
    </xf>
    <xf numFmtId="0" fontId="24" fillId="16" borderId="1" xfId="0" applyFont="1" applyFill="1" applyBorder="1" applyAlignment="1">
      <alignment horizontal="center" vertical="center"/>
    </xf>
    <xf numFmtId="0" fontId="24" fillId="16" borderId="1" xfId="0" applyFont="1" applyFill="1" applyBorder="1" applyAlignment="1">
      <alignment horizontal="center" vertical="center" wrapText="1"/>
    </xf>
    <xf numFmtId="43" fontId="46" fillId="0" borderId="1" xfId="2" applyFont="1" applyBorder="1"/>
    <xf numFmtId="0" fontId="44" fillId="0" borderId="1" xfId="0" applyFont="1" applyFill="1" applyBorder="1" applyAlignment="1">
      <alignment horizontal="center" vertical="top"/>
    </xf>
    <xf numFmtId="0" fontId="46" fillId="0" borderId="1" xfId="0" applyFont="1" applyFill="1" applyBorder="1"/>
    <xf numFmtId="0" fontId="0" fillId="0" borderId="1" xfId="0" applyFill="1" applyBorder="1" applyAlignment="1">
      <alignment horizontal="center"/>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3" fillId="0" borderId="0" xfId="0" applyFont="1" applyAlignment="1">
      <alignment horizontal="left" vertical="top" wrapText="1"/>
    </xf>
    <xf numFmtId="0" fontId="33" fillId="0" borderId="0" xfId="0" applyFont="1" applyFill="1" applyAlignment="1">
      <alignment horizont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 fillId="0" borderId="0" xfId="0" applyFont="1" applyAlignment="1">
      <alignment horizontal="left" vertical="center" wrapText="1"/>
    </xf>
    <xf numFmtId="0" fontId="9" fillId="0" borderId="0" xfId="0" applyFont="1" applyAlignment="1">
      <alignment horizontal="left" vertical="center" wrapText="1"/>
    </xf>
    <xf numFmtId="0" fontId="34" fillId="0" borderId="0" xfId="0" applyFont="1" applyFill="1" applyAlignment="1">
      <alignment horizontal="center" vertical="center"/>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7" fillId="17" borderId="2" xfId="0" applyFont="1" applyFill="1" applyBorder="1" applyAlignment="1">
      <alignment wrapText="1"/>
    </xf>
    <xf numFmtId="0" fontId="7" fillId="17" borderId="3" xfId="0" applyFont="1" applyFill="1" applyBorder="1" applyAlignment="1">
      <alignment wrapText="1"/>
    </xf>
    <xf numFmtId="0" fontId="3" fillId="0" borderId="7" xfId="0" applyFont="1" applyBorder="1" applyAlignment="1">
      <alignment horizontal="left" vertical="center" wrapText="1"/>
    </xf>
    <xf numFmtId="0" fontId="23" fillId="7" borderId="8" xfId="0" applyFont="1" applyFill="1" applyBorder="1" applyAlignment="1">
      <alignment wrapText="1"/>
    </xf>
    <xf numFmtId="0" fontId="23" fillId="7" borderId="6" xfId="0" applyFont="1" applyFill="1" applyBorder="1" applyAlignment="1">
      <alignment wrapText="1"/>
    </xf>
    <xf numFmtId="0" fontId="11" fillId="7" borderId="2" xfId="0" applyFont="1" applyFill="1" applyBorder="1" applyAlignment="1">
      <alignment wrapText="1"/>
    </xf>
    <xf numFmtId="0" fontId="11" fillId="7" borderId="3" xfId="0" applyFont="1" applyFill="1" applyBorder="1" applyAlignment="1">
      <alignment wrapText="1"/>
    </xf>
    <xf numFmtId="0" fontId="13" fillId="10" borderId="2" xfId="0" applyFont="1" applyFill="1" applyBorder="1" applyAlignment="1">
      <alignment wrapText="1"/>
    </xf>
    <xf numFmtId="0" fontId="13" fillId="10" borderId="3" xfId="0" applyFont="1" applyFill="1" applyBorder="1" applyAlignment="1">
      <alignment wrapText="1"/>
    </xf>
    <xf numFmtId="0" fontId="3" fillId="2" borderId="8" xfId="0" applyFont="1" applyFill="1" applyBorder="1" applyAlignment="1">
      <alignment wrapText="1"/>
    </xf>
    <xf numFmtId="0" fontId="3" fillId="2" borderId="6" xfId="0" applyFont="1" applyFill="1" applyBorder="1" applyAlignment="1">
      <alignment wrapText="1"/>
    </xf>
    <xf numFmtId="0" fontId="19" fillId="0" borderId="0" xfId="0" applyFont="1" applyAlignment="1">
      <alignment horizontal="left" wrapText="1"/>
    </xf>
    <xf numFmtId="0" fontId="34" fillId="0" borderId="0" xfId="0" applyFont="1" applyFill="1" applyAlignment="1">
      <alignment horizontal="center"/>
    </xf>
    <xf numFmtId="0" fontId="11" fillId="3" borderId="2" xfId="0" applyFont="1" applyFill="1" applyBorder="1" applyAlignment="1">
      <alignment vertical="center" wrapText="1"/>
    </xf>
    <xf numFmtId="0" fontId="11" fillId="3" borderId="3" xfId="0" applyFont="1" applyFill="1" applyBorder="1" applyAlignment="1">
      <alignment vertical="center" wrapText="1"/>
    </xf>
    <xf numFmtId="0" fontId="11" fillId="3" borderId="2" xfId="0" applyFont="1" applyFill="1" applyBorder="1" applyAlignment="1">
      <alignment wrapText="1"/>
    </xf>
    <xf numFmtId="0" fontId="11" fillId="3" borderId="3" xfId="0" applyFont="1" applyFill="1" applyBorder="1" applyAlignment="1">
      <alignment wrapText="1"/>
    </xf>
    <xf numFmtId="0" fontId="37" fillId="0" borderId="0" xfId="0" applyFont="1" applyFill="1" applyAlignment="1">
      <alignment horizontal="center" vertical="center"/>
    </xf>
    <xf numFmtId="0" fontId="4" fillId="5" borderId="2" xfId="0" applyFont="1" applyFill="1" applyBorder="1" applyAlignment="1">
      <alignment wrapText="1"/>
    </xf>
    <xf numFmtId="0" fontId="4" fillId="5" borderId="11" xfId="0" applyFont="1" applyFill="1" applyBorder="1" applyAlignment="1">
      <alignment wrapText="1"/>
    </xf>
    <xf numFmtId="0" fontId="4" fillId="5" borderId="3" xfId="0" applyFont="1" applyFill="1" applyBorder="1" applyAlignment="1">
      <alignment wrapText="1"/>
    </xf>
    <xf numFmtId="0" fontId="7" fillId="17" borderId="11" xfId="0" applyFont="1" applyFill="1" applyBorder="1" applyAlignment="1">
      <alignment wrapText="1"/>
    </xf>
    <xf numFmtId="0" fontId="9" fillId="0" borderId="0" xfId="0" applyFont="1" applyAlignment="1">
      <alignment horizontal="left" wrapText="1"/>
    </xf>
    <xf numFmtId="0" fontId="4" fillId="0" borderId="11" xfId="0" applyFont="1" applyBorder="1" applyAlignment="1">
      <alignment wrapText="1"/>
    </xf>
    <xf numFmtId="0" fontId="4" fillId="0" borderId="3" xfId="0" applyFont="1" applyBorder="1" applyAlignment="1">
      <alignment wrapText="1"/>
    </xf>
    <xf numFmtId="0" fontId="7" fillId="17" borderId="12" xfId="0" applyFont="1" applyFill="1" applyBorder="1" applyAlignment="1">
      <alignment wrapText="1"/>
    </xf>
    <xf numFmtId="0" fontId="7" fillId="5" borderId="2" xfId="0" applyFont="1" applyFill="1" applyBorder="1" applyAlignment="1">
      <alignment wrapText="1"/>
    </xf>
    <xf numFmtId="0" fontId="7" fillId="5" borderId="3" xfId="0" applyFont="1" applyFill="1" applyBorder="1" applyAlignment="1">
      <alignment wrapText="1"/>
    </xf>
    <xf numFmtId="0" fontId="11" fillId="7" borderId="2"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7" fillId="5" borderId="11" xfId="0" applyFont="1" applyFill="1" applyBorder="1" applyAlignment="1">
      <alignment wrapText="1"/>
    </xf>
    <xf numFmtId="0" fontId="7" fillId="5" borderId="12" xfId="0" applyFont="1" applyFill="1" applyBorder="1" applyAlignment="1">
      <alignment wrapText="1"/>
    </xf>
    <xf numFmtId="0" fontId="9" fillId="0" borderId="0" xfId="0" applyFont="1" applyAlignment="1">
      <alignment horizontal="center" wrapText="1"/>
    </xf>
    <xf numFmtId="0" fontId="11" fillId="3" borderId="10" xfId="0" applyFont="1" applyFill="1" applyBorder="1" applyAlignment="1">
      <alignment horizontal="center" vertical="center" wrapText="1"/>
    </xf>
    <xf numFmtId="0" fontId="32" fillId="0" borderId="0" xfId="0" applyFont="1" applyFill="1" applyAlignment="1">
      <alignment horizontal="center" vertical="center"/>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3" fillId="11" borderId="2" xfId="0" applyFont="1" applyFill="1" applyBorder="1" applyAlignment="1">
      <alignment wrapText="1"/>
    </xf>
    <xf numFmtId="0" fontId="13" fillId="11" borderId="11" xfId="0" applyFont="1" applyFill="1" applyBorder="1" applyAlignment="1">
      <alignment wrapText="1"/>
    </xf>
    <xf numFmtId="0" fontId="13" fillId="11" borderId="3" xfId="0" applyFont="1" applyFill="1" applyBorder="1" applyAlignment="1">
      <alignment wrapText="1"/>
    </xf>
    <xf numFmtId="0" fontId="38" fillId="0" borderId="0" xfId="0" applyFont="1" applyAlignment="1">
      <alignment horizontal="center" vertical="center" wrapText="1"/>
    </xf>
    <xf numFmtId="0" fontId="3" fillId="0" borderId="0" xfId="0" applyFont="1" applyAlignment="1">
      <alignment horizontal="left" wrapText="1"/>
    </xf>
    <xf numFmtId="0" fontId="0" fillId="0" borderId="16" xfId="0" applyFont="1" applyBorder="1" applyAlignment="1">
      <alignment wrapText="1"/>
    </xf>
    <xf numFmtId="0" fontId="0" fillId="0" borderId="5" xfId="0" applyFont="1" applyBorder="1" applyAlignment="1">
      <alignment wrapText="1"/>
    </xf>
    <xf numFmtId="0" fontId="3" fillId="0" borderId="16" xfId="0" applyFont="1" applyBorder="1" applyAlignment="1">
      <alignment wrapText="1"/>
    </xf>
    <xf numFmtId="0" fontId="3" fillId="0" borderId="5" xfId="0" applyFont="1" applyBorder="1" applyAlignment="1">
      <alignment wrapText="1"/>
    </xf>
    <xf numFmtId="0" fontId="13" fillId="14" borderId="2" xfId="0" applyFont="1" applyFill="1" applyBorder="1" applyAlignment="1">
      <alignment wrapText="1"/>
    </xf>
    <xf numFmtId="0" fontId="13" fillId="14" borderId="11" xfId="0" applyFont="1" applyFill="1" applyBorder="1" applyAlignment="1">
      <alignment wrapText="1"/>
    </xf>
    <xf numFmtId="0" fontId="13" fillId="14" borderId="3" xfId="0" applyFont="1" applyFill="1" applyBorder="1" applyAlignment="1">
      <alignment wrapText="1"/>
    </xf>
    <xf numFmtId="0" fontId="13" fillId="13" borderId="2" xfId="0" applyFont="1" applyFill="1" applyBorder="1" applyAlignment="1">
      <alignment horizontal="center" vertical="center" wrapText="1"/>
    </xf>
    <xf numFmtId="0" fontId="13" fillId="13" borderId="11"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13" borderId="16" xfId="0" applyFont="1" applyFill="1" applyBorder="1" applyAlignment="1">
      <alignment vertical="center" wrapText="1"/>
    </xf>
    <xf numFmtId="0" fontId="13" fillId="13" borderId="5" xfId="0" applyFont="1" applyFill="1" applyBorder="1" applyAlignment="1">
      <alignment vertical="center" wrapText="1"/>
    </xf>
    <xf numFmtId="0" fontId="39" fillId="0" borderId="0" xfId="0" applyFont="1" applyAlignment="1">
      <alignment horizontal="center" vertical="center" wrapText="1"/>
    </xf>
    <xf numFmtId="0" fontId="21" fillId="0" borderId="4" xfId="0" applyFont="1" applyBorder="1" applyAlignment="1">
      <alignment horizontal="center" wrapText="1"/>
    </xf>
    <xf numFmtId="0" fontId="40" fillId="7" borderId="11" xfId="0" applyFont="1" applyFill="1" applyBorder="1" applyAlignment="1">
      <alignment wrapText="1"/>
    </xf>
    <xf numFmtId="0" fontId="40" fillId="7" borderId="3" xfId="0" applyFont="1" applyFill="1" applyBorder="1" applyAlignment="1">
      <alignment wrapText="1"/>
    </xf>
    <xf numFmtId="0" fontId="40" fillId="7" borderId="16" xfId="0" applyFont="1" applyFill="1" applyBorder="1" applyAlignment="1">
      <alignment vertical="center" wrapText="1"/>
    </xf>
    <xf numFmtId="0" fontId="40" fillId="7" borderId="9" xfId="0" applyFont="1" applyFill="1" applyBorder="1" applyAlignment="1">
      <alignment vertical="center" wrapText="1"/>
    </xf>
    <xf numFmtId="0" fontId="40" fillId="7" borderId="5" xfId="0" applyFont="1" applyFill="1" applyBorder="1" applyAlignment="1">
      <alignment vertical="center" wrapText="1"/>
    </xf>
    <xf numFmtId="0" fontId="41" fillId="7" borderId="16" xfId="1" applyFont="1" applyFill="1" applyBorder="1" applyAlignment="1">
      <alignment wrapText="1"/>
    </xf>
    <xf numFmtId="0" fontId="41" fillId="7" borderId="9" xfId="1" applyFont="1" applyFill="1" applyBorder="1" applyAlignment="1">
      <alignment wrapText="1"/>
    </xf>
    <xf numFmtId="0" fontId="41" fillId="7" borderId="5" xfId="1" applyFont="1" applyFill="1" applyBorder="1" applyAlignment="1">
      <alignment wrapText="1"/>
    </xf>
    <xf numFmtId="0" fontId="40" fillId="7" borderId="2" xfId="0" applyFont="1" applyFill="1" applyBorder="1" applyAlignment="1">
      <alignment wrapText="1"/>
    </xf>
    <xf numFmtId="0" fontId="3" fillId="0" borderId="10" xfId="0" applyFont="1" applyBorder="1" applyAlignment="1">
      <alignment horizontal="center" vertical="center" textRotation="90" wrapText="1"/>
    </xf>
    <xf numFmtId="0" fontId="40" fillId="7" borderId="2" xfId="0" applyFont="1" applyFill="1" applyBorder="1" applyAlignment="1">
      <alignment horizontal="center" wrapText="1"/>
    </xf>
    <xf numFmtId="0" fontId="40" fillId="7" borderId="11" xfId="0" applyFont="1" applyFill="1" applyBorder="1" applyAlignment="1">
      <alignment horizontal="center" wrapText="1"/>
    </xf>
    <xf numFmtId="0" fontId="40" fillId="7" borderId="3" xfId="0" applyFont="1" applyFill="1" applyBorder="1" applyAlignment="1">
      <alignment horizontal="center" wrapText="1"/>
    </xf>
    <xf numFmtId="0" fontId="40" fillId="7" borderId="16" xfId="0" applyFont="1" applyFill="1" applyBorder="1" applyAlignment="1">
      <alignment horizontal="center" vertical="center" wrapText="1"/>
    </xf>
    <xf numFmtId="0" fontId="40" fillId="7" borderId="9" xfId="0" applyFont="1" applyFill="1" applyBorder="1" applyAlignment="1">
      <alignment horizontal="center" vertical="center" wrapText="1"/>
    </xf>
    <xf numFmtId="0" fontId="40" fillId="7" borderId="5" xfId="0" applyFont="1" applyFill="1" applyBorder="1" applyAlignment="1">
      <alignment horizontal="center" vertical="center" wrapText="1"/>
    </xf>
    <xf numFmtId="0" fontId="11" fillId="14" borderId="2" xfId="0" applyFont="1" applyFill="1" applyBorder="1" applyAlignment="1">
      <alignment horizontal="center" wrapText="1"/>
    </xf>
    <xf numFmtId="0" fontId="11" fillId="14" borderId="11" xfId="0" applyFont="1" applyFill="1" applyBorder="1" applyAlignment="1">
      <alignment horizontal="center" wrapText="1"/>
    </xf>
    <xf numFmtId="0" fontId="11" fillId="14" borderId="3" xfId="0" applyFont="1" applyFill="1" applyBorder="1" applyAlignment="1">
      <alignment horizontal="center" wrapText="1"/>
    </xf>
    <xf numFmtId="0" fontId="11" fillId="3" borderId="18" xfId="0" applyFont="1" applyFill="1" applyBorder="1" applyAlignment="1">
      <alignment horizontal="center" wrapText="1"/>
    </xf>
    <xf numFmtId="0" fontId="11" fillId="3" borderId="19" xfId="0" applyFont="1" applyFill="1" applyBorder="1" applyAlignment="1">
      <alignment horizontal="center" wrapText="1"/>
    </xf>
    <xf numFmtId="0" fontId="11" fillId="3" borderId="20" xfId="0" applyFont="1" applyFill="1" applyBorder="1" applyAlignment="1">
      <alignment horizontal="center" wrapText="1"/>
    </xf>
    <xf numFmtId="0" fontId="3" fillId="0" borderId="18" xfId="0" applyFont="1" applyBorder="1" applyAlignment="1">
      <alignment wrapText="1"/>
    </xf>
    <xf numFmtId="0" fontId="3" fillId="0" borderId="19" xfId="0" applyFont="1" applyBorder="1" applyAlignment="1">
      <alignment wrapText="1"/>
    </xf>
    <xf numFmtId="0" fontId="3" fillId="0" borderId="20" xfId="0" applyFont="1" applyBorder="1" applyAlignment="1">
      <alignment wrapText="1"/>
    </xf>
    <xf numFmtId="0" fontId="13" fillId="14" borderId="18" xfId="0" applyFont="1" applyFill="1" applyBorder="1" applyAlignment="1">
      <alignment wrapText="1"/>
    </xf>
    <xf numFmtId="0" fontId="13" fillId="14" borderId="19" xfId="0" applyFont="1" applyFill="1" applyBorder="1" applyAlignment="1">
      <alignment wrapText="1"/>
    </xf>
    <xf numFmtId="0" fontId="13" fillId="14" borderId="20" xfId="0" applyFont="1" applyFill="1" applyBorder="1" applyAlignment="1">
      <alignment wrapText="1"/>
    </xf>
    <xf numFmtId="0" fontId="13" fillId="7" borderId="2" xfId="0" applyFont="1" applyFill="1" applyBorder="1" applyAlignment="1">
      <alignment wrapText="1"/>
    </xf>
    <xf numFmtId="0" fontId="13" fillId="7" borderId="3"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3" fillId="15" borderId="33" xfId="0" applyFont="1" applyFill="1" applyBorder="1" applyAlignment="1">
      <alignment wrapText="1"/>
    </xf>
    <xf numFmtId="0" fontId="13" fillId="15" borderId="34" xfId="0" applyFont="1" applyFill="1" applyBorder="1" applyAlignment="1">
      <alignment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44" fontId="3" fillId="0" borderId="42" xfId="4" applyFont="1" applyBorder="1" applyAlignment="1">
      <alignment horizontal="center" vertical="center" wrapText="1"/>
    </xf>
    <xf numFmtId="44" fontId="3" fillId="0" borderId="43" xfId="4" applyFont="1" applyBorder="1" applyAlignment="1">
      <alignment horizontal="center" vertical="center" wrapText="1"/>
    </xf>
    <xf numFmtId="44" fontId="3" fillId="0" borderId="44" xfId="4"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2" xfId="0" applyFont="1" applyBorder="1" applyAlignment="1">
      <alignment horizontal="center" wrapText="1"/>
    </xf>
    <xf numFmtId="0" fontId="3" fillId="0" borderId="44" xfId="0" applyFont="1" applyBorder="1" applyAlignment="1">
      <alignment horizontal="center" wrapText="1"/>
    </xf>
    <xf numFmtId="0" fontId="27" fillId="0" borderId="0" xfId="3" applyFont="1" applyBorder="1" applyAlignment="1">
      <alignment horizontal="center" vertical="center"/>
    </xf>
    <xf numFmtId="0" fontId="28" fillId="0" borderId="0" xfId="3" applyFont="1" applyBorder="1" applyAlignment="1">
      <alignment horizontal="center"/>
    </xf>
    <xf numFmtId="0" fontId="30" fillId="0" borderId="1" xfId="3" applyFont="1" applyBorder="1" applyAlignment="1">
      <alignment horizontal="center" vertical="center"/>
    </xf>
    <xf numFmtId="43" fontId="3" fillId="0" borderId="1" xfId="2" applyFont="1" applyBorder="1" applyAlignment="1">
      <alignment wrapText="1"/>
    </xf>
    <xf numFmtId="43" fontId="11" fillId="3" borderId="1" xfId="2" applyFont="1" applyFill="1" applyBorder="1" applyAlignment="1">
      <alignment wrapText="1"/>
    </xf>
    <xf numFmtId="43" fontId="3" fillId="4" borderId="1" xfId="2" applyFont="1" applyFill="1" applyBorder="1" applyAlignment="1">
      <alignment wrapText="1"/>
    </xf>
    <xf numFmtId="43" fontId="12" fillId="4" borderId="1" xfId="2" applyFont="1" applyFill="1" applyBorder="1" applyAlignment="1">
      <alignment wrapText="1"/>
    </xf>
    <xf numFmtId="43" fontId="13" fillId="3" borderId="1" xfId="2" applyFont="1" applyFill="1" applyBorder="1" applyAlignment="1">
      <alignment horizontal="center" vertical="center" wrapText="1"/>
    </xf>
  </cellXfs>
  <cellStyles count="6">
    <cellStyle name="Hipervínculo" xfId="1" builtinId="8"/>
    <cellStyle name="Millares" xfId="2" builtinId="3"/>
    <cellStyle name="Moneda" xfId="4" builtinId="4"/>
    <cellStyle name="Normal" xfId="0" builtinId="0"/>
    <cellStyle name="Normal 2 2" xfId="3"/>
    <cellStyle name="Normal_COG 2010_POA municipal 2011 170810 2" xfId="5"/>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hyperlink" Target="#Hoja1!A1"/></Relationships>
</file>

<file path=xl/drawings/_rels/drawing2.xml.rels><?xml version="1.0" encoding="UTF-8" standalone="yes"?>
<Relationships xmlns="http://schemas.openxmlformats.org/package/2006/relationships"><Relationship Id="rId1" Type="http://schemas.openxmlformats.org/officeDocument/2006/relationships/hyperlink" Target="#Hoja1!A1"/></Relationships>
</file>

<file path=xl/drawings/_rels/drawing3.xml.rels><?xml version="1.0" encoding="UTF-8" standalone="yes"?>
<Relationships xmlns="http://schemas.openxmlformats.org/package/2006/relationships"><Relationship Id="rId1" Type="http://schemas.openxmlformats.org/officeDocument/2006/relationships/hyperlink" Target="#Hoja1!A1"/></Relationships>
</file>

<file path=xl/drawings/_rels/drawing4.xml.rels><?xml version="1.0" encoding="UTF-8" standalone="yes"?>
<Relationships xmlns="http://schemas.openxmlformats.org/package/2006/relationships"><Relationship Id="rId1" Type="http://schemas.openxmlformats.org/officeDocument/2006/relationships/hyperlink" Target="#Hoja1!A1"/></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5</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2661A517-193F-4455-B7C4-919E7BD872CE}"/>
            </a:ext>
          </a:extLst>
        </xdr:cNvPr>
        <xdr:cNvSpPr txBox="1"/>
      </xdr:nvSpPr>
      <xdr:spPr>
        <a:xfrm>
          <a:off x="10325100"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CE613474-F5C8-42A8-AB3A-1D3C6FBB359E}"/>
            </a:ext>
          </a:extLst>
        </xdr:cNvPr>
        <xdr:cNvSpPr txBox="1"/>
      </xdr:nvSpPr>
      <xdr:spPr>
        <a:xfrm>
          <a:off x="12687300"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5E8395D-9EF6-4307-ABFA-24EA469AFDF9}"/>
            </a:ext>
          </a:extLst>
        </xdr:cNvPr>
        <xdr:cNvSpPr txBox="1"/>
      </xdr:nvSpPr>
      <xdr:spPr>
        <a:xfrm>
          <a:off x="15640050"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ED43C1A1-81F1-4392-BB52-EFBE453BE697}"/>
            </a:ext>
          </a:extLst>
        </xdr:cNvPr>
        <xdr:cNvSpPr txBox="1"/>
      </xdr:nvSpPr>
      <xdr:spPr>
        <a:xfrm>
          <a:off x="6638925"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3"/>
  <sheetViews>
    <sheetView workbookViewId="0">
      <selection activeCell="B8" sqref="B8"/>
    </sheetView>
  </sheetViews>
  <sheetFormatPr baseColWidth="10" defaultRowHeight="15" x14ac:dyDescent="0.25"/>
  <cols>
    <col min="1" max="1" width="2" bestFit="1" customWidth="1"/>
    <col min="2" max="2" width="44" customWidth="1"/>
    <col min="3" max="3" width="19.7109375" bestFit="1" customWidth="1"/>
  </cols>
  <sheetData>
    <row r="1" spans="1:3" ht="40.5" customHeight="1" x14ac:dyDescent="0.25">
      <c r="A1" s="176" t="s">
        <v>941</v>
      </c>
      <c r="B1" s="176"/>
      <c r="C1" s="176"/>
    </row>
    <row r="2" spans="1:3" x14ac:dyDescent="0.25">
      <c r="A2" s="177" t="s">
        <v>968</v>
      </c>
      <c r="B2" s="177"/>
      <c r="C2" s="177"/>
    </row>
    <row r="3" spans="1:3" x14ac:dyDescent="0.25">
      <c r="A3" s="3" t="s">
        <v>0</v>
      </c>
      <c r="B3" s="1"/>
      <c r="C3" s="1"/>
    </row>
    <row r="4" spans="1:3" ht="25.5" x14ac:dyDescent="0.25">
      <c r="A4" s="172" t="s">
        <v>1</v>
      </c>
      <c r="B4" s="173"/>
      <c r="C4" s="6" t="s">
        <v>2</v>
      </c>
    </row>
    <row r="5" spans="1:3" x14ac:dyDescent="0.25">
      <c r="A5" s="4">
        <v>1</v>
      </c>
      <c r="B5" s="4" t="s">
        <v>3</v>
      </c>
      <c r="C5" s="300">
        <v>3251636</v>
      </c>
    </row>
    <row r="6" spans="1:3" x14ac:dyDescent="0.25">
      <c r="A6" s="4">
        <v>2</v>
      </c>
      <c r="B6" s="4" t="s">
        <v>4</v>
      </c>
      <c r="C6" s="300" t="s">
        <v>0</v>
      </c>
    </row>
    <row r="7" spans="1:3" x14ac:dyDescent="0.25">
      <c r="A7" s="4">
        <v>4</v>
      </c>
      <c r="B7" s="4" t="s">
        <v>5</v>
      </c>
      <c r="C7" s="300">
        <v>6893727.5999999996</v>
      </c>
    </row>
    <row r="8" spans="1:3" x14ac:dyDescent="0.25">
      <c r="A8" s="4">
        <v>5</v>
      </c>
      <c r="B8" s="4" t="s">
        <v>6</v>
      </c>
      <c r="C8" s="300" t="s">
        <v>0</v>
      </c>
    </row>
    <row r="9" spans="1:3" x14ac:dyDescent="0.25">
      <c r="A9" s="4">
        <v>6</v>
      </c>
      <c r="B9" s="4" t="s">
        <v>7</v>
      </c>
      <c r="C9" s="300" t="s">
        <v>0</v>
      </c>
    </row>
    <row r="10" spans="1:3" x14ac:dyDescent="0.25">
      <c r="A10" s="4">
        <v>7</v>
      </c>
      <c r="B10" s="4" t="s">
        <v>8</v>
      </c>
      <c r="C10" s="300" t="s">
        <v>0</v>
      </c>
    </row>
    <row r="11" spans="1:3" x14ac:dyDescent="0.25">
      <c r="A11" s="174" t="s">
        <v>9</v>
      </c>
      <c r="B11" s="175"/>
      <c r="C11" s="301">
        <f>SUM(C5:C10)</f>
        <v>10145363.6</v>
      </c>
    </row>
    <row r="12" spans="1:3" x14ac:dyDescent="0.25">
      <c r="A12" s="1"/>
      <c r="B12" s="1"/>
      <c r="C12" s="1"/>
    </row>
    <row r="13" spans="1:3" x14ac:dyDescent="0.25">
      <c r="A13" s="5" t="s">
        <v>0</v>
      </c>
      <c r="B13" s="1"/>
      <c r="C13" s="1"/>
    </row>
  </sheetData>
  <mergeCells count="4">
    <mergeCell ref="A4:B4"/>
    <mergeCell ref="A11:B11"/>
    <mergeCell ref="A1:C1"/>
    <mergeCell ref="A2:C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8"/>
  <sheetViews>
    <sheetView workbookViewId="0">
      <selection sqref="A1:J1"/>
    </sheetView>
  </sheetViews>
  <sheetFormatPr baseColWidth="10" defaultRowHeight="15" x14ac:dyDescent="0.25"/>
  <cols>
    <col min="1" max="1" width="45.7109375" bestFit="1" customWidth="1"/>
    <col min="2" max="2" width="19.7109375" bestFit="1" customWidth="1"/>
  </cols>
  <sheetData>
    <row r="1" spans="1:2" ht="51.75" customHeight="1" x14ac:dyDescent="0.25">
      <c r="A1" s="180" t="s">
        <v>947</v>
      </c>
      <c r="B1" s="180"/>
    </row>
    <row r="2" spans="1:2" x14ac:dyDescent="0.25">
      <c r="A2" s="3" t="s">
        <v>0</v>
      </c>
      <c r="B2" s="1"/>
    </row>
    <row r="3" spans="1:2" ht="26.25" x14ac:dyDescent="0.25">
      <c r="A3" s="57" t="s">
        <v>847</v>
      </c>
      <c r="B3" s="57" t="s">
        <v>2</v>
      </c>
    </row>
    <row r="4" spans="1:2" x14ac:dyDescent="0.25">
      <c r="A4" s="56" t="s">
        <v>0</v>
      </c>
      <c r="B4" s="56" t="s">
        <v>0</v>
      </c>
    </row>
    <row r="5" spans="1:2" x14ac:dyDescent="0.25">
      <c r="A5" s="56" t="s">
        <v>0</v>
      </c>
      <c r="B5" s="56" t="s">
        <v>0</v>
      </c>
    </row>
    <row r="6" spans="1:2" x14ac:dyDescent="0.25">
      <c r="A6" s="58" t="s">
        <v>503</v>
      </c>
      <c r="B6" s="58" t="s">
        <v>0</v>
      </c>
    </row>
    <row r="7" spans="1:2" x14ac:dyDescent="0.25">
      <c r="A7" s="2" t="s">
        <v>0</v>
      </c>
      <c r="B7" s="1"/>
    </row>
    <row r="8" spans="1:2" x14ac:dyDescent="0.25">
      <c r="A8" s="2" t="s">
        <v>0</v>
      </c>
      <c r="B8" s="1"/>
    </row>
  </sheetData>
  <mergeCells count="1">
    <mergeCell ref="A1: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3"/>
  <sheetViews>
    <sheetView workbookViewId="0">
      <selection sqref="A1:J1"/>
    </sheetView>
  </sheetViews>
  <sheetFormatPr baseColWidth="10" defaultRowHeight="15" x14ac:dyDescent="0.25"/>
  <cols>
    <col min="1" max="1" width="45.7109375" bestFit="1" customWidth="1"/>
    <col min="2" max="2" width="31.28515625" bestFit="1" customWidth="1"/>
    <col min="3" max="3" width="19.7109375" bestFit="1" customWidth="1"/>
  </cols>
  <sheetData>
    <row r="1" spans="1:3" ht="63.75" customHeight="1" x14ac:dyDescent="0.25">
      <c r="A1" s="180" t="s">
        <v>948</v>
      </c>
      <c r="B1" s="180"/>
      <c r="C1" s="180"/>
    </row>
    <row r="2" spans="1:3" ht="26.25" customHeight="1" x14ac:dyDescent="0.25">
      <c r="A2" s="229" t="s">
        <v>848</v>
      </c>
      <c r="B2" s="229"/>
      <c r="C2" s="229"/>
    </row>
    <row r="3" spans="1:3" x14ac:dyDescent="0.25">
      <c r="A3" s="2" t="s">
        <v>0</v>
      </c>
      <c r="B3" s="1"/>
      <c r="C3" s="1"/>
    </row>
    <row r="4" spans="1:3" ht="25.5" x14ac:dyDescent="0.25">
      <c r="A4" s="117" t="s">
        <v>849</v>
      </c>
      <c r="B4" s="117" t="s">
        <v>850</v>
      </c>
      <c r="C4" s="117" t="s">
        <v>2</v>
      </c>
    </row>
    <row r="5" spans="1:3" x14ac:dyDescent="0.25">
      <c r="A5" s="117" t="s">
        <v>851</v>
      </c>
      <c r="B5" s="117"/>
      <c r="C5" s="117" t="s">
        <v>0</v>
      </c>
    </row>
    <row r="6" spans="1:3" x14ac:dyDescent="0.25">
      <c r="A6" s="43" t="s">
        <v>852</v>
      </c>
      <c r="B6" s="43" t="s">
        <v>853</v>
      </c>
      <c r="C6" s="4" t="s">
        <v>0</v>
      </c>
    </row>
    <row r="7" spans="1:3" x14ac:dyDescent="0.25">
      <c r="A7" s="117" t="s">
        <v>854</v>
      </c>
      <c r="B7" s="117"/>
      <c r="C7" s="117" t="s">
        <v>0</v>
      </c>
    </row>
    <row r="8" spans="1:3" x14ac:dyDescent="0.25">
      <c r="A8" s="43" t="s">
        <v>852</v>
      </c>
      <c r="B8" s="43" t="s">
        <v>853</v>
      </c>
      <c r="C8" s="4" t="s">
        <v>0</v>
      </c>
    </row>
    <row r="9" spans="1:3" x14ac:dyDescent="0.25">
      <c r="A9" s="117" t="s">
        <v>855</v>
      </c>
      <c r="B9" s="117"/>
      <c r="C9" s="117" t="s">
        <v>0</v>
      </c>
    </row>
    <row r="10" spans="1:3" x14ac:dyDescent="0.25">
      <c r="A10" s="43" t="s">
        <v>852</v>
      </c>
      <c r="B10" s="43" t="s">
        <v>853</v>
      </c>
      <c r="C10" s="4" t="s">
        <v>0</v>
      </c>
    </row>
    <row r="11" spans="1:3" x14ac:dyDescent="0.25">
      <c r="A11" s="117" t="s">
        <v>856</v>
      </c>
      <c r="B11" s="117"/>
      <c r="C11" s="117" t="s">
        <v>0</v>
      </c>
    </row>
    <row r="12" spans="1:3" x14ac:dyDescent="0.25">
      <c r="A12" s="43" t="s">
        <v>852</v>
      </c>
      <c r="B12" s="43" t="s">
        <v>853</v>
      </c>
      <c r="C12" s="4" t="s">
        <v>0</v>
      </c>
    </row>
    <row r="13" spans="1:3" x14ac:dyDescent="0.25">
      <c r="A13" s="117" t="s">
        <v>503</v>
      </c>
      <c r="B13" s="117"/>
      <c r="C13" s="117" t="s">
        <v>0</v>
      </c>
    </row>
  </sheetData>
  <mergeCells count="2">
    <mergeCell ref="A1:C1"/>
    <mergeCell ref="A2:C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8"/>
  <sheetViews>
    <sheetView workbookViewId="0">
      <selection sqref="A1:J1"/>
    </sheetView>
  </sheetViews>
  <sheetFormatPr baseColWidth="10" defaultRowHeight="15" x14ac:dyDescent="0.25"/>
  <cols>
    <col min="1" max="1" width="45.7109375" bestFit="1" customWidth="1"/>
    <col min="2" max="2" width="19.7109375" bestFit="1" customWidth="1"/>
  </cols>
  <sheetData>
    <row r="1" spans="1:2" ht="39" customHeight="1" x14ac:dyDescent="0.25">
      <c r="A1" s="180" t="s">
        <v>949</v>
      </c>
      <c r="B1" s="180"/>
    </row>
    <row r="2" spans="1:2" x14ac:dyDescent="0.25">
      <c r="A2" s="2" t="s">
        <v>0</v>
      </c>
      <c r="B2" s="1"/>
    </row>
    <row r="3" spans="1:2" ht="25.5" x14ac:dyDescent="0.25">
      <c r="A3" s="117" t="s">
        <v>857</v>
      </c>
      <c r="B3" s="117" t="s">
        <v>2</v>
      </c>
    </row>
    <row r="4" spans="1:2" x14ac:dyDescent="0.25">
      <c r="A4" s="43" t="s">
        <v>858</v>
      </c>
      <c r="B4" s="4" t="s">
        <v>0</v>
      </c>
    </row>
    <row r="5" spans="1:2" x14ac:dyDescent="0.25">
      <c r="A5" s="43" t="s">
        <v>859</v>
      </c>
      <c r="B5" s="4" t="s">
        <v>0</v>
      </c>
    </row>
    <row r="6" spans="1:2" x14ac:dyDescent="0.25">
      <c r="A6" s="43" t="s">
        <v>860</v>
      </c>
      <c r="B6" s="4" t="s">
        <v>0</v>
      </c>
    </row>
    <row r="7" spans="1:2" x14ac:dyDescent="0.25">
      <c r="A7" s="117" t="s">
        <v>503</v>
      </c>
      <c r="B7" s="117" t="s">
        <v>0</v>
      </c>
    </row>
    <row r="8" spans="1:2" x14ac:dyDescent="0.25">
      <c r="A8" s="2" t="s">
        <v>0</v>
      </c>
      <c r="B8" s="1"/>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1"/>
  <sheetViews>
    <sheetView workbookViewId="0">
      <selection sqref="A1:J1"/>
    </sheetView>
  </sheetViews>
  <sheetFormatPr baseColWidth="10" defaultRowHeight="15" x14ac:dyDescent="0.25"/>
  <cols>
    <col min="1" max="1" width="45.7109375" bestFit="1" customWidth="1"/>
    <col min="2" max="2" width="36" bestFit="1" customWidth="1"/>
    <col min="3" max="3" width="34.42578125" bestFit="1" customWidth="1"/>
    <col min="4" max="4" width="38.7109375" bestFit="1" customWidth="1"/>
  </cols>
  <sheetData>
    <row r="1" spans="1:4" ht="23.25" customHeight="1" x14ac:dyDescent="0.25">
      <c r="A1" s="230" t="s">
        <v>950</v>
      </c>
      <c r="B1" s="230"/>
      <c r="C1" s="230"/>
      <c r="D1" s="230"/>
    </row>
    <row r="2" spans="1:4" x14ac:dyDescent="0.25">
      <c r="A2" s="59" t="s">
        <v>0</v>
      </c>
      <c r="B2" s="1"/>
      <c r="C2" s="1"/>
      <c r="D2" s="1"/>
    </row>
    <row r="3" spans="1:4" ht="25.5" x14ac:dyDescent="0.25">
      <c r="A3" s="117" t="s">
        <v>861</v>
      </c>
      <c r="B3" s="117" t="s">
        <v>862</v>
      </c>
      <c r="C3" s="117" t="s">
        <v>863</v>
      </c>
      <c r="D3" s="117" t="s">
        <v>864</v>
      </c>
    </row>
    <row r="4" spans="1:4" x14ac:dyDescent="0.25">
      <c r="A4" s="7" t="s">
        <v>0</v>
      </c>
      <c r="B4" s="60"/>
      <c r="C4" s="44"/>
      <c r="D4" s="44"/>
    </row>
    <row r="5" spans="1:4" x14ac:dyDescent="0.25">
      <c r="A5" s="7" t="s">
        <v>0</v>
      </c>
      <c r="B5" s="60"/>
      <c r="C5" s="44"/>
      <c r="D5" s="44"/>
    </row>
    <row r="6" spans="1:4" x14ac:dyDescent="0.25">
      <c r="A6" s="117" t="s">
        <v>503</v>
      </c>
      <c r="B6" s="117" t="s">
        <v>0</v>
      </c>
      <c r="C6" s="117" t="s">
        <v>0</v>
      </c>
      <c r="D6" s="117" t="s">
        <v>0</v>
      </c>
    </row>
    <row r="7" spans="1:4" x14ac:dyDescent="0.25">
      <c r="A7" s="2" t="s">
        <v>0</v>
      </c>
      <c r="B7" s="1"/>
      <c r="C7" s="1"/>
      <c r="D7" s="1"/>
    </row>
    <row r="8" spans="1:4" x14ac:dyDescent="0.25">
      <c r="A8" s="2" t="s">
        <v>0</v>
      </c>
      <c r="B8" s="1"/>
      <c r="C8" s="1"/>
      <c r="D8" s="1"/>
    </row>
    <row r="9" spans="1:4" ht="49.5" customHeight="1" x14ac:dyDescent="0.25">
      <c r="A9" s="180" t="s">
        <v>865</v>
      </c>
      <c r="B9" s="180"/>
      <c r="C9" s="180"/>
      <c r="D9" s="180"/>
    </row>
    <row r="10" spans="1:4" x14ac:dyDescent="0.25">
      <c r="A10" s="2" t="s">
        <v>0</v>
      </c>
      <c r="B10" s="1"/>
      <c r="C10" s="1"/>
      <c r="D10" s="1"/>
    </row>
    <row r="11" spans="1:4" x14ac:dyDescent="0.25">
      <c r="A11" s="2" t="s">
        <v>0</v>
      </c>
      <c r="B11" s="1"/>
      <c r="C11" s="1"/>
      <c r="D11" s="1"/>
    </row>
  </sheetData>
  <mergeCells count="2">
    <mergeCell ref="A1:D1"/>
    <mergeCell ref="A9:D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8"/>
  <sheetViews>
    <sheetView workbookViewId="0">
      <selection sqref="A1:J1"/>
    </sheetView>
  </sheetViews>
  <sheetFormatPr baseColWidth="10" defaultRowHeight="15" x14ac:dyDescent="0.25"/>
  <cols>
    <col min="1" max="1" width="45.7109375" bestFit="1" customWidth="1"/>
    <col min="2" max="2" width="11.5703125" bestFit="1" customWidth="1"/>
    <col min="3" max="3" width="32.5703125" bestFit="1" customWidth="1"/>
    <col min="4" max="4" width="16.140625" bestFit="1" customWidth="1"/>
    <col min="5" max="5" width="43.85546875" bestFit="1" customWidth="1"/>
    <col min="6" max="6" width="40.42578125" bestFit="1" customWidth="1"/>
  </cols>
  <sheetData>
    <row r="1" spans="1:6" ht="42" customHeight="1" x14ac:dyDescent="0.25">
      <c r="A1" s="230" t="s">
        <v>951</v>
      </c>
      <c r="B1" s="230"/>
      <c r="C1" s="230"/>
      <c r="D1" s="230"/>
      <c r="E1" s="230"/>
      <c r="F1" s="230"/>
    </row>
    <row r="2" spans="1:6" x14ac:dyDescent="0.25">
      <c r="A2" s="2" t="s">
        <v>0</v>
      </c>
    </row>
    <row r="4" spans="1:6" x14ac:dyDescent="0.25">
      <c r="A4" s="238" t="s">
        <v>866</v>
      </c>
      <c r="B4" s="239"/>
      <c r="C4" s="239"/>
      <c r="D4" s="239"/>
      <c r="E4" s="239"/>
      <c r="F4" s="240"/>
    </row>
    <row r="5" spans="1:6" x14ac:dyDescent="0.25">
      <c r="A5" s="238" t="s">
        <v>867</v>
      </c>
      <c r="B5" s="240"/>
      <c r="C5" s="241" t="s">
        <v>868</v>
      </c>
      <c r="D5" s="241" t="s">
        <v>869</v>
      </c>
      <c r="E5" s="241" t="s">
        <v>952</v>
      </c>
      <c r="F5" s="241" t="s">
        <v>870</v>
      </c>
    </row>
    <row r="6" spans="1:6" x14ac:dyDescent="0.25">
      <c r="A6" s="61" t="s">
        <v>871</v>
      </c>
      <c r="B6" s="62" t="s">
        <v>872</v>
      </c>
      <c r="C6" s="242"/>
      <c r="D6" s="242"/>
      <c r="E6" s="242"/>
      <c r="F6" s="242"/>
    </row>
    <row r="7" spans="1:6" x14ac:dyDescent="0.25">
      <c r="A7" s="231"/>
      <c r="B7" s="233" t="s">
        <v>0</v>
      </c>
      <c r="C7" s="233" t="s">
        <v>0</v>
      </c>
      <c r="D7" s="233" t="s">
        <v>0</v>
      </c>
      <c r="E7" s="4" t="s">
        <v>0</v>
      </c>
      <c r="F7" s="44"/>
    </row>
    <row r="8" spans="1:6" x14ac:dyDescent="0.25">
      <c r="A8" s="232"/>
      <c r="B8" s="234"/>
      <c r="C8" s="234"/>
      <c r="D8" s="234"/>
      <c r="E8" s="4" t="s">
        <v>0</v>
      </c>
      <c r="F8" s="44"/>
    </row>
    <row r="9" spans="1:6" x14ac:dyDescent="0.25">
      <c r="A9" s="235" t="s">
        <v>873</v>
      </c>
      <c r="B9" s="236"/>
      <c r="C9" s="236"/>
      <c r="D9" s="237"/>
      <c r="E9" s="63" t="s">
        <v>0</v>
      </c>
      <c r="F9" s="63" t="s">
        <v>0</v>
      </c>
    </row>
    <row r="12" spans="1:6" ht="45" customHeight="1" x14ac:dyDescent="0.25">
      <c r="A12" s="180" t="s">
        <v>955</v>
      </c>
      <c r="B12" s="180"/>
      <c r="C12" s="180"/>
      <c r="D12" s="180"/>
      <c r="E12" s="180"/>
      <c r="F12" s="180"/>
    </row>
    <row r="13" spans="1:6" x14ac:dyDescent="0.25">
      <c r="A13" s="2" t="s">
        <v>0</v>
      </c>
    </row>
    <row r="14" spans="1:6" ht="33.75" customHeight="1" x14ac:dyDescent="0.25">
      <c r="A14" s="180" t="s">
        <v>953</v>
      </c>
      <c r="B14" s="180"/>
      <c r="C14" s="180"/>
      <c r="D14" s="180"/>
      <c r="E14" s="180"/>
      <c r="F14" s="180"/>
    </row>
    <row r="15" spans="1:6" x14ac:dyDescent="0.25">
      <c r="A15" s="2" t="s">
        <v>0</v>
      </c>
    </row>
    <row r="16" spans="1:6" x14ac:dyDescent="0.25">
      <c r="A16" s="180" t="s">
        <v>954</v>
      </c>
      <c r="B16" s="180"/>
      <c r="C16" s="180"/>
      <c r="D16" s="180"/>
      <c r="E16" s="180"/>
      <c r="F16" s="180"/>
    </row>
    <row r="17" spans="1:6" x14ac:dyDescent="0.25">
      <c r="A17" s="2" t="s">
        <v>0</v>
      </c>
    </row>
    <row r="18" spans="1:6" ht="39.75" customHeight="1" x14ac:dyDescent="0.25">
      <c r="A18" s="176" t="s">
        <v>956</v>
      </c>
      <c r="B18" s="176"/>
      <c r="C18" s="176"/>
      <c r="D18" s="176"/>
      <c r="E18" s="176"/>
      <c r="F18" s="176"/>
    </row>
  </sheetData>
  <mergeCells count="16">
    <mergeCell ref="A1:F1"/>
    <mergeCell ref="A4:F4"/>
    <mergeCell ref="A5:B5"/>
    <mergeCell ref="C5:C6"/>
    <mergeCell ref="D5:D6"/>
    <mergeCell ref="E5:E6"/>
    <mergeCell ref="F5:F6"/>
    <mergeCell ref="A12:F12"/>
    <mergeCell ref="A14:F14"/>
    <mergeCell ref="A16:F16"/>
    <mergeCell ref="A18:F18"/>
    <mergeCell ref="A7:A8"/>
    <mergeCell ref="B7:B8"/>
    <mergeCell ref="C7:C8"/>
    <mergeCell ref="D7:D8"/>
    <mergeCell ref="A9:D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4"/>
  <sheetViews>
    <sheetView topLeftCell="A4" workbookViewId="0">
      <selection sqref="A1:J1"/>
    </sheetView>
  </sheetViews>
  <sheetFormatPr baseColWidth="10" defaultRowHeight="15" x14ac:dyDescent="0.25"/>
  <cols>
    <col min="1" max="1" width="45.7109375" bestFit="1" customWidth="1"/>
    <col min="2" max="2" width="29" bestFit="1" customWidth="1"/>
    <col min="3" max="3" width="16.140625" bestFit="1" customWidth="1"/>
    <col min="4" max="6" width="11.5703125" bestFit="1" customWidth="1"/>
  </cols>
  <sheetData>
    <row r="1" spans="1:6" ht="35.25" customHeight="1" x14ac:dyDescent="0.25">
      <c r="A1" s="180" t="s">
        <v>957</v>
      </c>
      <c r="B1" s="180"/>
      <c r="C1" s="180"/>
      <c r="D1" s="180"/>
      <c r="E1" s="180"/>
      <c r="F1" s="180"/>
    </row>
    <row r="3" spans="1:6" ht="26.25" customHeight="1" x14ac:dyDescent="0.25">
      <c r="A3" s="243" t="s">
        <v>958</v>
      </c>
      <c r="B3" s="243"/>
      <c r="C3" s="243"/>
      <c r="D3" s="243"/>
      <c r="E3" s="243"/>
      <c r="F3" s="243"/>
    </row>
    <row r="4" spans="1:6" x14ac:dyDescent="0.25">
      <c r="A4" s="3" t="s">
        <v>0</v>
      </c>
      <c r="B4" s="1"/>
      <c r="C4" s="1"/>
      <c r="D4" s="1"/>
      <c r="E4" s="1"/>
      <c r="F4" s="1"/>
    </row>
    <row r="5" spans="1:6" ht="25.5" x14ac:dyDescent="0.25">
      <c r="A5" s="117" t="s">
        <v>874</v>
      </c>
      <c r="B5" s="117" t="s">
        <v>875</v>
      </c>
      <c r="C5" s="117" t="s">
        <v>876</v>
      </c>
      <c r="D5" s="117" t="s">
        <v>877</v>
      </c>
      <c r="E5" s="117" t="s">
        <v>878</v>
      </c>
      <c r="F5" s="117" t="s">
        <v>879</v>
      </c>
    </row>
    <row r="6" spans="1:6" x14ac:dyDescent="0.25">
      <c r="A6" s="43" t="s">
        <v>983</v>
      </c>
      <c r="B6" s="43"/>
      <c r="C6" s="43">
        <v>2</v>
      </c>
      <c r="D6" s="43">
        <v>1</v>
      </c>
      <c r="E6" s="43">
        <v>1</v>
      </c>
      <c r="F6" s="43"/>
    </row>
    <row r="7" spans="1:6" x14ac:dyDescent="0.25">
      <c r="A7" s="43" t="s">
        <v>984</v>
      </c>
      <c r="B7" s="43"/>
      <c r="C7" s="43">
        <v>5</v>
      </c>
      <c r="D7" s="43"/>
      <c r="E7" s="43">
        <v>5</v>
      </c>
      <c r="F7" s="43"/>
    </row>
    <row r="8" spans="1:6" x14ac:dyDescent="0.25">
      <c r="A8" s="43" t="s">
        <v>985</v>
      </c>
      <c r="B8" s="43"/>
      <c r="C8" s="43">
        <v>2</v>
      </c>
      <c r="D8" s="43"/>
      <c r="E8" s="43">
        <v>1</v>
      </c>
      <c r="F8" s="43">
        <v>1</v>
      </c>
    </row>
    <row r="9" spans="1:6" x14ac:dyDescent="0.25">
      <c r="A9" s="43" t="s">
        <v>986</v>
      </c>
      <c r="B9" s="43"/>
      <c r="C9" s="43">
        <v>2</v>
      </c>
      <c r="D9" s="43"/>
      <c r="E9" s="43">
        <v>2</v>
      </c>
      <c r="F9" s="43"/>
    </row>
    <row r="10" spans="1:6" x14ac:dyDescent="0.25">
      <c r="A10" s="43" t="s">
        <v>987</v>
      </c>
      <c r="B10" s="43"/>
      <c r="C10" s="43">
        <v>3</v>
      </c>
      <c r="D10" s="43"/>
      <c r="E10" s="43">
        <v>2</v>
      </c>
      <c r="F10" s="43">
        <v>1</v>
      </c>
    </row>
    <row r="11" spans="1:6" x14ac:dyDescent="0.25">
      <c r="A11" s="43"/>
      <c r="B11" s="43"/>
      <c r="C11" s="43"/>
      <c r="D11" s="43"/>
      <c r="E11" s="43"/>
      <c r="F11" s="43" t="s">
        <v>0</v>
      </c>
    </row>
    <row r="12" spans="1:6" x14ac:dyDescent="0.25">
      <c r="A12" s="43"/>
      <c r="B12" s="43"/>
      <c r="C12" s="43"/>
      <c r="D12" s="43"/>
      <c r="E12" s="43"/>
      <c r="F12" s="43" t="s">
        <v>0</v>
      </c>
    </row>
    <row r="13" spans="1:6" x14ac:dyDescent="0.25">
      <c r="A13" s="117" t="s">
        <v>880</v>
      </c>
      <c r="B13" s="117"/>
      <c r="C13" s="117">
        <f>SUM(C6:C12)</f>
        <v>14</v>
      </c>
      <c r="D13" s="117">
        <f t="shared" ref="D13:F13" si="0">SUM(D6:D12)</f>
        <v>1</v>
      </c>
      <c r="E13" s="117">
        <f t="shared" si="0"/>
        <v>11</v>
      </c>
      <c r="F13" s="117">
        <f t="shared" si="0"/>
        <v>2</v>
      </c>
    </row>
    <row r="14" spans="1:6" ht="36.75" customHeight="1" x14ac:dyDescent="0.25">
      <c r="A14" s="244"/>
      <c r="B14" s="244"/>
      <c r="C14" s="244"/>
      <c r="D14" s="244"/>
      <c r="E14" s="244"/>
      <c r="F14" s="244"/>
    </row>
  </sheetData>
  <mergeCells count="3">
    <mergeCell ref="A1:F1"/>
    <mergeCell ref="A3:F3"/>
    <mergeCell ref="A14:F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0"/>
  <sheetViews>
    <sheetView topLeftCell="E2" zoomScale="110" zoomScaleNormal="110" workbookViewId="0">
      <selection activeCell="R4" sqref="R4"/>
    </sheetView>
  </sheetViews>
  <sheetFormatPr baseColWidth="10" defaultRowHeight="15" x14ac:dyDescent="0.25"/>
  <cols>
    <col min="1" max="1" width="6.7109375" customWidth="1"/>
    <col min="2" max="2" width="11.5703125" bestFit="1" customWidth="1"/>
    <col min="3" max="3" width="14.28515625" customWidth="1"/>
    <col min="4" max="4" width="14.42578125" customWidth="1"/>
    <col min="5" max="6" width="11.5703125" bestFit="1" customWidth="1"/>
    <col min="7" max="8" width="11.5703125" customWidth="1"/>
    <col min="9" max="9" width="11.5703125" bestFit="1" customWidth="1"/>
    <col min="10" max="10" width="11.5703125" customWidth="1"/>
    <col min="11" max="12" width="11.5703125" bestFit="1" customWidth="1"/>
    <col min="13" max="14" width="11.5703125" customWidth="1"/>
    <col min="15" max="20" width="11.5703125" bestFit="1" customWidth="1"/>
    <col min="21" max="21" width="45.7109375" bestFit="1" customWidth="1"/>
  </cols>
  <sheetData>
    <row r="1" spans="1:21" ht="44.25" customHeight="1" x14ac:dyDescent="0.25">
      <c r="A1" s="180" t="s">
        <v>959</v>
      </c>
      <c r="B1" s="180"/>
      <c r="C1" s="180"/>
      <c r="D1" s="180"/>
      <c r="E1" s="180"/>
      <c r="F1" s="180"/>
      <c r="G1" s="180"/>
      <c r="H1" s="180"/>
      <c r="I1" s="180"/>
      <c r="J1" s="180"/>
      <c r="K1" s="180"/>
      <c r="L1" s="180"/>
      <c r="M1" s="180"/>
      <c r="N1" s="180"/>
      <c r="O1" s="180"/>
      <c r="P1" s="180"/>
      <c r="Q1" s="180"/>
      <c r="R1" s="180"/>
      <c r="S1" s="180"/>
      <c r="T1" s="180"/>
      <c r="U1" s="180"/>
    </row>
    <row r="2" spans="1:21" ht="36.75" x14ac:dyDescent="0.25">
      <c r="A2" s="254" t="s">
        <v>881</v>
      </c>
      <c r="B2" s="132" t="s">
        <v>882</v>
      </c>
      <c r="C2" s="133"/>
      <c r="D2" s="134"/>
      <c r="E2" s="65">
        <f>E3*12</f>
        <v>254448.48</v>
      </c>
      <c r="F2" s="65">
        <f t="shared" ref="F2:K2" si="0">F3*12</f>
        <v>228967.19999999998</v>
      </c>
      <c r="G2" s="65">
        <f t="shared" ref="G2" si="1">G3*12</f>
        <v>228967.19999999998</v>
      </c>
      <c r="H2" s="65">
        <f t="shared" ref="H2" si="2">H3*12</f>
        <v>228967.19999999998</v>
      </c>
      <c r="I2" s="65">
        <f t="shared" si="0"/>
        <v>228967.19999999998</v>
      </c>
      <c r="J2" s="65">
        <f t="shared" si="0"/>
        <v>228967.19999999998</v>
      </c>
      <c r="K2" s="65">
        <f t="shared" si="0"/>
        <v>482198.39999999997</v>
      </c>
      <c r="L2" s="65">
        <f>L3*12</f>
        <v>341476.19999999995</v>
      </c>
      <c r="M2" s="65">
        <f t="shared" ref="M2:N2" si="3">M3*12</f>
        <v>341476.19999999995</v>
      </c>
      <c r="N2" s="65">
        <f t="shared" si="3"/>
        <v>341476.19999999995</v>
      </c>
      <c r="O2" s="65">
        <f t="shared" ref="O2" si="4">O3*12</f>
        <v>103839</v>
      </c>
      <c r="P2" s="65">
        <f t="shared" ref="P2" si="5">P3*12</f>
        <v>223138.19999999998</v>
      </c>
      <c r="Q2" s="65">
        <f t="shared" ref="Q2:R2" si="6">Q3*12</f>
        <v>702282.36</v>
      </c>
      <c r="R2" s="65">
        <f t="shared" si="6"/>
        <v>154910.28</v>
      </c>
      <c r="S2" s="65" t="s">
        <v>0</v>
      </c>
      <c r="T2" s="65" t="s">
        <v>0</v>
      </c>
      <c r="U2" s="64" t="s">
        <v>883</v>
      </c>
    </row>
    <row r="3" spans="1:21" ht="23.25" x14ac:dyDescent="0.25">
      <c r="A3" s="254"/>
      <c r="B3" s="135" t="s">
        <v>884</v>
      </c>
      <c r="C3" s="131"/>
      <c r="D3" s="130"/>
      <c r="E3" s="138">
        <v>21204.04</v>
      </c>
      <c r="F3" s="66">
        <v>19080.599999999999</v>
      </c>
      <c r="G3" s="66">
        <v>19080.599999999999</v>
      </c>
      <c r="H3" s="66">
        <v>19080.599999999999</v>
      </c>
      <c r="I3" s="66">
        <v>19080.599999999999</v>
      </c>
      <c r="J3" s="66">
        <v>19080.599999999999</v>
      </c>
      <c r="K3" s="66">
        <v>40183.199999999997</v>
      </c>
      <c r="L3" s="66">
        <v>28456.35</v>
      </c>
      <c r="M3" s="66">
        <v>28456.35</v>
      </c>
      <c r="N3" s="66">
        <v>28456.35</v>
      </c>
      <c r="O3" s="66">
        <v>8653.25</v>
      </c>
      <c r="P3" s="66">
        <v>18594.849999999999</v>
      </c>
      <c r="Q3" s="66">
        <v>58523.53</v>
      </c>
      <c r="R3" s="66">
        <v>12909.19</v>
      </c>
      <c r="S3" s="66" t="s">
        <v>0</v>
      </c>
      <c r="T3" s="67" t="s">
        <v>0</v>
      </c>
      <c r="U3" s="1"/>
    </row>
    <row r="4" spans="1:21" x14ac:dyDescent="0.25">
      <c r="A4" s="254"/>
      <c r="B4" s="258" t="s">
        <v>885</v>
      </c>
      <c r="C4" s="253" t="s">
        <v>886</v>
      </c>
      <c r="D4" s="246"/>
      <c r="E4" s="66" t="s">
        <v>0</v>
      </c>
      <c r="F4" s="66" t="s">
        <v>0</v>
      </c>
      <c r="G4" s="66" t="s">
        <v>0</v>
      </c>
      <c r="H4" s="66" t="s">
        <v>0</v>
      </c>
      <c r="I4" s="66" t="s">
        <v>0</v>
      </c>
      <c r="J4" s="66" t="s">
        <v>0</v>
      </c>
      <c r="K4" s="66" t="s">
        <v>0</v>
      </c>
      <c r="L4" s="66" t="s">
        <v>0</v>
      </c>
      <c r="M4" s="66" t="s">
        <v>0</v>
      </c>
      <c r="N4" s="66" t="s">
        <v>0</v>
      </c>
      <c r="O4" s="66" t="s">
        <v>0</v>
      </c>
      <c r="P4" s="66" t="s">
        <v>0</v>
      </c>
      <c r="Q4" s="66" t="s">
        <v>0</v>
      </c>
      <c r="R4" s="66" t="s">
        <v>0</v>
      </c>
      <c r="S4" s="66" t="s">
        <v>0</v>
      </c>
      <c r="T4" s="67" t="s">
        <v>0</v>
      </c>
      <c r="U4" s="1"/>
    </row>
    <row r="5" spans="1:21" ht="23.25" x14ac:dyDescent="0.25">
      <c r="A5" s="254"/>
      <c r="B5" s="259"/>
      <c r="C5" s="135" t="s">
        <v>887</v>
      </c>
      <c r="D5" s="130"/>
      <c r="E5" s="66">
        <v>239.96</v>
      </c>
      <c r="F5" s="66">
        <v>214.29</v>
      </c>
      <c r="G5" s="66">
        <v>214.29</v>
      </c>
      <c r="H5" s="66">
        <v>214.29</v>
      </c>
      <c r="I5" s="66">
        <v>214.29</v>
      </c>
      <c r="J5" s="66">
        <v>214.29</v>
      </c>
      <c r="K5" s="66">
        <v>468.18</v>
      </c>
      <c r="L5" s="66">
        <v>327.08</v>
      </c>
      <c r="M5" s="66">
        <v>327.08</v>
      </c>
      <c r="N5" s="66">
        <v>327.08</v>
      </c>
      <c r="O5" s="66">
        <v>88.31</v>
      </c>
      <c r="P5" s="66">
        <v>208.2</v>
      </c>
      <c r="Q5" s="66">
        <v>689.24</v>
      </c>
      <c r="R5" s="66">
        <v>203.97</v>
      </c>
      <c r="S5" s="66" t="s">
        <v>0</v>
      </c>
      <c r="T5" s="67" t="s">
        <v>0</v>
      </c>
      <c r="U5" s="1"/>
    </row>
    <row r="6" spans="1:21" x14ac:dyDescent="0.25">
      <c r="A6" s="254"/>
      <c r="B6" s="260"/>
      <c r="C6" s="135" t="s">
        <v>888</v>
      </c>
      <c r="D6" s="130"/>
      <c r="E6" s="66">
        <v>2570.1</v>
      </c>
      <c r="F6" s="139">
        <v>2340.71</v>
      </c>
      <c r="G6" s="139">
        <v>2340.71</v>
      </c>
      <c r="H6" s="139">
        <v>2340.71</v>
      </c>
      <c r="I6" s="66">
        <v>2340.71</v>
      </c>
      <c r="J6" s="66">
        <v>2340.71</v>
      </c>
      <c r="K6" s="66">
        <v>4711.1099999999997</v>
      </c>
      <c r="L6" s="66">
        <v>3394.33</v>
      </c>
      <c r="M6" s="66">
        <v>3394.33</v>
      </c>
      <c r="N6" s="66">
        <v>3394.33</v>
      </c>
      <c r="O6" s="66">
        <v>1208.0999999999999</v>
      </c>
      <c r="P6" s="66">
        <v>2303.7800000000002</v>
      </c>
      <c r="Q6" s="66">
        <v>6741.55</v>
      </c>
      <c r="R6" s="66">
        <v>2045.21</v>
      </c>
      <c r="S6" s="66" t="s">
        <v>0</v>
      </c>
      <c r="T6" s="67" t="s">
        <v>0</v>
      </c>
      <c r="U6" s="1"/>
    </row>
    <row r="7" spans="1:21" ht="30.75" customHeight="1" x14ac:dyDescent="0.25">
      <c r="A7" s="254"/>
      <c r="B7" s="255" t="s">
        <v>889</v>
      </c>
      <c r="C7" s="256"/>
      <c r="D7" s="257"/>
      <c r="E7" s="66">
        <v>14741.85</v>
      </c>
      <c r="F7" s="66">
        <f>1835.64+367.13+F8</f>
        <v>14785.37</v>
      </c>
      <c r="G7" s="66">
        <f t="shared" ref="G7:H7" si="7">1835.64+367.13+G8</f>
        <v>14785.37</v>
      </c>
      <c r="H7" s="66">
        <f t="shared" si="7"/>
        <v>14785.37</v>
      </c>
      <c r="I7" s="66">
        <v>14785.37</v>
      </c>
      <c r="J7" s="66">
        <v>14785.37</v>
      </c>
      <c r="K7" s="66">
        <f>K8+4010.58+802.12</f>
        <v>29564.880000000001</v>
      </c>
      <c r="L7" s="66">
        <f>L8+2801.9+560.38</f>
        <v>21388.780000000002</v>
      </c>
      <c r="M7" s="66">
        <f t="shared" ref="M7:N7" si="8">M8+2801.9+560.38</f>
        <v>21388.780000000002</v>
      </c>
      <c r="N7" s="66">
        <f t="shared" si="8"/>
        <v>21388.780000000002</v>
      </c>
      <c r="O7" s="66">
        <f>O8+756.46+151.29</f>
        <v>7232.47</v>
      </c>
      <c r="P7" s="66">
        <f>P8+1783.53+356.71</f>
        <v>14420.939999999999</v>
      </c>
      <c r="Q7" s="66">
        <f>Q8+5904.28+1180.86</f>
        <v>42030.97</v>
      </c>
      <c r="R7" s="66">
        <f>R8+419.35+41.94</f>
        <v>9476.23</v>
      </c>
      <c r="S7" s="66" t="s">
        <v>0</v>
      </c>
      <c r="T7" s="67" t="s">
        <v>0</v>
      </c>
      <c r="U7" s="1"/>
    </row>
    <row r="8" spans="1:21" x14ac:dyDescent="0.25">
      <c r="A8" s="254"/>
      <c r="B8" s="253" t="s">
        <v>890</v>
      </c>
      <c r="C8" s="245"/>
      <c r="D8" s="246"/>
      <c r="E8" s="66">
        <f>E12-E9</f>
        <v>13823.91</v>
      </c>
      <c r="F8" s="66">
        <f t="shared" ref="F8:R8" si="9">F12-F9</f>
        <v>12582.6</v>
      </c>
      <c r="G8" s="66">
        <f t="shared" ref="G8" si="10">G12-G9</f>
        <v>12582.6</v>
      </c>
      <c r="H8" s="66">
        <f t="shared" ref="H8" si="11">H12-H9</f>
        <v>12582.6</v>
      </c>
      <c r="I8" s="66">
        <f t="shared" si="9"/>
        <v>12582.6</v>
      </c>
      <c r="J8" s="66">
        <f t="shared" si="9"/>
        <v>12582.6</v>
      </c>
      <c r="K8" s="66">
        <f t="shared" si="9"/>
        <v>24752.18</v>
      </c>
      <c r="L8" s="66">
        <f t="shared" si="9"/>
        <v>18026.5</v>
      </c>
      <c r="M8" s="66">
        <f t="shared" ref="M8" si="12">M12-M9</f>
        <v>18026.5</v>
      </c>
      <c r="N8" s="66">
        <f t="shared" ref="N8" si="13">N12-N9</f>
        <v>18026.5</v>
      </c>
      <c r="O8" s="66">
        <f t="shared" si="9"/>
        <v>6324.72</v>
      </c>
      <c r="P8" s="66">
        <f t="shared" si="9"/>
        <v>12280.699999999999</v>
      </c>
      <c r="Q8" s="66">
        <f t="shared" si="9"/>
        <v>34945.83</v>
      </c>
      <c r="R8" s="66">
        <f t="shared" si="9"/>
        <v>9014.9399999999987</v>
      </c>
      <c r="S8" s="66" t="s">
        <v>0</v>
      </c>
      <c r="T8" s="67" t="s">
        <v>0</v>
      </c>
      <c r="U8" s="1"/>
    </row>
    <row r="9" spans="1:21" x14ac:dyDescent="0.25">
      <c r="A9" s="254"/>
      <c r="B9" s="247" t="s">
        <v>891</v>
      </c>
      <c r="C9" s="245" t="s">
        <v>892</v>
      </c>
      <c r="D9" s="246"/>
      <c r="E9" s="66">
        <f>E10+E11</f>
        <v>2103.41</v>
      </c>
      <c r="F9" s="66">
        <f t="shared" ref="F9:R9" si="14">F10+F11</f>
        <v>1740.24</v>
      </c>
      <c r="G9" s="66">
        <f t="shared" ref="G9" si="15">G10+G11</f>
        <v>1740.24</v>
      </c>
      <c r="H9" s="66">
        <f t="shared" ref="H9" si="16">H10+H11</f>
        <v>1740.24</v>
      </c>
      <c r="I9" s="66">
        <f t="shared" si="14"/>
        <v>1740.24</v>
      </c>
      <c r="J9" s="66">
        <f t="shared" si="14"/>
        <v>1740.24</v>
      </c>
      <c r="K9" s="66">
        <f t="shared" si="14"/>
        <v>5439.03</v>
      </c>
      <c r="L9" s="66">
        <f t="shared" si="14"/>
        <v>3346.16</v>
      </c>
      <c r="M9" s="66">
        <f t="shared" ref="M9" si="17">M10+M11</f>
        <v>3346.16</v>
      </c>
      <c r="N9" s="66">
        <f t="shared" ref="N9" si="18">N10+N11</f>
        <v>3346.16</v>
      </c>
      <c r="O9" s="66">
        <f t="shared" si="14"/>
        <v>124.38</v>
      </c>
      <c r="P9" s="66">
        <f t="shared" si="14"/>
        <v>1661.93</v>
      </c>
      <c r="Q9" s="66">
        <f t="shared" si="14"/>
        <v>9061.77</v>
      </c>
      <c r="R9" s="66">
        <f t="shared" si="14"/>
        <v>1183.77</v>
      </c>
      <c r="S9" s="66" t="s">
        <v>0</v>
      </c>
      <c r="T9" s="67" t="s">
        <v>0</v>
      </c>
      <c r="U9" s="1"/>
    </row>
    <row r="10" spans="1:21" x14ac:dyDescent="0.25">
      <c r="A10" s="254"/>
      <c r="B10" s="248"/>
      <c r="C10" s="245" t="s">
        <v>888</v>
      </c>
      <c r="D10" s="246"/>
      <c r="E10" s="66">
        <v>347.41</v>
      </c>
      <c r="F10" s="66">
        <v>308.24</v>
      </c>
      <c r="G10" s="66">
        <v>308.24</v>
      </c>
      <c r="H10" s="66">
        <v>308.24</v>
      </c>
      <c r="I10" s="66">
        <v>308.24</v>
      </c>
      <c r="J10" s="66">
        <v>308.24</v>
      </c>
      <c r="K10" s="66">
        <v>713.03</v>
      </c>
      <c r="L10" s="66">
        <v>488.16</v>
      </c>
      <c r="M10" s="66">
        <v>488.16</v>
      </c>
      <c r="N10" s="66">
        <v>488.16</v>
      </c>
      <c r="O10" s="66">
        <v>118.38</v>
      </c>
      <c r="P10" s="66">
        <v>301.93</v>
      </c>
      <c r="Q10" s="66">
        <v>1059.77</v>
      </c>
      <c r="R10" s="66">
        <v>257.77</v>
      </c>
      <c r="S10" s="66" t="s">
        <v>0</v>
      </c>
      <c r="T10" s="67" t="s">
        <v>0</v>
      </c>
      <c r="U10" s="1"/>
    </row>
    <row r="11" spans="1:21" x14ac:dyDescent="0.25">
      <c r="A11" s="254"/>
      <c r="B11" s="249"/>
      <c r="C11" s="245" t="s">
        <v>893</v>
      </c>
      <c r="D11" s="246"/>
      <c r="E11" s="66">
        <v>1756</v>
      </c>
      <c r="F11" s="66">
        <v>1432</v>
      </c>
      <c r="G11" s="66">
        <v>1432</v>
      </c>
      <c r="H11" s="66">
        <v>1432</v>
      </c>
      <c r="I11" s="66">
        <v>1432</v>
      </c>
      <c r="J11" s="66">
        <v>1432</v>
      </c>
      <c r="K11" s="66">
        <v>4726</v>
      </c>
      <c r="L11" s="66">
        <v>2858</v>
      </c>
      <c r="M11" s="66">
        <v>2858</v>
      </c>
      <c r="N11" s="66">
        <v>2858</v>
      </c>
      <c r="O11" s="66">
        <v>6</v>
      </c>
      <c r="P11" s="66">
        <v>1360</v>
      </c>
      <c r="Q11" s="66">
        <v>8002</v>
      </c>
      <c r="R11" s="66">
        <v>926</v>
      </c>
      <c r="S11" s="66" t="s">
        <v>0</v>
      </c>
      <c r="T11" s="67" t="s">
        <v>0</v>
      </c>
      <c r="U11" s="1"/>
    </row>
    <row r="12" spans="1:21" x14ac:dyDescent="0.25">
      <c r="A12" s="254"/>
      <c r="B12" s="247" t="s">
        <v>894</v>
      </c>
      <c r="C12" s="245" t="s">
        <v>895</v>
      </c>
      <c r="D12" s="246"/>
      <c r="E12" s="66">
        <f>SUM(E13:E17)</f>
        <v>15927.32</v>
      </c>
      <c r="F12" s="66">
        <f t="shared" ref="F12:R12" si="19">SUM(F13:F17)</f>
        <v>14322.84</v>
      </c>
      <c r="G12" s="66">
        <f t="shared" ref="G12" si="20">SUM(G13:G17)</f>
        <v>14322.84</v>
      </c>
      <c r="H12" s="66">
        <f t="shared" ref="H12" si="21">SUM(H13:H17)</f>
        <v>14322.84</v>
      </c>
      <c r="I12" s="66">
        <f t="shared" si="19"/>
        <v>14322.84</v>
      </c>
      <c r="J12" s="66">
        <f t="shared" si="19"/>
        <v>14322.84</v>
      </c>
      <c r="K12" s="66">
        <f t="shared" si="19"/>
        <v>30191.21</v>
      </c>
      <c r="L12" s="66">
        <f t="shared" si="19"/>
        <v>21372.66</v>
      </c>
      <c r="M12" s="66">
        <f t="shared" ref="M12" si="22">SUM(M13:M17)</f>
        <v>21372.66</v>
      </c>
      <c r="N12" s="66">
        <f t="shared" ref="N12" si="23">SUM(N13:N17)</f>
        <v>21372.66</v>
      </c>
      <c r="O12" s="66">
        <f t="shared" si="19"/>
        <v>6449.1</v>
      </c>
      <c r="P12" s="66">
        <f t="shared" si="19"/>
        <v>13942.63</v>
      </c>
      <c r="Q12" s="66">
        <f t="shared" si="19"/>
        <v>44007.6</v>
      </c>
      <c r="R12" s="66">
        <f t="shared" si="19"/>
        <v>10198.709999999999</v>
      </c>
      <c r="S12" s="66" t="s">
        <v>0</v>
      </c>
      <c r="T12" s="67" t="s">
        <v>0</v>
      </c>
      <c r="U12" s="1"/>
    </row>
    <row r="13" spans="1:21" x14ac:dyDescent="0.25">
      <c r="A13" s="254"/>
      <c r="B13" s="248"/>
      <c r="C13" s="250" t="s">
        <v>896</v>
      </c>
      <c r="D13" s="118" t="s">
        <v>886</v>
      </c>
      <c r="E13" s="66" t="s">
        <v>0</v>
      </c>
      <c r="F13" s="66" t="s">
        <v>0</v>
      </c>
      <c r="G13" s="66" t="s">
        <v>0</v>
      </c>
      <c r="H13" s="66" t="s">
        <v>0</v>
      </c>
      <c r="I13" s="66" t="s">
        <v>0</v>
      </c>
      <c r="J13" s="66" t="s">
        <v>0</v>
      </c>
      <c r="K13" s="66" t="s">
        <v>0</v>
      </c>
      <c r="L13" s="66" t="s">
        <v>0</v>
      </c>
      <c r="M13" s="66" t="s">
        <v>0</v>
      </c>
      <c r="N13" s="66" t="s">
        <v>0</v>
      </c>
      <c r="O13" s="66" t="s">
        <v>0</v>
      </c>
      <c r="P13" s="66" t="s">
        <v>0</v>
      </c>
      <c r="Q13" s="66" t="s">
        <v>0</v>
      </c>
      <c r="R13" s="66" t="s">
        <v>0</v>
      </c>
      <c r="S13" s="66" t="s">
        <v>0</v>
      </c>
      <c r="T13" s="67" t="s">
        <v>0</v>
      </c>
      <c r="U13" s="1"/>
    </row>
    <row r="14" spans="1:21" x14ac:dyDescent="0.25">
      <c r="A14" s="254"/>
      <c r="B14" s="248"/>
      <c r="C14" s="251"/>
      <c r="D14" s="118" t="s">
        <v>886</v>
      </c>
      <c r="E14" s="66" t="s">
        <v>0</v>
      </c>
      <c r="F14" s="66" t="s">
        <v>0</v>
      </c>
      <c r="G14" s="66" t="s">
        <v>0</v>
      </c>
      <c r="H14" s="66" t="s">
        <v>0</v>
      </c>
      <c r="I14" s="66" t="s">
        <v>0</v>
      </c>
      <c r="J14" s="66" t="s">
        <v>0</v>
      </c>
      <c r="K14" s="66" t="s">
        <v>0</v>
      </c>
      <c r="L14" s="66" t="s">
        <v>0</v>
      </c>
      <c r="M14" s="66" t="s">
        <v>0</v>
      </c>
      <c r="N14" s="66" t="s">
        <v>0</v>
      </c>
      <c r="O14" s="66" t="s">
        <v>0</v>
      </c>
      <c r="P14" s="66" t="s">
        <v>0</v>
      </c>
      <c r="Q14" s="66" t="s">
        <v>0</v>
      </c>
      <c r="R14" s="66" t="s">
        <v>0</v>
      </c>
      <c r="S14" s="66" t="s">
        <v>0</v>
      </c>
      <c r="T14" s="67" t="s">
        <v>0</v>
      </c>
      <c r="U14" s="1"/>
    </row>
    <row r="15" spans="1:21" x14ac:dyDescent="0.25">
      <c r="A15" s="254"/>
      <c r="B15" s="248"/>
      <c r="C15" s="251"/>
      <c r="D15" s="130" t="s">
        <v>897</v>
      </c>
      <c r="E15" s="66" t="s">
        <v>0</v>
      </c>
      <c r="F15" s="66" t="s">
        <v>0</v>
      </c>
      <c r="G15" s="66" t="s">
        <v>0</v>
      </c>
      <c r="H15" s="66" t="s">
        <v>0</v>
      </c>
      <c r="I15" s="66" t="s">
        <v>0</v>
      </c>
      <c r="J15" s="66" t="s">
        <v>0</v>
      </c>
      <c r="K15" s="66" t="s">
        <v>0</v>
      </c>
      <c r="L15" s="66" t="s">
        <v>0</v>
      </c>
      <c r="M15" s="66" t="s">
        <v>0</v>
      </c>
      <c r="N15" s="66" t="s">
        <v>0</v>
      </c>
      <c r="O15" s="66" t="s">
        <v>0</v>
      </c>
      <c r="P15" s="66" t="s">
        <v>0</v>
      </c>
      <c r="Q15" s="66" t="s">
        <v>0</v>
      </c>
      <c r="R15" s="66" t="s">
        <v>0</v>
      </c>
      <c r="S15" s="66" t="s">
        <v>0</v>
      </c>
      <c r="T15" s="67" t="s">
        <v>0</v>
      </c>
      <c r="U15" s="1"/>
    </row>
    <row r="16" spans="1:21" x14ac:dyDescent="0.25">
      <c r="A16" s="254"/>
      <c r="B16" s="248"/>
      <c r="C16" s="252"/>
      <c r="D16" s="130" t="s">
        <v>898</v>
      </c>
      <c r="E16" s="66">
        <v>930</v>
      </c>
      <c r="F16" s="66">
        <v>930</v>
      </c>
      <c r="G16" s="66">
        <v>930</v>
      </c>
      <c r="H16" s="66">
        <v>930</v>
      </c>
      <c r="I16" s="66">
        <v>930</v>
      </c>
      <c r="J16" s="66">
        <v>930</v>
      </c>
      <c r="K16" s="66">
        <v>930</v>
      </c>
      <c r="L16" s="66">
        <v>930</v>
      </c>
      <c r="M16" s="66">
        <v>930</v>
      </c>
      <c r="N16" s="66">
        <v>930</v>
      </c>
      <c r="O16" s="66">
        <v>930</v>
      </c>
      <c r="P16" s="66">
        <v>930</v>
      </c>
      <c r="Q16" s="66">
        <v>930</v>
      </c>
      <c r="R16" s="66">
        <v>0</v>
      </c>
      <c r="S16" s="66" t="s">
        <v>0</v>
      </c>
      <c r="T16" s="67" t="s">
        <v>0</v>
      </c>
      <c r="U16" s="1"/>
    </row>
    <row r="17" spans="1:21" ht="23.25" x14ac:dyDescent="0.25">
      <c r="A17" s="254"/>
      <c r="B17" s="249"/>
      <c r="C17" s="131" t="s">
        <v>899</v>
      </c>
      <c r="D17" s="130"/>
      <c r="E17" s="66">
        <v>14997.32</v>
      </c>
      <c r="F17" s="66">
        <v>13392.84</v>
      </c>
      <c r="G17" s="66">
        <v>13392.84</v>
      </c>
      <c r="H17" s="66">
        <v>13392.84</v>
      </c>
      <c r="I17" s="66">
        <v>13392.84</v>
      </c>
      <c r="J17" s="66">
        <v>13392.84</v>
      </c>
      <c r="K17" s="66">
        <v>29261.21</v>
      </c>
      <c r="L17" s="66">
        <v>20442.66</v>
      </c>
      <c r="M17" s="66">
        <v>20442.66</v>
      </c>
      <c r="N17" s="66">
        <v>20442.66</v>
      </c>
      <c r="O17" s="66">
        <v>5519.1</v>
      </c>
      <c r="P17" s="66">
        <v>13012.63</v>
      </c>
      <c r="Q17" s="66">
        <v>43077.599999999999</v>
      </c>
      <c r="R17" s="66">
        <v>10198.709999999999</v>
      </c>
      <c r="S17" s="66" t="s">
        <v>0</v>
      </c>
      <c r="T17" s="67" t="s">
        <v>0</v>
      </c>
      <c r="U17" s="1"/>
    </row>
    <row r="18" spans="1:21" x14ac:dyDescent="0.25">
      <c r="A18" s="254"/>
      <c r="B18" s="253" t="s">
        <v>875</v>
      </c>
      <c r="C18" s="245"/>
      <c r="D18" s="246"/>
      <c r="E18" s="136" t="s">
        <v>988</v>
      </c>
      <c r="F18" s="136" t="s">
        <v>989</v>
      </c>
      <c r="G18" s="136" t="s">
        <v>989</v>
      </c>
      <c r="H18" s="136" t="s">
        <v>989</v>
      </c>
      <c r="I18" s="136" t="s">
        <v>990</v>
      </c>
      <c r="J18" s="136" t="s">
        <v>990</v>
      </c>
      <c r="K18" s="136" t="s">
        <v>995</v>
      </c>
      <c r="L18" s="136" t="s">
        <v>991</v>
      </c>
      <c r="M18" s="136" t="s">
        <v>991</v>
      </c>
      <c r="N18" s="136" t="s">
        <v>991</v>
      </c>
      <c r="O18" s="136" t="s">
        <v>992</v>
      </c>
      <c r="P18" s="136" t="s">
        <v>993</v>
      </c>
      <c r="Q18" s="136" t="s">
        <v>994</v>
      </c>
      <c r="R18" s="136" t="s">
        <v>996</v>
      </c>
      <c r="S18" s="136"/>
      <c r="T18" s="137"/>
      <c r="U18" s="1"/>
    </row>
    <row r="19" spans="1:21" x14ac:dyDescent="0.25">
      <c r="A19" s="1"/>
      <c r="B19" s="1"/>
      <c r="C19" s="1"/>
      <c r="D19" s="1"/>
      <c r="E19" s="1"/>
      <c r="F19" s="1"/>
      <c r="G19" s="1"/>
      <c r="H19" s="1"/>
      <c r="I19" s="1"/>
      <c r="J19" s="1"/>
      <c r="K19" s="1"/>
      <c r="L19" s="1"/>
      <c r="M19" s="1"/>
      <c r="N19" s="1"/>
      <c r="O19" s="1"/>
      <c r="P19" s="1"/>
      <c r="Q19" s="1"/>
      <c r="R19" s="1"/>
      <c r="S19" s="1"/>
      <c r="T19" s="1"/>
      <c r="U19" s="1"/>
    </row>
    <row r="20" spans="1:21" x14ac:dyDescent="0.25">
      <c r="A20" s="119" t="s">
        <v>900</v>
      </c>
      <c r="B20" s="1"/>
      <c r="C20" s="1"/>
      <c r="D20" s="1"/>
      <c r="E20" s="1"/>
      <c r="F20" s="1"/>
      <c r="G20" s="1"/>
      <c r="H20" s="1"/>
      <c r="I20" s="1"/>
      <c r="J20" s="1"/>
      <c r="K20" s="1"/>
      <c r="L20" s="1"/>
      <c r="M20" s="1"/>
      <c r="N20" s="1"/>
      <c r="O20" s="1"/>
      <c r="P20" s="1"/>
      <c r="Q20" s="1"/>
      <c r="R20" s="1"/>
      <c r="S20" s="1"/>
      <c r="T20" s="1"/>
      <c r="U20" s="1"/>
    </row>
  </sheetData>
  <mergeCells count="14">
    <mergeCell ref="B18:D18"/>
    <mergeCell ref="A2:A18"/>
    <mergeCell ref="C4:D4"/>
    <mergeCell ref="B8:D8"/>
    <mergeCell ref="B9:B11"/>
    <mergeCell ref="B7:D7"/>
    <mergeCell ref="C9:D9"/>
    <mergeCell ref="C10:D10"/>
    <mergeCell ref="B4:B6"/>
    <mergeCell ref="A1:U1"/>
    <mergeCell ref="C11:D11"/>
    <mergeCell ref="B12:B17"/>
    <mergeCell ref="C12:D12"/>
    <mergeCell ref="C13:C16"/>
  </mergeCells>
  <hyperlinks>
    <hyperlink ref="C13" location="_ftn1" display="_ftn1"/>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7"/>
  <sheetViews>
    <sheetView workbookViewId="0">
      <selection sqref="A1:J1"/>
    </sheetView>
  </sheetViews>
  <sheetFormatPr baseColWidth="10" defaultRowHeight="15" x14ac:dyDescent="0.25"/>
  <cols>
    <col min="1" max="1" width="45.7109375" bestFit="1" customWidth="1"/>
    <col min="2" max="2" width="26" bestFit="1" customWidth="1"/>
    <col min="3" max="3" width="28.28515625" bestFit="1" customWidth="1"/>
    <col min="4" max="4" width="24.42578125" bestFit="1" customWidth="1"/>
    <col min="5" max="5" width="19.7109375" bestFit="1" customWidth="1"/>
    <col min="6" max="6" width="17.7109375" bestFit="1" customWidth="1"/>
    <col min="7" max="7" width="21.85546875" bestFit="1" customWidth="1"/>
    <col min="8" max="8" width="14.42578125" bestFit="1" customWidth="1"/>
    <col min="9" max="9" width="11.5703125" bestFit="1" customWidth="1"/>
    <col min="10" max="10" width="24.85546875" bestFit="1" customWidth="1"/>
  </cols>
  <sheetData>
    <row r="1" spans="1:10" ht="38.25" customHeight="1" x14ac:dyDescent="0.25">
      <c r="A1" s="230" t="s">
        <v>960</v>
      </c>
      <c r="B1" s="230"/>
      <c r="C1" s="230"/>
      <c r="D1" s="230"/>
      <c r="E1" s="230"/>
      <c r="F1" s="230"/>
      <c r="G1" s="230"/>
      <c r="H1" s="230"/>
      <c r="I1" s="230"/>
      <c r="J1" s="230"/>
    </row>
    <row r="2" spans="1:10" x14ac:dyDescent="0.25">
      <c r="A2" s="2" t="s">
        <v>901</v>
      </c>
      <c r="B2" s="1"/>
      <c r="C2" s="1"/>
      <c r="D2" s="1"/>
      <c r="E2" s="1"/>
      <c r="F2" s="1"/>
      <c r="G2" s="1"/>
      <c r="H2" s="1"/>
      <c r="I2" s="1"/>
      <c r="J2" s="1"/>
    </row>
    <row r="3" spans="1:10" x14ac:dyDescent="0.25">
      <c r="A3" s="264" t="s">
        <v>902</v>
      </c>
      <c r="B3" s="265"/>
      <c r="C3" s="265"/>
      <c r="D3" s="265"/>
      <c r="E3" s="265"/>
      <c r="F3" s="265"/>
      <c r="G3" s="265"/>
      <c r="H3" s="265"/>
      <c r="I3" s="266"/>
      <c r="J3" s="73" t="s">
        <v>0</v>
      </c>
    </row>
    <row r="4" spans="1:10" ht="24.75" x14ac:dyDescent="0.25">
      <c r="A4" s="74" t="s">
        <v>903</v>
      </c>
      <c r="B4" s="74" t="s">
        <v>904</v>
      </c>
      <c r="C4" s="74" t="s">
        <v>905</v>
      </c>
      <c r="D4" s="74" t="s">
        <v>906</v>
      </c>
      <c r="E4" s="74" t="s">
        <v>907</v>
      </c>
      <c r="F4" s="74" t="s">
        <v>908</v>
      </c>
      <c r="G4" s="74" t="s">
        <v>909</v>
      </c>
      <c r="H4" s="74" t="s">
        <v>910</v>
      </c>
      <c r="I4" s="74" t="s">
        <v>911</v>
      </c>
      <c r="J4" s="74" t="s">
        <v>961</v>
      </c>
    </row>
    <row r="5" spans="1:10" x14ac:dyDescent="0.25">
      <c r="A5" s="56" t="s">
        <v>0</v>
      </c>
      <c r="B5" s="56" t="s">
        <v>0</v>
      </c>
      <c r="C5" s="56" t="s">
        <v>0</v>
      </c>
      <c r="D5" s="56" t="s">
        <v>0</v>
      </c>
      <c r="E5" s="56" t="s">
        <v>0</v>
      </c>
      <c r="F5" s="56" t="s">
        <v>0</v>
      </c>
      <c r="G5" s="56" t="s">
        <v>0</v>
      </c>
      <c r="H5" s="56" t="s">
        <v>0</v>
      </c>
      <c r="I5" s="56" t="s">
        <v>0</v>
      </c>
      <c r="J5" s="56" t="s">
        <v>0</v>
      </c>
    </row>
    <row r="6" spans="1:10" x14ac:dyDescent="0.25">
      <c r="A6" s="267" t="s">
        <v>912</v>
      </c>
      <c r="B6" s="268"/>
      <c r="C6" s="268"/>
      <c r="D6" s="268"/>
      <c r="E6" s="268"/>
      <c r="F6" s="268"/>
      <c r="G6" s="268"/>
      <c r="H6" s="268"/>
      <c r="I6" s="269"/>
      <c r="J6" s="68" t="s">
        <v>0</v>
      </c>
    </row>
    <row r="7" spans="1:10" x14ac:dyDescent="0.25">
      <c r="A7" s="267" t="s">
        <v>913</v>
      </c>
      <c r="B7" s="268"/>
      <c r="C7" s="268"/>
      <c r="D7" s="268"/>
      <c r="E7" s="268"/>
      <c r="F7" s="268"/>
      <c r="G7" s="268"/>
      <c r="H7" s="268"/>
      <c r="I7" s="269"/>
      <c r="J7" s="68" t="s">
        <v>0</v>
      </c>
    </row>
    <row r="8" spans="1:10" x14ac:dyDescent="0.25">
      <c r="A8" s="270" t="s">
        <v>914</v>
      </c>
      <c r="B8" s="271"/>
      <c r="C8" s="271"/>
      <c r="D8" s="271"/>
      <c r="E8" s="271"/>
      <c r="F8" s="271"/>
      <c r="G8" s="271"/>
      <c r="H8" s="271"/>
      <c r="I8" s="272"/>
      <c r="J8" s="75" t="s">
        <v>0</v>
      </c>
    </row>
    <row r="9" spans="1:10" x14ac:dyDescent="0.25">
      <c r="A9" s="3" t="s">
        <v>0</v>
      </c>
      <c r="B9" s="1"/>
      <c r="C9" s="1"/>
      <c r="D9" s="1"/>
      <c r="E9" s="1"/>
      <c r="F9" s="1"/>
      <c r="G9" s="1"/>
      <c r="H9" s="1"/>
      <c r="I9" s="1"/>
      <c r="J9" s="1"/>
    </row>
    <row r="10" spans="1:10" x14ac:dyDescent="0.25">
      <c r="A10" s="2" t="s">
        <v>0</v>
      </c>
      <c r="B10" s="1"/>
      <c r="C10" s="1"/>
      <c r="D10" s="1"/>
      <c r="E10" s="1"/>
      <c r="F10" s="1"/>
      <c r="G10" s="1"/>
      <c r="H10" s="1"/>
      <c r="I10" s="1"/>
      <c r="J10" s="1"/>
    </row>
    <row r="11" spans="1:10" ht="64.5" x14ac:dyDescent="0.25">
      <c r="A11" s="2" t="s">
        <v>915</v>
      </c>
      <c r="B11" s="1"/>
      <c r="C11" s="1"/>
      <c r="D11" s="1"/>
      <c r="E11" s="1"/>
      <c r="F11" s="1"/>
      <c r="G11" s="1"/>
      <c r="H11" s="1"/>
      <c r="I11" s="1"/>
      <c r="J11" s="1"/>
    </row>
    <row r="12" spans="1:10" x14ac:dyDescent="0.25">
      <c r="A12" s="3" t="s">
        <v>0</v>
      </c>
      <c r="B12" s="1"/>
      <c r="C12" s="1"/>
      <c r="D12" s="1"/>
      <c r="E12" s="1"/>
      <c r="F12" s="1"/>
      <c r="G12" s="1"/>
      <c r="H12" s="1"/>
      <c r="I12" s="1"/>
      <c r="J12" s="1"/>
    </row>
    <row r="13" spans="1:10" x14ac:dyDescent="0.25">
      <c r="A13" s="261" t="s">
        <v>916</v>
      </c>
      <c r="B13" s="262"/>
      <c r="C13" s="262"/>
      <c r="D13" s="262"/>
      <c r="E13" s="262"/>
      <c r="F13" s="262"/>
      <c r="G13" s="263"/>
      <c r="H13" s="1"/>
      <c r="I13" s="1"/>
      <c r="J13" s="1"/>
    </row>
    <row r="14" spans="1:10" x14ac:dyDescent="0.25">
      <c r="A14" s="76">
        <v>9100</v>
      </c>
      <c r="B14" s="77">
        <v>9200</v>
      </c>
      <c r="C14" s="77">
        <v>9300</v>
      </c>
      <c r="D14" s="77">
        <v>9400</v>
      </c>
      <c r="E14" s="77">
        <v>9500</v>
      </c>
      <c r="F14" s="77">
        <v>9600</v>
      </c>
      <c r="G14" s="77" t="s">
        <v>917</v>
      </c>
      <c r="H14" s="1"/>
      <c r="I14" s="1"/>
      <c r="J14" s="1"/>
    </row>
    <row r="15" spans="1:10" ht="26.25" x14ac:dyDescent="0.25">
      <c r="A15" s="78" t="s">
        <v>918</v>
      </c>
      <c r="B15" s="79" t="s">
        <v>919</v>
      </c>
      <c r="C15" s="79" t="s">
        <v>920</v>
      </c>
      <c r="D15" s="79" t="s">
        <v>921</v>
      </c>
      <c r="E15" s="79" t="s">
        <v>922</v>
      </c>
      <c r="F15" s="79" t="s">
        <v>923</v>
      </c>
      <c r="G15" s="80"/>
      <c r="H15" s="1"/>
      <c r="I15" s="1"/>
      <c r="J15" s="1"/>
    </row>
    <row r="16" spans="1:10" x14ac:dyDescent="0.25">
      <c r="A16" s="69" t="s">
        <v>0</v>
      </c>
      <c r="B16" s="70" t="s">
        <v>0</v>
      </c>
      <c r="C16" s="70" t="s">
        <v>0</v>
      </c>
      <c r="D16" s="70" t="s">
        <v>0</v>
      </c>
      <c r="E16" s="70" t="s">
        <v>0</v>
      </c>
      <c r="F16" s="70" t="s">
        <v>0</v>
      </c>
      <c r="G16" s="70" t="s">
        <v>0</v>
      </c>
      <c r="H16" s="1"/>
      <c r="I16" s="1"/>
      <c r="J16" s="1"/>
    </row>
    <row r="17" spans="1:10" x14ac:dyDescent="0.25">
      <c r="A17" s="71" t="s">
        <v>0</v>
      </c>
      <c r="B17" s="72" t="s">
        <v>0</v>
      </c>
      <c r="C17" s="72" t="s">
        <v>0</v>
      </c>
      <c r="D17" s="72" t="s">
        <v>0</v>
      </c>
      <c r="E17" s="72" t="s">
        <v>0</v>
      </c>
      <c r="F17" s="72" t="s">
        <v>0</v>
      </c>
      <c r="G17" s="72" t="s">
        <v>0</v>
      </c>
      <c r="H17" s="1"/>
      <c r="I17" s="1"/>
      <c r="J17" s="1"/>
    </row>
  </sheetData>
  <mergeCells count="6">
    <mergeCell ref="A13:G13"/>
    <mergeCell ref="A1:J1"/>
    <mergeCell ref="A3:I3"/>
    <mergeCell ref="A6:I6"/>
    <mergeCell ref="A7:I7"/>
    <mergeCell ref="A8:I8"/>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4"/>
  <sheetViews>
    <sheetView workbookViewId="0">
      <selection activeCell="B19" sqref="B19"/>
    </sheetView>
  </sheetViews>
  <sheetFormatPr baseColWidth="10" defaultRowHeight="15" x14ac:dyDescent="0.25"/>
  <cols>
    <col min="1" max="1" width="99.5703125" customWidth="1"/>
  </cols>
  <sheetData>
    <row r="1" spans="1:1" ht="25.5" x14ac:dyDescent="0.25">
      <c r="A1" s="81" t="s">
        <v>997</v>
      </c>
    </row>
    <row r="2" spans="1:1" x14ac:dyDescent="0.25">
      <c r="A2" s="2" t="s">
        <v>0</v>
      </c>
    </row>
    <row r="3" spans="1:1" x14ac:dyDescent="0.25">
      <c r="A3" s="2"/>
    </row>
    <row r="4" spans="1:1" x14ac:dyDescent="0.25">
      <c r="A4" s="82"/>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7"/>
  <sheetViews>
    <sheetView topLeftCell="A4" workbookViewId="0">
      <selection activeCell="D7" sqref="D7"/>
    </sheetView>
  </sheetViews>
  <sheetFormatPr baseColWidth="10" defaultRowHeight="15" x14ac:dyDescent="0.25"/>
  <cols>
    <col min="1" max="1" width="5" bestFit="1" customWidth="1"/>
    <col min="2" max="2" width="37.5703125" bestFit="1" customWidth="1"/>
    <col min="3" max="3" width="19.7109375" bestFit="1" customWidth="1"/>
  </cols>
  <sheetData>
    <row r="1" spans="1:3" ht="78.75" customHeight="1" x14ac:dyDescent="0.25">
      <c r="A1" s="180" t="s">
        <v>962</v>
      </c>
      <c r="B1" s="180"/>
      <c r="C1" s="180"/>
    </row>
    <row r="2" spans="1:3" x14ac:dyDescent="0.25">
      <c r="A2" s="2" t="s">
        <v>0</v>
      </c>
      <c r="B2" s="1"/>
      <c r="C2" s="1"/>
    </row>
    <row r="3" spans="1:3" ht="35.25" customHeight="1" x14ac:dyDescent="0.25">
      <c r="A3" s="180" t="s">
        <v>963</v>
      </c>
      <c r="B3" s="180"/>
      <c r="C3" s="180"/>
    </row>
    <row r="4" spans="1:3" x14ac:dyDescent="0.25">
      <c r="A4" s="2" t="s">
        <v>0</v>
      </c>
      <c r="B4" s="1"/>
      <c r="C4" s="1"/>
    </row>
    <row r="5" spans="1:3" x14ac:dyDescent="0.25">
      <c r="A5" s="273" t="s">
        <v>15</v>
      </c>
      <c r="B5" s="274"/>
      <c r="C5" s="120" t="s">
        <v>2</v>
      </c>
    </row>
    <row r="6" spans="1:3" x14ac:dyDescent="0.25">
      <c r="A6" s="120">
        <v>3000</v>
      </c>
      <c r="B6" s="120" t="s">
        <v>118</v>
      </c>
      <c r="C6" s="120">
        <v>17996932.940000001</v>
      </c>
    </row>
    <row r="7" spans="1:3" x14ac:dyDescent="0.25">
      <c r="A7" s="121">
        <v>3700</v>
      </c>
      <c r="B7" s="121" t="s">
        <v>177</v>
      </c>
      <c r="C7" s="122">
        <v>42000</v>
      </c>
    </row>
    <row r="8" spans="1:3" x14ac:dyDescent="0.25">
      <c r="A8" s="4">
        <v>371</v>
      </c>
      <c r="B8" s="4" t="s">
        <v>178</v>
      </c>
      <c r="C8" s="44"/>
    </row>
    <row r="9" spans="1:3" x14ac:dyDescent="0.25">
      <c r="A9" s="4">
        <v>372</v>
      </c>
      <c r="B9" s="4" t="s">
        <v>179</v>
      </c>
      <c r="C9" s="44">
        <v>15000</v>
      </c>
    </row>
    <row r="10" spans="1:3" x14ac:dyDescent="0.25">
      <c r="A10" s="4">
        <v>373</v>
      </c>
      <c r="B10" s="4" t="s">
        <v>180</v>
      </c>
      <c r="C10" s="44"/>
    </row>
    <row r="11" spans="1:3" x14ac:dyDescent="0.25">
      <c r="A11" s="4">
        <v>374</v>
      </c>
      <c r="B11" s="4" t="s">
        <v>181</v>
      </c>
      <c r="C11" s="44"/>
    </row>
    <row r="12" spans="1:3" x14ac:dyDescent="0.25">
      <c r="A12" s="4">
        <v>375</v>
      </c>
      <c r="B12" s="4" t="s">
        <v>182</v>
      </c>
      <c r="C12" s="83">
        <v>18000</v>
      </c>
    </row>
    <row r="13" spans="1:3" x14ac:dyDescent="0.25">
      <c r="A13" s="4">
        <v>376</v>
      </c>
      <c r="B13" s="4" t="s">
        <v>183</v>
      </c>
      <c r="C13" s="83" t="s">
        <v>0</v>
      </c>
    </row>
    <row r="14" spans="1:3" x14ac:dyDescent="0.25">
      <c r="A14" s="4">
        <v>377</v>
      </c>
      <c r="B14" s="4" t="s">
        <v>184</v>
      </c>
      <c r="C14" s="83" t="s">
        <v>0</v>
      </c>
    </row>
    <row r="15" spans="1:3" x14ac:dyDescent="0.25">
      <c r="A15" s="4">
        <v>378</v>
      </c>
      <c r="B15" s="4" t="s">
        <v>185</v>
      </c>
      <c r="C15" s="83" t="s">
        <v>0</v>
      </c>
    </row>
    <row r="16" spans="1:3" x14ac:dyDescent="0.25">
      <c r="A16" s="4">
        <v>379</v>
      </c>
      <c r="B16" s="4" t="s">
        <v>186</v>
      </c>
      <c r="C16" s="83">
        <f>'3'!C173</f>
        <v>9000</v>
      </c>
    </row>
    <row r="17" spans="1:3" x14ac:dyDescent="0.25">
      <c r="A17" s="275" t="s">
        <v>503</v>
      </c>
      <c r="B17" s="276"/>
      <c r="C17" s="84">
        <f>SUM(C8:C16)</f>
        <v>42000</v>
      </c>
    </row>
  </sheetData>
  <mergeCells count="4">
    <mergeCell ref="A5:B5"/>
    <mergeCell ref="A17:B17"/>
    <mergeCell ref="A1:C1"/>
    <mergeCell ref="A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5"/>
  <sheetViews>
    <sheetView tabSelected="1" workbookViewId="0">
      <selection activeCell="F6" sqref="F6"/>
    </sheetView>
  </sheetViews>
  <sheetFormatPr baseColWidth="10" defaultRowHeight="15" x14ac:dyDescent="0.25"/>
  <cols>
    <col min="1" max="1" width="10.85546875" customWidth="1"/>
    <col min="2" max="2" width="45" bestFit="1" customWidth="1"/>
    <col min="3" max="3" width="19.7109375" bestFit="1" customWidth="1"/>
  </cols>
  <sheetData>
    <row r="1" spans="1:3" ht="57.75" customHeight="1" x14ac:dyDescent="0.25">
      <c r="A1" s="180" t="s">
        <v>940</v>
      </c>
      <c r="B1" s="180"/>
      <c r="C1" s="180"/>
    </row>
    <row r="2" spans="1:3" x14ac:dyDescent="0.25">
      <c r="A2" s="2" t="s">
        <v>0</v>
      </c>
      <c r="B2" s="1"/>
      <c r="C2" s="1"/>
    </row>
    <row r="3" spans="1:3" x14ac:dyDescent="0.25">
      <c r="A3" s="182" t="s">
        <v>969</v>
      </c>
      <c r="B3" s="182"/>
      <c r="C3" s="182"/>
    </row>
    <row r="4" spans="1:3" x14ac:dyDescent="0.25">
      <c r="A4" s="3" t="s">
        <v>0</v>
      </c>
      <c r="B4" s="1"/>
      <c r="C4" s="1"/>
    </row>
    <row r="5" spans="1:3" x14ac:dyDescent="0.25">
      <c r="A5" s="178" t="s">
        <v>1</v>
      </c>
      <c r="B5" s="179"/>
      <c r="C5" s="9" t="s">
        <v>2</v>
      </c>
    </row>
    <row r="6" spans="1:3" x14ac:dyDescent="0.25">
      <c r="A6" s="7">
        <v>1</v>
      </c>
      <c r="B6" s="7" t="s">
        <v>10</v>
      </c>
      <c r="C6" s="302">
        <v>8047573.7599999998</v>
      </c>
    </row>
    <row r="7" spans="1:3" x14ac:dyDescent="0.25">
      <c r="A7" s="7">
        <v>2</v>
      </c>
      <c r="B7" s="7" t="s">
        <v>11</v>
      </c>
      <c r="C7" s="302">
        <v>2097789.84</v>
      </c>
    </row>
    <row r="8" spans="1:3" x14ac:dyDescent="0.25">
      <c r="A8" s="7">
        <v>3</v>
      </c>
      <c r="B8" s="7" t="s">
        <v>12</v>
      </c>
      <c r="C8" s="302" t="s">
        <v>0</v>
      </c>
    </row>
    <row r="9" spans="1:3" x14ac:dyDescent="0.25">
      <c r="A9" s="7">
        <v>4</v>
      </c>
      <c r="B9" s="7" t="s">
        <v>13</v>
      </c>
      <c r="C9" s="302" t="s">
        <v>0</v>
      </c>
    </row>
    <row r="10" spans="1:3" x14ac:dyDescent="0.25">
      <c r="A10" s="7">
        <v>5</v>
      </c>
      <c r="B10" s="7" t="s">
        <v>14</v>
      </c>
      <c r="C10" s="303" t="s">
        <v>0</v>
      </c>
    </row>
    <row r="11" spans="1:3" x14ac:dyDescent="0.25">
      <c r="A11" s="178" t="s">
        <v>9</v>
      </c>
      <c r="B11" s="179"/>
      <c r="C11" s="304">
        <f>SUM(C6:C10)</f>
        <v>10145363.6</v>
      </c>
    </row>
    <row r="12" spans="1:3" x14ac:dyDescent="0.25">
      <c r="A12" s="2" t="s">
        <v>0</v>
      </c>
      <c r="B12" s="1"/>
      <c r="C12" s="1"/>
    </row>
    <row r="13" spans="1:3" x14ac:dyDescent="0.25">
      <c r="A13" s="1"/>
      <c r="B13" s="1"/>
      <c r="C13" s="1"/>
    </row>
    <row r="14" spans="1:3" ht="51" customHeight="1" x14ac:dyDescent="0.25">
      <c r="A14" s="181"/>
      <c r="B14" s="181"/>
      <c r="C14" s="181"/>
    </row>
    <row r="15" spans="1:3" x14ac:dyDescent="0.25">
      <c r="A15" s="8" t="s">
        <v>0</v>
      </c>
      <c r="B15" s="1"/>
      <c r="C15" s="1"/>
    </row>
  </sheetData>
  <mergeCells count="5">
    <mergeCell ref="A5:B5"/>
    <mergeCell ref="A11:B11"/>
    <mergeCell ref="A1:C1"/>
    <mergeCell ref="A14:C14"/>
    <mergeCell ref="A3:C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4"/>
  <sheetViews>
    <sheetView topLeftCell="B1" workbookViewId="0">
      <selection activeCell="G30" sqref="G30"/>
    </sheetView>
  </sheetViews>
  <sheetFormatPr baseColWidth="10" defaultRowHeight="15" x14ac:dyDescent="0.25"/>
  <cols>
    <col min="1" max="1" width="45" bestFit="1" customWidth="1"/>
    <col min="2" max="2" width="21" bestFit="1" customWidth="1"/>
    <col min="3" max="3" width="33.85546875" bestFit="1" customWidth="1"/>
    <col min="4" max="4" width="22.7109375" customWidth="1"/>
    <col min="5" max="5" width="33.5703125" bestFit="1" customWidth="1"/>
    <col min="6" max="6" width="18.7109375" customWidth="1"/>
    <col min="7" max="7" width="20.85546875" bestFit="1" customWidth="1"/>
    <col min="8" max="8" width="24" bestFit="1" customWidth="1"/>
  </cols>
  <sheetData>
    <row r="1" spans="1:8" x14ac:dyDescent="0.25">
      <c r="A1" s="2" t="s">
        <v>0</v>
      </c>
      <c r="B1" s="1"/>
      <c r="C1" s="1"/>
      <c r="D1" s="1"/>
      <c r="E1" s="1"/>
      <c r="F1" s="1"/>
      <c r="G1" s="1"/>
      <c r="H1" s="1"/>
    </row>
    <row r="2" spans="1:8" ht="27.75" customHeight="1" x14ac:dyDescent="0.25">
      <c r="A2" s="180" t="s">
        <v>998</v>
      </c>
      <c r="B2" s="180"/>
      <c r="C2" s="180"/>
      <c r="D2" s="180"/>
      <c r="E2" s="180"/>
      <c r="F2" s="180"/>
      <c r="G2" s="180"/>
      <c r="H2" s="180"/>
    </row>
    <row r="3" spans="1:8" ht="15.75" thickBot="1" x14ac:dyDescent="0.3">
      <c r="A3" s="2" t="s">
        <v>0</v>
      </c>
      <c r="B3" s="1"/>
      <c r="C3" s="1"/>
      <c r="D3" s="1"/>
      <c r="E3" s="1"/>
      <c r="F3" s="1"/>
      <c r="G3" s="1"/>
      <c r="H3" s="1"/>
    </row>
    <row r="4" spans="1:8" x14ac:dyDescent="0.25">
      <c r="A4" s="277" t="s">
        <v>964</v>
      </c>
      <c r="B4" s="278"/>
      <c r="C4" s="281" t="s">
        <v>965</v>
      </c>
      <c r="D4" s="282"/>
      <c r="E4" s="281" t="s">
        <v>966</v>
      </c>
      <c r="F4" s="283"/>
      <c r="G4" s="283"/>
      <c r="H4" s="282"/>
    </row>
    <row r="5" spans="1:8" ht="25.5" x14ac:dyDescent="0.25">
      <c r="A5" s="279"/>
      <c r="B5" s="280"/>
      <c r="C5" s="86" t="s">
        <v>924</v>
      </c>
      <c r="D5" s="140" t="s">
        <v>828</v>
      </c>
      <c r="E5" s="86" t="s">
        <v>925</v>
      </c>
      <c r="F5" s="85" t="s">
        <v>828</v>
      </c>
      <c r="G5" s="85" t="s">
        <v>926</v>
      </c>
      <c r="H5" s="87" t="s">
        <v>927</v>
      </c>
    </row>
    <row r="6" spans="1:8" ht="26.25" customHeight="1" x14ac:dyDescent="0.25">
      <c r="A6" s="286" t="s">
        <v>999</v>
      </c>
      <c r="B6" s="287"/>
      <c r="C6" s="141" t="s">
        <v>1003</v>
      </c>
      <c r="D6" s="143">
        <v>4732143.47</v>
      </c>
      <c r="E6" s="293" t="s">
        <v>1000</v>
      </c>
      <c r="F6" s="290">
        <v>10145363.6</v>
      </c>
      <c r="G6" s="295" t="s">
        <v>503</v>
      </c>
      <c r="H6" s="88" t="s">
        <v>503</v>
      </c>
    </row>
    <row r="7" spans="1:8" ht="26.25" customHeight="1" x14ac:dyDescent="0.25">
      <c r="A7" s="288"/>
      <c r="B7" s="289"/>
      <c r="C7" s="141" t="s">
        <v>1004</v>
      </c>
      <c r="D7" s="143">
        <v>890570.09</v>
      </c>
      <c r="E7" s="294"/>
      <c r="F7" s="291"/>
      <c r="G7" s="296"/>
      <c r="H7" s="88"/>
    </row>
    <row r="8" spans="1:8" ht="26.25" customHeight="1" x14ac:dyDescent="0.25">
      <c r="A8" s="288"/>
      <c r="B8" s="289"/>
      <c r="C8" s="141" t="s">
        <v>1005</v>
      </c>
      <c r="D8" s="143">
        <v>3692205.78</v>
      </c>
      <c r="E8" s="293" t="s">
        <v>1001</v>
      </c>
      <c r="F8" s="291"/>
      <c r="G8" s="295" t="s">
        <v>871</v>
      </c>
      <c r="H8" s="88"/>
    </row>
    <row r="9" spans="1:8" ht="36.75" customHeight="1" x14ac:dyDescent="0.25">
      <c r="A9" s="288"/>
      <c r="B9" s="289"/>
      <c r="C9" s="142" t="s">
        <v>1006</v>
      </c>
      <c r="D9" s="143">
        <v>830444.26</v>
      </c>
      <c r="E9" s="294"/>
      <c r="F9" s="292"/>
      <c r="G9" s="296"/>
      <c r="H9" s="88" t="s">
        <v>871</v>
      </c>
    </row>
    <row r="10" spans="1:8" ht="21.75" customHeight="1" thickBot="1" x14ac:dyDescent="0.3">
      <c r="A10" s="284" t="s">
        <v>503</v>
      </c>
      <c r="B10" s="285"/>
      <c r="C10" s="89" t="s">
        <v>1002</v>
      </c>
      <c r="D10" s="144">
        <f>SUM(D6:D9)</f>
        <v>10145363.6</v>
      </c>
      <c r="E10" s="89" t="s">
        <v>1007</v>
      </c>
      <c r="F10" s="91" t="s">
        <v>1007</v>
      </c>
      <c r="G10" s="91" t="s">
        <v>503</v>
      </c>
      <c r="H10" s="90" t="s">
        <v>503</v>
      </c>
    </row>
    <row r="11" spans="1:8" x14ac:dyDescent="0.25">
      <c r="A11" s="2" t="s">
        <v>0</v>
      </c>
      <c r="B11" s="1"/>
      <c r="C11" s="1"/>
      <c r="D11" s="1"/>
      <c r="E11" s="1"/>
      <c r="F11" s="1"/>
      <c r="G11" s="1"/>
      <c r="H11" s="1"/>
    </row>
    <row r="12" spans="1:8" x14ac:dyDescent="0.25">
      <c r="A12" s="2" t="s">
        <v>0</v>
      </c>
      <c r="B12" s="1"/>
      <c r="C12" s="1"/>
      <c r="D12" s="1"/>
      <c r="E12" s="1"/>
      <c r="F12" s="1"/>
      <c r="G12" s="1"/>
      <c r="H12" s="1"/>
    </row>
    <row r="13" spans="1:8" x14ac:dyDescent="0.25">
      <c r="A13" s="230" t="s">
        <v>967</v>
      </c>
      <c r="B13" s="230"/>
      <c r="C13" s="230"/>
      <c r="D13" s="230"/>
      <c r="E13" s="230"/>
      <c r="F13" s="230"/>
      <c r="G13" s="230"/>
      <c r="H13" s="230"/>
    </row>
    <row r="14" spans="1:8" x14ac:dyDescent="0.25">
      <c r="A14" s="2" t="s">
        <v>0</v>
      </c>
      <c r="B14" s="1"/>
      <c r="C14" s="1"/>
      <c r="D14" s="1"/>
      <c r="E14" s="1"/>
      <c r="F14" s="1"/>
      <c r="G14" s="1"/>
      <c r="H14" s="1"/>
    </row>
  </sheetData>
  <mergeCells count="12">
    <mergeCell ref="A2:H2"/>
    <mergeCell ref="A13:H13"/>
    <mergeCell ref="A4:B5"/>
    <mergeCell ref="C4:D4"/>
    <mergeCell ref="E4:H4"/>
    <mergeCell ref="A10:B10"/>
    <mergeCell ref="A6:B9"/>
    <mergeCell ref="F6:F9"/>
    <mergeCell ref="E6:E7"/>
    <mergeCell ref="E8:E9"/>
    <mergeCell ref="G6:G7"/>
    <mergeCell ref="G8:G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
  <sheetViews>
    <sheetView workbookViewId="0">
      <selection activeCell="C37" sqref="C37"/>
    </sheetView>
  </sheetViews>
  <sheetFormatPr baseColWidth="10" defaultColWidth="20.85546875" defaultRowHeight="15" x14ac:dyDescent="0.25"/>
  <cols>
    <col min="1" max="1" width="18.28515625" customWidth="1"/>
    <col min="2" max="2" width="51.42578125" bestFit="1" customWidth="1"/>
    <col min="3" max="3" width="20.85546875" style="150"/>
  </cols>
  <sheetData>
    <row r="1" spans="1:5" x14ac:dyDescent="0.25">
      <c r="A1" s="297" t="s">
        <v>933</v>
      </c>
      <c r="B1" s="297"/>
      <c r="C1" s="298"/>
      <c r="D1" s="298"/>
      <c r="E1" s="94"/>
    </row>
    <row r="2" spans="1:5" x14ac:dyDescent="0.25">
      <c r="A2" s="297" t="s">
        <v>928</v>
      </c>
      <c r="B2" s="297"/>
      <c r="C2" s="298"/>
      <c r="D2" s="298"/>
    </row>
    <row r="3" spans="1:5" x14ac:dyDescent="0.25">
      <c r="A3" s="93" t="s">
        <v>929</v>
      </c>
      <c r="B3" s="93" t="s">
        <v>930</v>
      </c>
      <c r="C3" s="148" t="s">
        <v>931</v>
      </c>
      <c r="D3" s="93" t="s">
        <v>932</v>
      </c>
    </row>
    <row r="4" spans="1:5" x14ac:dyDescent="0.25">
      <c r="A4" s="147">
        <v>521001</v>
      </c>
      <c r="B4" s="145" t="s">
        <v>1008</v>
      </c>
      <c r="C4" s="149">
        <v>33000</v>
      </c>
      <c r="D4" s="146">
        <v>1400318</v>
      </c>
    </row>
    <row r="5" spans="1:5" x14ac:dyDescent="0.25">
      <c r="A5" s="147">
        <v>711101</v>
      </c>
      <c r="B5" s="145" t="s">
        <v>1009</v>
      </c>
      <c r="C5" s="149">
        <v>3225174.34</v>
      </c>
      <c r="D5" s="146">
        <v>1400318</v>
      </c>
    </row>
    <row r="6" spans="1:5" x14ac:dyDescent="0.25">
      <c r="A6" s="147">
        <v>7111102</v>
      </c>
      <c r="B6" s="145" t="s">
        <v>1010</v>
      </c>
      <c r="C6" s="149">
        <v>3539553.26</v>
      </c>
      <c r="D6" s="146">
        <v>1400318</v>
      </c>
    </row>
    <row r="7" spans="1:5" x14ac:dyDescent="0.25">
      <c r="A7" s="147">
        <v>7111106</v>
      </c>
      <c r="B7" s="145" t="s">
        <v>1011</v>
      </c>
      <c r="C7" s="149">
        <v>96000</v>
      </c>
      <c r="D7" s="146">
        <v>1400318</v>
      </c>
    </row>
    <row r="8" spans="1:5" x14ac:dyDescent="0.25">
      <c r="A8" s="147">
        <v>910100</v>
      </c>
      <c r="B8" s="145" t="s">
        <v>1012</v>
      </c>
      <c r="C8" s="149">
        <v>2878710</v>
      </c>
      <c r="D8" s="146">
        <v>1100118</v>
      </c>
    </row>
    <row r="9" spans="1:5" x14ac:dyDescent="0.25">
      <c r="A9" s="147">
        <v>910200</v>
      </c>
      <c r="B9" s="145" t="s">
        <v>1013</v>
      </c>
      <c r="C9" s="149">
        <v>245115.03</v>
      </c>
      <c r="D9" s="146">
        <v>1100118</v>
      </c>
    </row>
    <row r="10" spans="1:5" x14ac:dyDescent="0.25">
      <c r="A10" s="147">
        <v>910300</v>
      </c>
      <c r="B10" s="145" t="s">
        <v>1014</v>
      </c>
      <c r="C10" s="149">
        <v>127810.97</v>
      </c>
      <c r="D10" s="146">
        <v>1100118</v>
      </c>
    </row>
  </sheetData>
  <mergeCells count="2">
    <mergeCell ref="A1:D1"/>
    <mergeCell ref="A2:D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74"/>
  <sheetViews>
    <sheetView workbookViewId="0">
      <selection activeCell="I10" sqref="I10"/>
    </sheetView>
  </sheetViews>
  <sheetFormatPr baseColWidth="10" defaultRowHeight="15" x14ac:dyDescent="0.25"/>
  <cols>
    <col min="1" max="1" width="27" bestFit="1" customWidth="1"/>
    <col min="2" max="2" width="32" bestFit="1" customWidth="1"/>
    <col min="3" max="3" width="23.42578125" customWidth="1"/>
    <col min="5" max="5" width="11.140625" style="161" customWidth="1"/>
    <col min="6" max="6" width="14.5703125" style="161" customWidth="1"/>
  </cols>
  <sheetData>
    <row r="1" spans="1:6" x14ac:dyDescent="0.25">
      <c r="A1" s="299" t="s">
        <v>933</v>
      </c>
      <c r="B1" s="299"/>
      <c r="C1" s="299"/>
      <c r="D1" s="299"/>
      <c r="E1" s="299"/>
      <c r="F1" s="299"/>
    </row>
    <row r="2" spans="1:6" x14ac:dyDescent="0.25">
      <c r="A2" s="299" t="s">
        <v>938</v>
      </c>
      <c r="B2" s="299"/>
      <c r="C2" s="299"/>
      <c r="D2" s="299"/>
      <c r="E2" s="299"/>
      <c r="F2" s="299"/>
    </row>
    <row r="3" spans="1:6" ht="24.75" customHeight="1" x14ac:dyDescent="0.25">
      <c r="A3" s="166" t="s">
        <v>934</v>
      </c>
      <c r="B3" s="167" t="s">
        <v>930</v>
      </c>
      <c r="C3" s="166" t="s">
        <v>931</v>
      </c>
      <c r="D3" s="166" t="s">
        <v>935</v>
      </c>
      <c r="E3" s="167" t="s">
        <v>936</v>
      </c>
      <c r="F3" s="166" t="s">
        <v>937</v>
      </c>
    </row>
    <row r="4" spans="1:6" x14ac:dyDescent="0.25">
      <c r="A4" s="145" t="s">
        <v>1015</v>
      </c>
      <c r="B4" s="145"/>
      <c r="C4" s="145"/>
      <c r="D4" s="145"/>
      <c r="E4" s="147"/>
      <c r="F4" s="147"/>
    </row>
    <row r="5" spans="1:6" x14ac:dyDescent="0.25">
      <c r="A5" s="145" t="s">
        <v>1003</v>
      </c>
      <c r="B5" s="145"/>
      <c r="C5" s="145"/>
      <c r="D5" s="145"/>
      <c r="E5" s="147"/>
      <c r="F5" s="147"/>
    </row>
    <row r="6" spans="1:6" x14ac:dyDescent="0.25">
      <c r="A6" s="145" t="s">
        <v>1016</v>
      </c>
      <c r="B6" s="145"/>
      <c r="C6" s="145"/>
      <c r="D6" s="145"/>
      <c r="E6" s="147"/>
      <c r="F6" s="147"/>
    </row>
    <row r="7" spans="1:6" x14ac:dyDescent="0.25">
      <c r="A7" s="151">
        <v>1131</v>
      </c>
      <c r="B7" s="155" t="s">
        <v>1017</v>
      </c>
      <c r="C7" s="159">
        <v>1469723.64</v>
      </c>
      <c r="D7" s="153">
        <v>1100118</v>
      </c>
      <c r="E7" s="147" t="s">
        <v>1050</v>
      </c>
      <c r="F7" s="147" t="s">
        <v>1089</v>
      </c>
    </row>
    <row r="8" spans="1:6" ht="22.5" x14ac:dyDescent="0.25">
      <c r="A8" s="152">
        <v>1511</v>
      </c>
      <c r="B8" s="156" t="s">
        <v>42</v>
      </c>
      <c r="C8" s="159">
        <v>73486.2</v>
      </c>
      <c r="D8" s="153">
        <v>1100118</v>
      </c>
      <c r="E8" s="147" t="s">
        <v>1050</v>
      </c>
      <c r="F8" s="147" t="s">
        <v>1089</v>
      </c>
    </row>
    <row r="9" spans="1:6" x14ac:dyDescent="0.25">
      <c r="A9" s="152">
        <v>1592</v>
      </c>
      <c r="B9" s="156" t="s">
        <v>1018</v>
      </c>
      <c r="C9" s="159">
        <v>89280</v>
      </c>
      <c r="D9" s="153">
        <v>1100118</v>
      </c>
      <c r="E9" s="147" t="s">
        <v>1050</v>
      </c>
      <c r="F9" s="147" t="s">
        <v>1089</v>
      </c>
    </row>
    <row r="10" spans="1:6" x14ac:dyDescent="0.25">
      <c r="A10" s="152">
        <v>1711</v>
      </c>
      <c r="B10" s="156" t="s">
        <v>1019</v>
      </c>
      <c r="C10" s="159">
        <v>293944.68000000005</v>
      </c>
      <c r="D10" s="153">
        <v>1100118</v>
      </c>
      <c r="E10" s="147" t="s">
        <v>1050</v>
      </c>
      <c r="F10" s="147" t="s">
        <v>1089</v>
      </c>
    </row>
    <row r="11" spans="1:6" x14ac:dyDescent="0.25">
      <c r="A11" s="153">
        <v>2111</v>
      </c>
      <c r="B11" s="155" t="s">
        <v>1020</v>
      </c>
      <c r="C11" s="159">
        <v>49684.350000000006</v>
      </c>
      <c r="D11" s="153">
        <v>1100118</v>
      </c>
      <c r="E11" s="147" t="s">
        <v>1050</v>
      </c>
      <c r="F11" s="147" t="s">
        <v>1087</v>
      </c>
    </row>
    <row r="12" spans="1:6" ht="22.5" x14ac:dyDescent="0.25">
      <c r="A12" s="153">
        <v>2121</v>
      </c>
      <c r="B12" s="155" t="s">
        <v>56</v>
      </c>
      <c r="C12" s="159">
        <v>10000</v>
      </c>
      <c r="D12" s="153">
        <v>1100118</v>
      </c>
      <c r="E12" s="147" t="s">
        <v>1050</v>
      </c>
      <c r="F12" s="147" t="s">
        <v>1087</v>
      </c>
    </row>
    <row r="13" spans="1:6" x14ac:dyDescent="0.25">
      <c r="A13" s="153">
        <v>2161</v>
      </c>
      <c r="B13" s="155" t="s">
        <v>60</v>
      </c>
      <c r="C13" s="159">
        <v>8000</v>
      </c>
      <c r="D13" s="153">
        <v>1100118</v>
      </c>
      <c r="E13" s="147" t="s">
        <v>1050</v>
      </c>
      <c r="F13" s="147" t="s">
        <v>1087</v>
      </c>
    </row>
    <row r="14" spans="1:6" ht="22.5" x14ac:dyDescent="0.25">
      <c r="A14" s="153">
        <v>2612</v>
      </c>
      <c r="B14" s="155" t="s">
        <v>1021</v>
      </c>
      <c r="C14" s="159">
        <v>33000</v>
      </c>
      <c r="D14" s="153">
        <v>1100118</v>
      </c>
      <c r="E14" s="147" t="s">
        <v>1050</v>
      </c>
      <c r="F14" s="147" t="s">
        <v>1087</v>
      </c>
    </row>
    <row r="15" spans="1:6" x14ac:dyDescent="0.25">
      <c r="A15" s="153">
        <v>3981</v>
      </c>
      <c r="B15" s="155" t="s">
        <v>887</v>
      </c>
      <c r="C15" s="159">
        <v>43500</v>
      </c>
      <c r="D15" s="153">
        <v>1100118</v>
      </c>
      <c r="E15" s="147" t="s">
        <v>1050</v>
      </c>
      <c r="F15" s="147" t="s">
        <v>1087</v>
      </c>
    </row>
    <row r="16" spans="1:6" x14ac:dyDescent="0.25">
      <c r="A16" s="153">
        <v>1221</v>
      </c>
      <c r="B16" s="157" t="s">
        <v>1022</v>
      </c>
      <c r="C16" s="159">
        <v>230356.80000000005</v>
      </c>
      <c r="D16" s="153">
        <v>1400318</v>
      </c>
      <c r="E16" s="147" t="s">
        <v>1050</v>
      </c>
      <c r="F16" s="147" t="s">
        <v>1089</v>
      </c>
    </row>
    <row r="17" spans="1:6" x14ac:dyDescent="0.25">
      <c r="A17" s="152">
        <v>1321</v>
      </c>
      <c r="B17" s="156" t="s">
        <v>1023</v>
      </c>
      <c r="C17" s="159">
        <v>58731.09</v>
      </c>
      <c r="D17" s="153">
        <v>1400318</v>
      </c>
      <c r="E17" s="147" t="s">
        <v>1050</v>
      </c>
      <c r="F17" s="147" t="s">
        <v>1089</v>
      </c>
    </row>
    <row r="18" spans="1:6" x14ac:dyDescent="0.25">
      <c r="A18" s="152">
        <v>1323</v>
      </c>
      <c r="B18" s="156" t="s">
        <v>1024</v>
      </c>
      <c r="C18" s="159">
        <v>293655.58999999997</v>
      </c>
      <c r="D18" s="153">
        <v>1400318</v>
      </c>
      <c r="E18" s="147" t="s">
        <v>1050</v>
      </c>
      <c r="F18" s="147" t="s">
        <v>1089</v>
      </c>
    </row>
    <row r="19" spans="1:6" x14ac:dyDescent="0.25">
      <c r="A19" s="152">
        <v>1413</v>
      </c>
      <c r="B19" s="156" t="s">
        <v>1025</v>
      </c>
      <c r="C19" s="159">
        <v>208687.31999999995</v>
      </c>
      <c r="D19" s="153">
        <v>1400318</v>
      </c>
      <c r="E19" s="147" t="s">
        <v>1050</v>
      </c>
      <c r="F19" s="147" t="s">
        <v>1089</v>
      </c>
    </row>
    <row r="20" spans="1:6" x14ac:dyDescent="0.25">
      <c r="A20" s="152">
        <v>1421</v>
      </c>
      <c r="B20" s="156" t="s">
        <v>1026</v>
      </c>
      <c r="C20" s="159">
        <v>90512.39999999998</v>
      </c>
      <c r="D20" s="153">
        <v>1400318</v>
      </c>
      <c r="E20" s="147" t="s">
        <v>1050</v>
      </c>
      <c r="F20" s="147" t="s">
        <v>1089</v>
      </c>
    </row>
    <row r="21" spans="1:6" x14ac:dyDescent="0.25">
      <c r="A21" s="152">
        <v>1431</v>
      </c>
      <c r="B21" s="156" t="s">
        <v>1027</v>
      </c>
      <c r="C21" s="159">
        <v>36207.359999999993</v>
      </c>
      <c r="D21" s="153">
        <v>1400318</v>
      </c>
      <c r="E21" s="147" t="s">
        <v>1050</v>
      </c>
      <c r="F21" s="147" t="s">
        <v>1089</v>
      </c>
    </row>
    <row r="22" spans="1:6" ht="22.5" x14ac:dyDescent="0.25">
      <c r="A22" s="152">
        <v>1511</v>
      </c>
      <c r="B22" s="156" t="s">
        <v>42</v>
      </c>
      <c r="C22" s="159">
        <v>12321.440000000002</v>
      </c>
      <c r="D22" s="153">
        <v>1400318</v>
      </c>
      <c r="E22" s="147" t="s">
        <v>1050</v>
      </c>
      <c r="F22" s="147" t="s">
        <v>1089</v>
      </c>
    </row>
    <row r="23" spans="1:6" x14ac:dyDescent="0.25">
      <c r="A23" s="160">
        <v>1522</v>
      </c>
      <c r="B23" s="158" t="s">
        <v>1028</v>
      </c>
      <c r="C23" s="159">
        <v>448673.94</v>
      </c>
      <c r="D23" s="153">
        <v>1400318</v>
      </c>
      <c r="E23" s="147" t="s">
        <v>1050</v>
      </c>
      <c r="F23" s="147" t="s">
        <v>1089</v>
      </c>
    </row>
    <row r="24" spans="1:6" x14ac:dyDescent="0.25">
      <c r="A24" s="152">
        <v>1592</v>
      </c>
      <c r="B24" s="156" t="s">
        <v>1029</v>
      </c>
      <c r="C24" s="159">
        <v>21390</v>
      </c>
      <c r="D24" s="153">
        <v>1400318</v>
      </c>
      <c r="E24" s="147" t="s">
        <v>1050</v>
      </c>
      <c r="F24" s="147" t="s">
        <v>1089</v>
      </c>
    </row>
    <row r="25" spans="1:6" x14ac:dyDescent="0.25">
      <c r="A25" s="152">
        <v>1711</v>
      </c>
      <c r="B25" s="156" t="s">
        <v>1019</v>
      </c>
      <c r="C25" s="159">
        <v>49288.659999999996</v>
      </c>
      <c r="D25" s="153">
        <v>1400318</v>
      </c>
      <c r="E25" s="147" t="s">
        <v>1050</v>
      </c>
      <c r="F25" s="147" t="s">
        <v>1089</v>
      </c>
    </row>
    <row r="26" spans="1:6" x14ac:dyDescent="0.25">
      <c r="A26" s="154">
        <v>2111</v>
      </c>
      <c r="B26" s="155" t="s">
        <v>1020</v>
      </c>
      <c r="C26" s="159">
        <v>0</v>
      </c>
      <c r="D26" s="153">
        <v>1400318</v>
      </c>
      <c r="E26" s="147" t="s">
        <v>1050</v>
      </c>
      <c r="F26" s="147" t="s">
        <v>1087</v>
      </c>
    </row>
    <row r="27" spans="1:6" ht="22.5" x14ac:dyDescent="0.25">
      <c r="A27" s="154">
        <v>2121</v>
      </c>
      <c r="B27" s="155" t="s">
        <v>1030</v>
      </c>
      <c r="C27" s="159">
        <v>6000</v>
      </c>
      <c r="D27" s="153">
        <v>1400318</v>
      </c>
      <c r="E27" s="147" t="s">
        <v>1050</v>
      </c>
      <c r="F27" s="147" t="s">
        <v>1087</v>
      </c>
    </row>
    <row r="28" spans="1:6" x14ac:dyDescent="0.25">
      <c r="A28" s="153">
        <v>2151</v>
      </c>
      <c r="B28" s="155" t="s">
        <v>1031</v>
      </c>
      <c r="C28" s="159">
        <v>12000</v>
      </c>
      <c r="D28" s="153">
        <v>1400318</v>
      </c>
      <c r="E28" s="147" t="s">
        <v>1050</v>
      </c>
      <c r="F28" s="147" t="s">
        <v>1087</v>
      </c>
    </row>
    <row r="29" spans="1:6" x14ac:dyDescent="0.25">
      <c r="A29" s="153">
        <v>2212</v>
      </c>
      <c r="B29" s="155" t="s">
        <v>1032</v>
      </c>
      <c r="C29" s="159">
        <v>24000</v>
      </c>
      <c r="D29" s="153">
        <v>1400318</v>
      </c>
      <c r="E29" s="147" t="s">
        <v>1050</v>
      </c>
      <c r="F29" s="147" t="s">
        <v>1087</v>
      </c>
    </row>
    <row r="30" spans="1:6" ht="22.5" x14ac:dyDescent="0.25">
      <c r="A30" s="153">
        <v>2612</v>
      </c>
      <c r="B30" s="155" t="s">
        <v>1021</v>
      </c>
      <c r="C30" s="159">
        <v>3000</v>
      </c>
      <c r="D30" s="153">
        <v>1400318</v>
      </c>
      <c r="E30" s="147" t="s">
        <v>1050</v>
      </c>
      <c r="F30" s="147" t="s">
        <v>1087</v>
      </c>
    </row>
    <row r="31" spans="1:6" x14ac:dyDescent="0.25">
      <c r="A31" s="153">
        <v>2711</v>
      </c>
      <c r="B31" s="155" t="s">
        <v>1033</v>
      </c>
      <c r="C31" s="159">
        <v>22500</v>
      </c>
      <c r="D31" s="153">
        <v>1400318</v>
      </c>
      <c r="E31" s="147" t="s">
        <v>1050</v>
      </c>
      <c r="F31" s="147" t="s">
        <v>1087</v>
      </c>
    </row>
    <row r="32" spans="1:6" x14ac:dyDescent="0.25">
      <c r="A32" s="153">
        <v>3111</v>
      </c>
      <c r="B32" s="155" t="s">
        <v>1034</v>
      </c>
      <c r="C32" s="159">
        <v>24000</v>
      </c>
      <c r="D32" s="153">
        <v>1400318</v>
      </c>
      <c r="E32" s="147" t="s">
        <v>1050</v>
      </c>
      <c r="F32" s="147" t="s">
        <v>1087</v>
      </c>
    </row>
    <row r="33" spans="1:6" x14ac:dyDescent="0.25">
      <c r="A33" s="153">
        <v>3141</v>
      </c>
      <c r="B33" s="155" t="s">
        <v>1035</v>
      </c>
      <c r="C33" s="159">
        <v>38400</v>
      </c>
      <c r="D33" s="153">
        <v>1400318</v>
      </c>
      <c r="E33" s="147" t="s">
        <v>1050</v>
      </c>
      <c r="F33" s="147" t="s">
        <v>1087</v>
      </c>
    </row>
    <row r="34" spans="1:6" x14ac:dyDescent="0.25">
      <c r="A34" s="153">
        <v>3151</v>
      </c>
      <c r="B34" s="155" t="s">
        <v>1036</v>
      </c>
      <c r="C34" s="159">
        <v>23400</v>
      </c>
      <c r="D34" s="153">
        <v>1400318</v>
      </c>
      <c r="E34" s="147" t="s">
        <v>1050</v>
      </c>
      <c r="F34" s="147" t="s">
        <v>1087</v>
      </c>
    </row>
    <row r="35" spans="1:6" x14ac:dyDescent="0.25">
      <c r="A35" s="153">
        <v>3221</v>
      </c>
      <c r="B35" s="155" t="s">
        <v>131</v>
      </c>
      <c r="C35" s="159">
        <v>243600</v>
      </c>
      <c r="D35" s="153">
        <v>1400318</v>
      </c>
      <c r="E35" s="147" t="s">
        <v>1050</v>
      </c>
      <c r="F35" s="147" t="s">
        <v>1087</v>
      </c>
    </row>
    <row r="36" spans="1:6" ht="22.5" x14ac:dyDescent="0.25">
      <c r="A36" s="153">
        <v>3231</v>
      </c>
      <c r="B36" s="155" t="s">
        <v>1037</v>
      </c>
      <c r="C36" s="159">
        <v>18000</v>
      </c>
      <c r="D36" s="153">
        <v>1400318</v>
      </c>
      <c r="E36" s="147" t="s">
        <v>1050</v>
      </c>
      <c r="F36" s="147" t="s">
        <v>1087</v>
      </c>
    </row>
    <row r="37" spans="1:6" ht="22.5" x14ac:dyDescent="0.25">
      <c r="A37" s="153">
        <v>3311</v>
      </c>
      <c r="B37" s="155" t="s">
        <v>140</v>
      </c>
      <c r="C37" s="159">
        <v>450000</v>
      </c>
      <c r="D37" s="153">
        <v>1400318</v>
      </c>
      <c r="E37" s="147" t="s">
        <v>1050</v>
      </c>
      <c r="F37" s="147" t="s">
        <v>1087</v>
      </c>
    </row>
    <row r="38" spans="1:6" ht="22.5" x14ac:dyDescent="0.25">
      <c r="A38" s="153">
        <v>3321</v>
      </c>
      <c r="B38" s="155" t="s">
        <v>1038</v>
      </c>
      <c r="C38" s="159">
        <v>0</v>
      </c>
      <c r="D38" s="153">
        <v>1400318</v>
      </c>
      <c r="E38" s="147" t="s">
        <v>1050</v>
      </c>
      <c r="F38" s="147" t="s">
        <v>1087</v>
      </c>
    </row>
    <row r="39" spans="1:6" ht="33.75" x14ac:dyDescent="0.25">
      <c r="A39" s="153">
        <v>3331</v>
      </c>
      <c r="B39" s="155" t="s">
        <v>1039</v>
      </c>
      <c r="C39" s="159">
        <v>20000</v>
      </c>
      <c r="D39" s="153">
        <v>1400318</v>
      </c>
      <c r="E39" s="147" t="s">
        <v>1050</v>
      </c>
      <c r="F39" s="147" t="s">
        <v>1087</v>
      </c>
    </row>
    <row r="40" spans="1:6" x14ac:dyDescent="0.25">
      <c r="A40" s="153">
        <v>3341</v>
      </c>
      <c r="B40" s="155" t="s">
        <v>1040</v>
      </c>
      <c r="C40" s="159">
        <v>35000</v>
      </c>
      <c r="D40" s="153">
        <v>1400318</v>
      </c>
      <c r="E40" s="147" t="s">
        <v>1050</v>
      </c>
      <c r="F40" s="147" t="s">
        <v>1087</v>
      </c>
    </row>
    <row r="41" spans="1:6" x14ac:dyDescent="0.25">
      <c r="A41" s="153">
        <v>3411</v>
      </c>
      <c r="B41" s="155" t="s">
        <v>1041</v>
      </c>
      <c r="C41" s="159">
        <v>54000</v>
      </c>
      <c r="D41" s="153">
        <v>1400318</v>
      </c>
      <c r="E41" s="147" t="s">
        <v>1050</v>
      </c>
      <c r="F41" s="147" t="s">
        <v>1087</v>
      </c>
    </row>
    <row r="42" spans="1:6" x14ac:dyDescent="0.25">
      <c r="A42" s="153">
        <v>3451</v>
      </c>
      <c r="B42" s="155" t="s">
        <v>1042</v>
      </c>
      <c r="C42" s="159">
        <v>7000</v>
      </c>
      <c r="D42" s="153">
        <v>1400318</v>
      </c>
      <c r="E42" s="147" t="s">
        <v>1050</v>
      </c>
      <c r="F42" s="147" t="s">
        <v>1087</v>
      </c>
    </row>
    <row r="43" spans="1:6" ht="22.5" x14ac:dyDescent="0.25">
      <c r="A43" s="153">
        <v>3551</v>
      </c>
      <c r="B43" s="155" t="s">
        <v>1043</v>
      </c>
      <c r="C43" s="159">
        <v>24000</v>
      </c>
      <c r="D43" s="153">
        <v>1400318</v>
      </c>
      <c r="E43" s="147" t="s">
        <v>1050</v>
      </c>
      <c r="F43" s="147" t="s">
        <v>1087</v>
      </c>
    </row>
    <row r="44" spans="1:6" ht="33.75" x14ac:dyDescent="0.25">
      <c r="A44" s="153">
        <v>3531</v>
      </c>
      <c r="B44" s="155" t="s">
        <v>1044</v>
      </c>
      <c r="C44" s="159">
        <v>18000</v>
      </c>
      <c r="D44" s="153">
        <v>1400318</v>
      </c>
      <c r="E44" s="147" t="s">
        <v>1050</v>
      </c>
      <c r="F44" s="147" t="s">
        <v>1087</v>
      </c>
    </row>
    <row r="45" spans="1:6" x14ac:dyDescent="0.25">
      <c r="A45" s="153">
        <v>3591</v>
      </c>
      <c r="B45" s="155" t="s">
        <v>1045</v>
      </c>
      <c r="C45" s="159">
        <v>4000</v>
      </c>
      <c r="D45" s="153">
        <v>1400318</v>
      </c>
      <c r="E45" s="147" t="s">
        <v>1050</v>
      </c>
      <c r="F45" s="147" t="s">
        <v>1087</v>
      </c>
    </row>
    <row r="46" spans="1:6" x14ac:dyDescent="0.25">
      <c r="A46" s="153">
        <v>3721</v>
      </c>
      <c r="B46" s="155" t="s">
        <v>179</v>
      </c>
      <c r="C46" s="159">
        <v>6000</v>
      </c>
      <c r="D46" s="153">
        <v>1400318</v>
      </c>
      <c r="E46" s="147" t="s">
        <v>1050</v>
      </c>
      <c r="F46" s="147" t="s">
        <v>1087</v>
      </c>
    </row>
    <row r="47" spans="1:6" ht="33.75" x14ac:dyDescent="0.25">
      <c r="A47" s="153">
        <v>3751</v>
      </c>
      <c r="B47" s="155" t="s">
        <v>1046</v>
      </c>
      <c r="C47" s="159">
        <v>7200</v>
      </c>
      <c r="D47" s="153">
        <v>1400318</v>
      </c>
      <c r="E47" s="147" t="s">
        <v>1050</v>
      </c>
      <c r="F47" s="147" t="s">
        <v>1087</v>
      </c>
    </row>
    <row r="48" spans="1:6" x14ac:dyDescent="0.25">
      <c r="A48" s="153">
        <v>3791</v>
      </c>
      <c r="B48" s="155" t="s">
        <v>1047</v>
      </c>
      <c r="C48" s="159">
        <v>3600</v>
      </c>
      <c r="D48" s="153">
        <v>1400318</v>
      </c>
      <c r="E48" s="147" t="s">
        <v>1050</v>
      </c>
      <c r="F48" s="147" t="s">
        <v>1087</v>
      </c>
    </row>
    <row r="49" spans="1:6" x14ac:dyDescent="0.25">
      <c r="A49" s="153">
        <v>3921</v>
      </c>
      <c r="B49" s="155" t="s">
        <v>1048</v>
      </c>
      <c r="C49" s="159">
        <v>108000</v>
      </c>
      <c r="D49" s="153">
        <v>1400318</v>
      </c>
      <c r="E49" s="147" t="s">
        <v>1050</v>
      </c>
      <c r="F49" s="147" t="s">
        <v>1087</v>
      </c>
    </row>
    <row r="50" spans="1:6" x14ac:dyDescent="0.25">
      <c r="A50" s="153">
        <v>5111</v>
      </c>
      <c r="B50" s="158" t="s">
        <v>265</v>
      </c>
      <c r="C50" s="159">
        <v>10000</v>
      </c>
      <c r="D50" s="153">
        <v>1400318</v>
      </c>
      <c r="E50" s="147" t="s">
        <v>1051</v>
      </c>
      <c r="F50" s="147" t="s">
        <v>1090</v>
      </c>
    </row>
    <row r="51" spans="1:6" x14ac:dyDescent="0.25">
      <c r="A51" s="153">
        <v>5151</v>
      </c>
      <c r="B51" s="158" t="s">
        <v>1049</v>
      </c>
      <c r="C51" s="159">
        <v>30000</v>
      </c>
      <c r="D51" s="153">
        <v>1400318</v>
      </c>
      <c r="E51" s="147" t="s">
        <v>1051</v>
      </c>
      <c r="F51" s="147" t="s">
        <v>1090</v>
      </c>
    </row>
    <row r="52" spans="1:6" x14ac:dyDescent="0.25">
      <c r="A52" s="153">
        <v>5221</v>
      </c>
      <c r="B52" s="158" t="s">
        <v>272</v>
      </c>
      <c r="C52" s="159">
        <v>20000</v>
      </c>
      <c r="D52" s="153">
        <v>1400318</v>
      </c>
      <c r="E52" s="147" t="s">
        <v>1051</v>
      </c>
      <c r="F52" s="147" t="s">
        <v>1090</v>
      </c>
    </row>
    <row r="53" spans="1:6" x14ac:dyDescent="0.25">
      <c r="A53" s="145" t="s">
        <v>1015</v>
      </c>
      <c r="B53" s="145"/>
      <c r="C53" s="145"/>
      <c r="D53" s="145"/>
      <c r="E53" s="147"/>
      <c r="F53" s="147"/>
    </row>
    <row r="54" spans="1:6" x14ac:dyDescent="0.25">
      <c r="A54" s="145" t="s">
        <v>1004</v>
      </c>
      <c r="B54" s="145"/>
      <c r="C54" s="145"/>
      <c r="D54" s="145"/>
      <c r="E54" s="147"/>
      <c r="F54" s="147"/>
    </row>
    <row r="55" spans="1:6" x14ac:dyDescent="0.25">
      <c r="A55" s="145" t="s">
        <v>1052</v>
      </c>
      <c r="B55" s="145"/>
      <c r="C55" s="145"/>
      <c r="D55" s="145"/>
      <c r="E55" s="147"/>
      <c r="F55" s="147"/>
    </row>
    <row r="56" spans="1:6" x14ac:dyDescent="0.25">
      <c r="A56" s="151">
        <v>1131</v>
      </c>
      <c r="B56" s="155" t="s">
        <v>1017</v>
      </c>
      <c r="C56" s="159">
        <v>324269.64</v>
      </c>
      <c r="D56" s="153">
        <v>1100118</v>
      </c>
      <c r="E56" s="147" t="s">
        <v>1050</v>
      </c>
      <c r="F56" s="147" t="s">
        <v>1089</v>
      </c>
    </row>
    <row r="57" spans="1:6" ht="22.5" x14ac:dyDescent="0.25">
      <c r="A57" s="152">
        <v>1511</v>
      </c>
      <c r="B57" s="156" t="s">
        <v>42</v>
      </c>
      <c r="C57" s="159">
        <v>16213.439999999995</v>
      </c>
      <c r="D57" s="153">
        <v>1100118</v>
      </c>
      <c r="E57" s="147" t="s">
        <v>1050</v>
      </c>
      <c r="F57" s="147" t="s">
        <v>1089</v>
      </c>
    </row>
    <row r="58" spans="1:6" x14ac:dyDescent="0.25">
      <c r="A58" s="152">
        <v>1592</v>
      </c>
      <c r="B58" s="156" t="s">
        <v>1029</v>
      </c>
      <c r="C58" s="159">
        <v>22320</v>
      </c>
      <c r="D58" s="153">
        <v>1100118</v>
      </c>
      <c r="E58" s="147" t="s">
        <v>1050</v>
      </c>
      <c r="F58" s="147" t="s">
        <v>1089</v>
      </c>
    </row>
    <row r="59" spans="1:6" x14ac:dyDescent="0.25">
      <c r="A59" s="152">
        <v>1711</v>
      </c>
      <c r="B59" s="156" t="s">
        <v>1053</v>
      </c>
      <c r="C59" s="159">
        <v>64853.879999999983</v>
      </c>
      <c r="D59" s="153">
        <v>1100118</v>
      </c>
      <c r="E59" s="147" t="s">
        <v>1050</v>
      </c>
      <c r="F59" s="147" t="s">
        <v>1089</v>
      </c>
    </row>
    <row r="60" spans="1:6" x14ac:dyDescent="0.25">
      <c r="A60" s="153">
        <v>2111</v>
      </c>
      <c r="B60" s="155" t="s">
        <v>1020</v>
      </c>
      <c r="C60" s="159">
        <v>10000</v>
      </c>
      <c r="D60" s="153">
        <v>1100118</v>
      </c>
      <c r="E60" s="147" t="s">
        <v>1050</v>
      </c>
      <c r="F60" s="147" t="s">
        <v>1087</v>
      </c>
    </row>
    <row r="61" spans="1:6" ht="22.5" x14ac:dyDescent="0.25">
      <c r="A61" s="153">
        <v>2121</v>
      </c>
      <c r="B61" s="155" t="s">
        <v>56</v>
      </c>
      <c r="C61" s="159">
        <v>3000</v>
      </c>
      <c r="D61" s="153">
        <v>1100118</v>
      </c>
      <c r="E61" s="147" t="s">
        <v>1050</v>
      </c>
      <c r="F61" s="147" t="s">
        <v>1087</v>
      </c>
    </row>
    <row r="62" spans="1:6" x14ac:dyDescent="0.25">
      <c r="A62" s="153">
        <v>2161</v>
      </c>
      <c r="B62" s="155" t="s">
        <v>1054</v>
      </c>
      <c r="C62" s="159">
        <v>9750</v>
      </c>
      <c r="D62" s="153">
        <v>1100118</v>
      </c>
      <c r="E62" s="147" t="s">
        <v>1050</v>
      </c>
      <c r="F62" s="147" t="s">
        <v>1087</v>
      </c>
    </row>
    <row r="63" spans="1:6" ht="22.5" x14ac:dyDescent="0.25">
      <c r="A63" s="153">
        <v>2612</v>
      </c>
      <c r="B63" s="155" t="s">
        <v>1021</v>
      </c>
      <c r="C63" s="159">
        <v>36000</v>
      </c>
      <c r="D63" s="153">
        <v>1100118</v>
      </c>
      <c r="E63" s="147" t="s">
        <v>1050</v>
      </c>
      <c r="F63" s="147" t="s">
        <v>1087</v>
      </c>
    </row>
    <row r="64" spans="1:6" x14ac:dyDescent="0.25">
      <c r="A64" s="153">
        <v>3621</v>
      </c>
      <c r="B64" s="155" t="s">
        <v>1055</v>
      </c>
      <c r="C64" s="159">
        <v>41459.35</v>
      </c>
      <c r="D64" s="153">
        <v>1100318</v>
      </c>
      <c r="E64" s="147" t="s">
        <v>1050</v>
      </c>
      <c r="F64" s="147" t="s">
        <v>1087</v>
      </c>
    </row>
    <row r="65" spans="1:6" x14ac:dyDescent="0.25">
      <c r="A65" s="153">
        <v>3981</v>
      </c>
      <c r="B65" s="155" t="s">
        <v>887</v>
      </c>
      <c r="C65" s="159">
        <v>8250</v>
      </c>
      <c r="D65" s="153">
        <v>1100118</v>
      </c>
      <c r="E65" s="147" t="s">
        <v>1050</v>
      </c>
      <c r="F65" s="147" t="s">
        <v>1087</v>
      </c>
    </row>
    <row r="66" spans="1:6" x14ac:dyDescent="0.25">
      <c r="A66" s="152">
        <v>1321</v>
      </c>
      <c r="B66" s="156" t="s">
        <v>1023</v>
      </c>
      <c r="C66" s="159">
        <v>11259.36</v>
      </c>
      <c r="D66" s="153">
        <v>1400318</v>
      </c>
      <c r="E66" s="147" t="s">
        <v>1050</v>
      </c>
      <c r="F66" s="147" t="s">
        <v>1089</v>
      </c>
    </row>
    <row r="67" spans="1:6" x14ac:dyDescent="0.25">
      <c r="A67" s="152">
        <v>1323</v>
      </c>
      <c r="B67" s="156" t="s">
        <v>1024</v>
      </c>
      <c r="C67" s="159">
        <v>56296.81</v>
      </c>
      <c r="D67" s="153">
        <v>1400318</v>
      </c>
      <c r="E67" s="147" t="s">
        <v>1050</v>
      </c>
      <c r="F67" s="147" t="s">
        <v>1089</v>
      </c>
    </row>
    <row r="68" spans="1:6" x14ac:dyDescent="0.25">
      <c r="A68" s="152">
        <v>1413</v>
      </c>
      <c r="B68" s="156" t="s">
        <v>1025</v>
      </c>
      <c r="C68" s="159">
        <v>43656.960000000014</v>
      </c>
      <c r="D68" s="153">
        <v>1400318</v>
      </c>
      <c r="E68" s="147" t="s">
        <v>1050</v>
      </c>
      <c r="F68" s="147" t="s">
        <v>1089</v>
      </c>
    </row>
    <row r="69" spans="1:6" x14ac:dyDescent="0.25">
      <c r="A69" s="152">
        <v>1421</v>
      </c>
      <c r="B69" s="156" t="s">
        <v>1026</v>
      </c>
      <c r="C69" s="159">
        <v>18672.599999999995</v>
      </c>
      <c r="D69" s="153">
        <v>1400318</v>
      </c>
      <c r="E69" s="147" t="s">
        <v>1050</v>
      </c>
      <c r="F69" s="147" t="s">
        <v>1089</v>
      </c>
    </row>
    <row r="70" spans="1:6" x14ac:dyDescent="0.25">
      <c r="A70" s="152">
        <v>1431</v>
      </c>
      <c r="B70" s="156" t="s">
        <v>1027</v>
      </c>
      <c r="C70" s="159">
        <v>7469.04</v>
      </c>
      <c r="D70" s="153">
        <v>1400318</v>
      </c>
      <c r="E70" s="147" t="s">
        <v>1050</v>
      </c>
      <c r="F70" s="147" t="s">
        <v>1089</v>
      </c>
    </row>
    <row r="71" spans="1:6" x14ac:dyDescent="0.25">
      <c r="A71" s="160">
        <v>1522</v>
      </c>
      <c r="B71" s="158" t="s">
        <v>1028</v>
      </c>
      <c r="C71" s="159">
        <v>85158.36</v>
      </c>
      <c r="D71" s="153">
        <v>1400318</v>
      </c>
      <c r="E71" s="147" t="s">
        <v>1050</v>
      </c>
      <c r="F71" s="147" t="s">
        <v>1089</v>
      </c>
    </row>
    <row r="72" spans="1:6" ht="22.5" x14ac:dyDescent="0.25">
      <c r="A72" s="153">
        <v>2121</v>
      </c>
      <c r="B72" s="155" t="s">
        <v>56</v>
      </c>
      <c r="C72" s="159">
        <v>2000</v>
      </c>
      <c r="D72" s="153">
        <v>1400318</v>
      </c>
      <c r="E72" s="147" t="s">
        <v>1050</v>
      </c>
      <c r="F72" s="147" t="s">
        <v>1087</v>
      </c>
    </row>
    <row r="73" spans="1:6" x14ac:dyDescent="0.25">
      <c r="A73" s="153">
        <v>2151</v>
      </c>
      <c r="B73" s="155" t="s">
        <v>1031</v>
      </c>
      <c r="C73" s="159">
        <v>4000</v>
      </c>
      <c r="D73" s="153">
        <v>1400318</v>
      </c>
      <c r="E73" s="147" t="s">
        <v>1050</v>
      </c>
      <c r="F73" s="147" t="s">
        <v>1087</v>
      </c>
    </row>
    <row r="74" spans="1:6" x14ac:dyDescent="0.25">
      <c r="A74" s="153">
        <v>2212</v>
      </c>
      <c r="B74" s="155" t="s">
        <v>1032</v>
      </c>
      <c r="C74" s="159">
        <v>2000</v>
      </c>
      <c r="D74" s="153">
        <v>1400318</v>
      </c>
      <c r="E74" s="147" t="s">
        <v>1050</v>
      </c>
      <c r="F74" s="147" t="s">
        <v>1087</v>
      </c>
    </row>
    <row r="75" spans="1:6" ht="22.5" x14ac:dyDescent="0.25">
      <c r="A75" s="153">
        <v>2612</v>
      </c>
      <c r="B75" s="155" t="s">
        <v>1021</v>
      </c>
      <c r="C75" s="159">
        <v>1500</v>
      </c>
      <c r="D75" s="153">
        <v>1400318</v>
      </c>
      <c r="E75" s="147" t="s">
        <v>1050</v>
      </c>
      <c r="F75" s="147" t="s">
        <v>1087</v>
      </c>
    </row>
    <row r="76" spans="1:6" x14ac:dyDescent="0.25">
      <c r="A76" s="153">
        <v>2711</v>
      </c>
      <c r="B76" s="155" t="s">
        <v>1033</v>
      </c>
      <c r="C76" s="159">
        <v>4500</v>
      </c>
      <c r="D76" s="153">
        <v>1400318</v>
      </c>
      <c r="E76" s="147" t="s">
        <v>1050</v>
      </c>
      <c r="F76" s="147" t="s">
        <v>1087</v>
      </c>
    </row>
    <row r="77" spans="1:6" ht="22.5" x14ac:dyDescent="0.25">
      <c r="A77" s="153">
        <v>3231</v>
      </c>
      <c r="B77" s="155" t="s">
        <v>1037</v>
      </c>
      <c r="C77" s="159">
        <v>9000</v>
      </c>
      <c r="D77" s="153">
        <v>1400318</v>
      </c>
      <c r="E77" s="147" t="s">
        <v>1050</v>
      </c>
      <c r="F77" s="147" t="s">
        <v>1087</v>
      </c>
    </row>
    <row r="78" spans="1:6" ht="33.75" x14ac:dyDescent="0.25">
      <c r="A78" s="153">
        <v>3331</v>
      </c>
      <c r="B78" s="155" t="s">
        <v>1056</v>
      </c>
      <c r="C78" s="159">
        <v>12000</v>
      </c>
      <c r="D78" s="153">
        <v>1400318</v>
      </c>
      <c r="E78" s="147" t="s">
        <v>1050</v>
      </c>
      <c r="F78" s="147" t="s">
        <v>1087</v>
      </c>
    </row>
    <row r="79" spans="1:6" x14ac:dyDescent="0.25">
      <c r="A79" s="153">
        <v>3341</v>
      </c>
      <c r="B79" s="155" t="s">
        <v>1057</v>
      </c>
      <c r="C79" s="159">
        <v>7000</v>
      </c>
      <c r="D79" s="153">
        <v>1400318</v>
      </c>
      <c r="E79" s="147" t="s">
        <v>1050</v>
      </c>
      <c r="F79" s="147" t="s">
        <v>1087</v>
      </c>
    </row>
    <row r="80" spans="1:6" x14ac:dyDescent="0.25">
      <c r="A80" s="153">
        <v>3451</v>
      </c>
      <c r="B80" s="155" t="s">
        <v>1042</v>
      </c>
      <c r="C80" s="159">
        <v>16000</v>
      </c>
      <c r="D80" s="153">
        <v>1400318</v>
      </c>
      <c r="E80" s="147" t="s">
        <v>1050</v>
      </c>
      <c r="F80" s="147" t="s">
        <v>1087</v>
      </c>
    </row>
    <row r="81" spans="1:6" ht="33.75" x14ac:dyDescent="0.25">
      <c r="A81" s="153">
        <v>3531</v>
      </c>
      <c r="B81" s="155" t="s">
        <v>1044</v>
      </c>
      <c r="C81" s="159">
        <v>12000</v>
      </c>
      <c r="D81" s="153">
        <v>1400318</v>
      </c>
      <c r="E81" s="147" t="s">
        <v>1050</v>
      </c>
      <c r="F81" s="147" t="s">
        <v>1087</v>
      </c>
    </row>
    <row r="82" spans="1:6" ht="22.5" x14ac:dyDescent="0.25">
      <c r="A82" s="153">
        <v>3551</v>
      </c>
      <c r="B82" s="155" t="s">
        <v>1043</v>
      </c>
      <c r="C82" s="159">
        <v>14000</v>
      </c>
      <c r="D82" s="153">
        <v>1400318</v>
      </c>
      <c r="E82" s="147" t="s">
        <v>1050</v>
      </c>
      <c r="F82" s="147" t="s">
        <v>1087</v>
      </c>
    </row>
    <row r="83" spans="1:6" x14ac:dyDescent="0.25">
      <c r="A83" s="153">
        <v>3621</v>
      </c>
      <c r="B83" s="155" t="s">
        <v>1058</v>
      </c>
      <c r="C83" s="168">
        <v>33540.65</v>
      </c>
      <c r="D83" s="153">
        <v>1400318</v>
      </c>
      <c r="E83" s="147" t="s">
        <v>1050</v>
      </c>
      <c r="F83" s="147" t="s">
        <v>1087</v>
      </c>
    </row>
    <row r="84" spans="1:6" x14ac:dyDescent="0.25">
      <c r="A84" s="153">
        <v>3721</v>
      </c>
      <c r="B84" s="155" t="s">
        <v>179</v>
      </c>
      <c r="C84" s="168">
        <v>3000</v>
      </c>
      <c r="D84" s="153">
        <v>1400318</v>
      </c>
      <c r="E84" s="147" t="s">
        <v>1050</v>
      </c>
      <c r="F84" s="147" t="s">
        <v>1087</v>
      </c>
    </row>
    <row r="85" spans="1:6" ht="33.75" x14ac:dyDescent="0.25">
      <c r="A85" s="153">
        <v>3751</v>
      </c>
      <c r="B85" s="155" t="s">
        <v>1059</v>
      </c>
      <c r="C85" s="168">
        <v>3600</v>
      </c>
      <c r="D85" s="153">
        <v>1400318</v>
      </c>
      <c r="E85" s="147" t="s">
        <v>1050</v>
      </c>
      <c r="F85" s="147" t="s">
        <v>1087</v>
      </c>
    </row>
    <row r="86" spans="1:6" x14ac:dyDescent="0.25">
      <c r="A86" s="153">
        <v>3791</v>
      </c>
      <c r="B86" s="155" t="s">
        <v>1060</v>
      </c>
      <c r="C86" s="168">
        <v>1800</v>
      </c>
      <c r="D86" s="153">
        <v>1400318</v>
      </c>
      <c r="E86" s="147" t="s">
        <v>1050</v>
      </c>
      <c r="F86" s="147" t="s">
        <v>1087</v>
      </c>
    </row>
    <row r="87" spans="1:6" x14ac:dyDescent="0.25">
      <c r="A87" s="153">
        <v>5111</v>
      </c>
      <c r="B87" s="155" t="s">
        <v>1061</v>
      </c>
      <c r="C87" s="168">
        <v>6000</v>
      </c>
      <c r="D87" s="153">
        <v>1400318</v>
      </c>
      <c r="E87" s="147" t="s">
        <v>1051</v>
      </c>
      <c r="F87" s="147" t="s">
        <v>1090</v>
      </c>
    </row>
    <row r="88" spans="1:6" x14ac:dyDescent="0.25">
      <c r="A88" s="145" t="s">
        <v>1015</v>
      </c>
      <c r="B88" s="145"/>
      <c r="C88" s="145"/>
      <c r="D88" s="145"/>
      <c r="E88" s="147"/>
      <c r="F88" s="147"/>
    </row>
    <row r="89" spans="1:6" x14ac:dyDescent="0.25">
      <c r="A89" s="145" t="s">
        <v>1005</v>
      </c>
      <c r="B89" s="145"/>
      <c r="C89" s="145"/>
      <c r="D89" s="145"/>
      <c r="E89" s="147"/>
      <c r="F89" s="147"/>
    </row>
    <row r="90" spans="1:6" x14ac:dyDescent="0.25">
      <c r="A90" s="145" t="s">
        <v>1062</v>
      </c>
      <c r="B90" s="145"/>
      <c r="C90" s="145"/>
      <c r="D90" s="145"/>
      <c r="E90" s="147"/>
      <c r="F90" s="147"/>
    </row>
    <row r="91" spans="1:6" x14ac:dyDescent="0.25">
      <c r="A91" s="151">
        <v>1131</v>
      </c>
      <c r="B91" s="155" t="s">
        <v>1017</v>
      </c>
      <c r="C91" s="159">
        <v>196464.95999999996</v>
      </c>
      <c r="D91" s="153">
        <v>1100118</v>
      </c>
      <c r="E91" s="147" t="s">
        <v>1050</v>
      </c>
      <c r="F91" s="147" t="s">
        <v>1089</v>
      </c>
    </row>
    <row r="92" spans="1:6" x14ac:dyDescent="0.25">
      <c r="A92" s="153">
        <v>1212</v>
      </c>
      <c r="B92" s="157" t="s">
        <v>1063</v>
      </c>
      <c r="C92" s="159">
        <v>96961.319999999978</v>
      </c>
      <c r="D92" s="153">
        <v>1100118</v>
      </c>
      <c r="E92" s="147" t="s">
        <v>1050</v>
      </c>
      <c r="F92" s="147" t="s">
        <v>1089</v>
      </c>
    </row>
    <row r="93" spans="1:6" ht="22.5" x14ac:dyDescent="0.25">
      <c r="A93" s="152">
        <v>1511</v>
      </c>
      <c r="B93" s="156" t="s">
        <v>42</v>
      </c>
      <c r="C93" s="159">
        <v>9823.2000000000025</v>
      </c>
      <c r="D93" s="153">
        <v>1100118</v>
      </c>
      <c r="E93" s="147" t="s">
        <v>1050</v>
      </c>
      <c r="F93" s="147" t="s">
        <v>1089</v>
      </c>
    </row>
    <row r="94" spans="1:6" x14ac:dyDescent="0.25">
      <c r="A94" s="152">
        <v>1592</v>
      </c>
      <c r="B94" s="156" t="s">
        <v>1029</v>
      </c>
      <c r="C94" s="159">
        <v>11160</v>
      </c>
      <c r="D94" s="153">
        <v>1100118</v>
      </c>
      <c r="E94" s="147" t="s">
        <v>1050</v>
      </c>
      <c r="F94" s="147" t="s">
        <v>1089</v>
      </c>
    </row>
    <row r="95" spans="1:6" x14ac:dyDescent="0.25">
      <c r="A95" s="152">
        <v>1711</v>
      </c>
      <c r="B95" s="156" t="s">
        <v>1053</v>
      </c>
      <c r="C95" s="159">
        <v>39293.039999999994</v>
      </c>
      <c r="D95" s="153">
        <v>1100118</v>
      </c>
      <c r="E95" s="147" t="s">
        <v>1050</v>
      </c>
      <c r="F95" s="147" t="s">
        <v>1089</v>
      </c>
    </row>
    <row r="96" spans="1:6" x14ac:dyDescent="0.25">
      <c r="A96" s="153">
        <v>3981</v>
      </c>
      <c r="B96" s="155" t="s">
        <v>887</v>
      </c>
      <c r="C96" s="159">
        <v>5376.62</v>
      </c>
      <c r="D96" s="153">
        <v>1100118</v>
      </c>
      <c r="E96" s="147" t="s">
        <v>1050</v>
      </c>
      <c r="F96" s="147" t="s">
        <v>1087</v>
      </c>
    </row>
    <row r="97" spans="1:6" x14ac:dyDescent="0.25">
      <c r="A97" s="153">
        <v>1212</v>
      </c>
      <c r="B97" s="157" t="s">
        <v>1063</v>
      </c>
      <c r="C97" s="159">
        <v>25423.199999999997</v>
      </c>
      <c r="D97" s="153">
        <v>1400318</v>
      </c>
      <c r="E97" s="147" t="s">
        <v>1050</v>
      </c>
      <c r="F97" s="147" t="s">
        <v>1089</v>
      </c>
    </row>
    <row r="98" spans="1:6" x14ac:dyDescent="0.25">
      <c r="A98" s="151">
        <v>1221</v>
      </c>
      <c r="B98" s="155" t="s">
        <v>1064</v>
      </c>
      <c r="C98" s="159">
        <v>117856.97000000003</v>
      </c>
      <c r="D98" s="153">
        <v>1400318</v>
      </c>
      <c r="E98" s="147" t="s">
        <v>1050</v>
      </c>
      <c r="F98" s="147" t="s">
        <v>1089</v>
      </c>
    </row>
    <row r="99" spans="1:6" x14ac:dyDescent="0.25">
      <c r="A99" s="152">
        <v>1321</v>
      </c>
      <c r="B99" s="156" t="s">
        <v>1023</v>
      </c>
      <c r="C99" s="159">
        <v>9072.6</v>
      </c>
      <c r="D99" s="153">
        <v>1400318</v>
      </c>
      <c r="E99" s="147" t="s">
        <v>1050</v>
      </c>
      <c r="F99" s="147" t="s">
        <v>1089</v>
      </c>
    </row>
    <row r="100" spans="1:6" x14ac:dyDescent="0.25">
      <c r="A100" s="152">
        <v>1323</v>
      </c>
      <c r="B100" s="156" t="s">
        <v>1024</v>
      </c>
      <c r="C100" s="159">
        <v>60363.03</v>
      </c>
      <c r="D100" s="153">
        <v>1400318</v>
      </c>
      <c r="E100" s="147" t="s">
        <v>1050</v>
      </c>
      <c r="F100" s="147" t="s">
        <v>1089</v>
      </c>
    </row>
    <row r="101" spans="1:6" x14ac:dyDescent="0.25">
      <c r="A101" s="152">
        <v>1413</v>
      </c>
      <c r="B101" s="156" t="s">
        <v>1025</v>
      </c>
      <c r="C101" s="159">
        <v>59952.600000000013</v>
      </c>
      <c r="D101" s="153">
        <v>1400318</v>
      </c>
      <c r="E101" s="147" t="s">
        <v>1050</v>
      </c>
      <c r="F101" s="147" t="s">
        <v>1089</v>
      </c>
    </row>
    <row r="102" spans="1:6" x14ac:dyDescent="0.25">
      <c r="A102" s="152">
        <v>1421</v>
      </c>
      <c r="B102" s="156" t="s">
        <v>1026</v>
      </c>
      <c r="C102" s="159">
        <v>25018.199999999993</v>
      </c>
      <c r="D102" s="153">
        <v>1400318</v>
      </c>
      <c r="E102" s="147" t="s">
        <v>1050</v>
      </c>
      <c r="F102" s="147" t="s">
        <v>1089</v>
      </c>
    </row>
    <row r="103" spans="1:6" x14ac:dyDescent="0.25">
      <c r="A103" s="152">
        <v>1431</v>
      </c>
      <c r="B103" s="156" t="s">
        <v>1027</v>
      </c>
      <c r="C103" s="159">
        <v>10007.280000000004</v>
      </c>
      <c r="D103" s="153">
        <v>1400318</v>
      </c>
      <c r="E103" s="147" t="s">
        <v>1050</v>
      </c>
      <c r="F103" s="147" t="s">
        <v>1089</v>
      </c>
    </row>
    <row r="104" spans="1:6" ht="22.5" x14ac:dyDescent="0.25">
      <c r="A104" s="152">
        <v>1511</v>
      </c>
      <c r="B104" s="156" t="s">
        <v>42</v>
      </c>
      <c r="C104" s="159">
        <v>5112.24</v>
      </c>
      <c r="D104" s="153">
        <v>1400318</v>
      </c>
      <c r="E104" s="147" t="s">
        <v>1050</v>
      </c>
      <c r="F104" s="147" t="s">
        <v>1089</v>
      </c>
    </row>
    <row r="105" spans="1:6" x14ac:dyDescent="0.25">
      <c r="A105" s="169">
        <v>1522</v>
      </c>
      <c r="B105" s="158" t="s">
        <v>1028</v>
      </c>
      <c r="C105" s="159">
        <v>162206.39999999999</v>
      </c>
      <c r="D105" s="153">
        <v>1400318</v>
      </c>
      <c r="E105" s="147" t="s">
        <v>1050</v>
      </c>
      <c r="F105" s="147" t="s">
        <v>1089</v>
      </c>
    </row>
    <row r="106" spans="1:6" x14ac:dyDescent="0.25">
      <c r="A106" s="152">
        <v>1592</v>
      </c>
      <c r="B106" s="156" t="s">
        <v>1018</v>
      </c>
      <c r="C106" s="159">
        <v>11160</v>
      </c>
      <c r="D106" s="153">
        <v>1400318</v>
      </c>
      <c r="E106" s="147" t="s">
        <v>1050</v>
      </c>
      <c r="F106" s="147" t="s">
        <v>1089</v>
      </c>
    </row>
    <row r="107" spans="1:6" x14ac:dyDescent="0.25">
      <c r="A107" s="152">
        <v>1711</v>
      </c>
      <c r="B107" s="156" t="s">
        <v>1019</v>
      </c>
      <c r="C107" s="159">
        <v>25560.960000000006</v>
      </c>
      <c r="D107" s="153">
        <v>1400318</v>
      </c>
      <c r="E107" s="147" t="s">
        <v>1050</v>
      </c>
      <c r="F107" s="147" t="s">
        <v>1089</v>
      </c>
    </row>
    <row r="108" spans="1:6" x14ac:dyDescent="0.25">
      <c r="A108" s="153">
        <v>2111</v>
      </c>
      <c r="B108" s="155" t="s">
        <v>1020</v>
      </c>
      <c r="C108" s="159">
        <v>12000</v>
      </c>
      <c r="D108" s="153">
        <v>1400318</v>
      </c>
      <c r="E108" s="147" t="s">
        <v>1050</v>
      </c>
      <c r="F108" s="147" t="s">
        <v>1087</v>
      </c>
    </row>
    <row r="109" spans="1:6" ht="22.5" x14ac:dyDescent="0.25">
      <c r="A109" s="153">
        <v>2121</v>
      </c>
      <c r="B109" s="155" t="s">
        <v>56</v>
      </c>
      <c r="C109" s="159">
        <v>8400</v>
      </c>
      <c r="D109" s="153">
        <v>1400318</v>
      </c>
      <c r="E109" s="147" t="s">
        <v>1050</v>
      </c>
      <c r="F109" s="147" t="s">
        <v>1087</v>
      </c>
    </row>
    <row r="110" spans="1:6" x14ac:dyDescent="0.25">
      <c r="A110" s="153">
        <v>2151</v>
      </c>
      <c r="B110" s="155" t="s">
        <v>1031</v>
      </c>
      <c r="C110" s="159">
        <v>6000</v>
      </c>
      <c r="D110" s="153">
        <v>1400318</v>
      </c>
      <c r="E110" s="147" t="s">
        <v>1050</v>
      </c>
      <c r="F110" s="147" t="s">
        <v>1087</v>
      </c>
    </row>
    <row r="111" spans="1:6" x14ac:dyDescent="0.25">
      <c r="A111" s="153">
        <v>2161</v>
      </c>
      <c r="B111" s="155" t="s">
        <v>60</v>
      </c>
      <c r="C111" s="159">
        <v>2000</v>
      </c>
      <c r="D111" s="153">
        <v>1400318</v>
      </c>
      <c r="E111" s="147" t="s">
        <v>1050</v>
      </c>
      <c r="F111" s="147" t="s">
        <v>1087</v>
      </c>
    </row>
    <row r="112" spans="1:6" x14ac:dyDescent="0.25">
      <c r="A112" s="153">
        <v>2212</v>
      </c>
      <c r="B112" s="155" t="s">
        <v>1032</v>
      </c>
      <c r="C112" s="159">
        <v>4000</v>
      </c>
      <c r="D112" s="153">
        <v>1400318</v>
      </c>
      <c r="E112" s="147" t="s">
        <v>1050</v>
      </c>
      <c r="F112" s="147" t="s">
        <v>1087</v>
      </c>
    </row>
    <row r="113" spans="1:6" x14ac:dyDescent="0.25">
      <c r="A113" s="153">
        <v>2421</v>
      </c>
      <c r="B113" s="155" t="s">
        <v>79</v>
      </c>
      <c r="C113" s="159">
        <v>50344</v>
      </c>
      <c r="D113" s="153">
        <v>1400318</v>
      </c>
      <c r="E113" s="147" t="s">
        <v>1050</v>
      </c>
      <c r="F113" s="147" t="s">
        <v>1087</v>
      </c>
    </row>
    <row r="114" spans="1:6" x14ac:dyDescent="0.25">
      <c r="A114" s="153">
        <v>2451</v>
      </c>
      <c r="B114" s="155" t="s">
        <v>82</v>
      </c>
      <c r="C114" s="159">
        <v>26670</v>
      </c>
      <c r="D114" s="153">
        <v>1400318</v>
      </c>
      <c r="E114" s="147" t="s">
        <v>1050</v>
      </c>
      <c r="F114" s="147" t="s">
        <v>1087</v>
      </c>
    </row>
    <row r="115" spans="1:6" x14ac:dyDescent="0.25">
      <c r="A115" s="153">
        <v>2461</v>
      </c>
      <c r="B115" s="155" t="s">
        <v>1065</v>
      </c>
      <c r="C115" s="159">
        <v>33978</v>
      </c>
      <c r="D115" s="153">
        <v>1400318</v>
      </c>
      <c r="E115" s="147" t="s">
        <v>1050</v>
      </c>
      <c r="F115" s="147" t="s">
        <v>1087</v>
      </c>
    </row>
    <row r="116" spans="1:6" x14ac:dyDescent="0.25">
      <c r="A116" s="153">
        <v>2471</v>
      </c>
      <c r="B116" s="155" t="s">
        <v>1066</v>
      </c>
      <c r="C116" s="159">
        <v>92190</v>
      </c>
      <c r="D116" s="153">
        <v>1400318</v>
      </c>
      <c r="E116" s="147" t="s">
        <v>1050</v>
      </c>
      <c r="F116" s="147" t="s">
        <v>1087</v>
      </c>
    </row>
    <row r="117" spans="1:6" x14ac:dyDescent="0.25">
      <c r="A117" s="153">
        <v>2491</v>
      </c>
      <c r="B117" s="155" t="s">
        <v>1067</v>
      </c>
      <c r="C117" s="159">
        <v>92190</v>
      </c>
      <c r="D117" s="153">
        <v>1400318</v>
      </c>
      <c r="E117" s="147" t="s">
        <v>1050</v>
      </c>
      <c r="F117" s="147" t="s">
        <v>1087</v>
      </c>
    </row>
    <row r="118" spans="1:6" ht="22.5" x14ac:dyDescent="0.25">
      <c r="A118" s="153">
        <v>2612</v>
      </c>
      <c r="B118" s="155" t="s">
        <v>1021</v>
      </c>
      <c r="C118" s="159">
        <v>42000</v>
      </c>
      <c r="D118" s="153">
        <v>1400318</v>
      </c>
      <c r="E118" s="147" t="s">
        <v>1050</v>
      </c>
      <c r="F118" s="147" t="s">
        <v>1087</v>
      </c>
    </row>
    <row r="119" spans="1:6" x14ac:dyDescent="0.25">
      <c r="A119" s="153">
        <v>2711</v>
      </c>
      <c r="B119" s="155" t="s">
        <v>1033</v>
      </c>
      <c r="C119" s="159">
        <v>6750</v>
      </c>
      <c r="D119" s="153">
        <v>1400318</v>
      </c>
      <c r="E119" s="147" t="s">
        <v>1050</v>
      </c>
      <c r="F119" s="147" t="s">
        <v>1087</v>
      </c>
    </row>
    <row r="120" spans="1:6" ht="22.5" x14ac:dyDescent="0.25">
      <c r="A120" s="153">
        <v>2721</v>
      </c>
      <c r="B120" s="155" t="s">
        <v>100</v>
      </c>
      <c r="C120" s="159">
        <v>4000</v>
      </c>
      <c r="D120" s="153">
        <v>1400318</v>
      </c>
      <c r="E120" s="147" t="s">
        <v>1050</v>
      </c>
      <c r="F120" s="147" t="s">
        <v>1087</v>
      </c>
    </row>
    <row r="121" spans="1:6" x14ac:dyDescent="0.25">
      <c r="A121" s="153">
        <v>2911</v>
      </c>
      <c r="B121" s="162" t="s">
        <v>1068</v>
      </c>
      <c r="C121" s="159">
        <v>5000</v>
      </c>
      <c r="D121" s="153">
        <v>1400318</v>
      </c>
      <c r="E121" s="147" t="s">
        <v>1050</v>
      </c>
      <c r="F121" s="147" t="s">
        <v>1087</v>
      </c>
    </row>
    <row r="122" spans="1:6" x14ac:dyDescent="0.25">
      <c r="A122" s="153">
        <v>3111</v>
      </c>
      <c r="B122" s="155" t="s">
        <v>1034</v>
      </c>
      <c r="C122" s="159">
        <v>24000</v>
      </c>
      <c r="D122" s="153">
        <v>1400318</v>
      </c>
      <c r="E122" s="147" t="s">
        <v>1050</v>
      </c>
      <c r="F122" s="147" t="s">
        <v>1087</v>
      </c>
    </row>
    <row r="123" spans="1:6" ht="22.5" x14ac:dyDescent="0.25">
      <c r="A123" s="153">
        <v>3231</v>
      </c>
      <c r="B123" s="155" t="s">
        <v>1069</v>
      </c>
      <c r="C123" s="159">
        <v>9000</v>
      </c>
      <c r="D123" s="153">
        <v>1400318</v>
      </c>
      <c r="E123" s="147" t="s">
        <v>1050</v>
      </c>
      <c r="F123" s="147" t="s">
        <v>1087</v>
      </c>
    </row>
    <row r="124" spans="1:6" x14ac:dyDescent="0.25">
      <c r="A124" s="153">
        <v>3261</v>
      </c>
      <c r="B124" s="155" t="s">
        <v>1070</v>
      </c>
      <c r="C124" s="159">
        <v>45000</v>
      </c>
      <c r="D124" s="153">
        <v>1400318</v>
      </c>
      <c r="E124" s="147" t="s">
        <v>1050</v>
      </c>
      <c r="F124" s="147" t="s">
        <v>1087</v>
      </c>
    </row>
    <row r="125" spans="1:6" ht="22.5" x14ac:dyDescent="0.25">
      <c r="A125" s="153">
        <v>3321</v>
      </c>
      <c r="B125" s="155" t="s">
        <v>1071</v>
      </c>
      <c r="C125" s="159">
        <v>113000</v>
      </c>
      <c r="D125" s="153">
        <v>1400318</v>
      </c>
      <c r="E125" s="147" t="s">
        <v>1050</v>
      </c>
      <c r="F125" s="147" t="s">
        <v>1087</v>
      </c>
    </row>
    <row r="126" spans="1:6" x14ac:dyDescent="0.25">
      <c r="A126" s="153">
        <v>3341</v>
      </c>
      <c r="B126" s="155" t="s">
        <v>1072</v>
      </c>
      <c r="C126" s="159">
        <v>12000</v>
      </c>
      <c r="D126" s="153">
        <v>1400318</v>
      </c>
      <c r="E126" s="147" t="s">
        <v>1050</v>
      </c>
      <c r="F126" s="147" t="s">
        <v>1087</v>
      </c>
    </row>
    <row r="127" spans="1:6" x14ac:dyDescent="0.25">
      <c r="A127" s="153">
        <v>3451</v>
      </c>
      <c r="B127" s="155" t="s">
        <v>1042</v>
      </c>
      <c r="C127" s="159">
        <v>18000</v>
      </c>
      <c r="D127" s="153">
        <v>1400318</v>
      </c>
      <c r="E127" s="147" t="s">
        <v>1050</v>
      </c>
      <c r="F127" s="147" t="s">
        <v>1087</v>
      </c>
    </row>
    <row r="128" spans="1:6" ht="22.5" x14ac:dyDescent="0.25">
      <c r="A128" s="153">
        <v>3511</v>
      </c>
      <c r="B128" s="155" t="s">
        <v>1073</v>
      </c>
      <c r="C128" s="159">
        <v>22583.94</v>
      </c>
      <c r="D128" s="153">
        <v>1400318</v>
      </c>
      <c r="E128" s="147" t="s">
        <v>1050</v>
      </c>
      <c r="F128" s="147" t="s">
        <v>1087</v>
      </c>
    </row>
    <row r="129" spans="1:6" ht="33.75" x14ac:dyDescent="0.25">
      <c r="A129" s="153">
        <v>3531</v>
      </c>
      <c r="B129" s="155" t="s">
        <v>1074</v>
      </c>
      <c r="C129" s="159">
        <v>10500</v>
      </c>
      <c r="D129" s="153">
        <v>1400318</v>
      </c>
      <c r="E129" s="147" t="s">
        <v>1050</v>
      </c>
      <c r="F129" s="147" t="s">
        <v>1087</v>
      </c>
    </row>
    <row r="130" spans="1:6" ht="22.5" x14ac:dyDescent="0.25">
      <c r="A130" s="153">
        <v>3551</v>
      </c>
      <c r="B130" s="155" t="s">
        <v>1043</v>
      </c>
      <c r="C130" s="168">
        <v>10000</v>
      </c>
      <c r="D130" s="153">
        <v>1400318</v>
      </c>
      <c r="E130" s="147" t="s">
        <v>1050</v>
      </c>
      <c r="F130" s="147" t="s">
        <v>1087</v>
      </c>
    </row>
    <row r="131" spans="1:6" x14ac:dyDescent="0.25">
      <c r="A131" s="153">
        <v>3611</v>
      </c>
      <c r="B131" s="162" t="s">
        <v>1075</v>
      </c>
      <c r="C131" s="168">
        <v>93720</v>
      </c>
      <c r="D131" s="153">
        <v>1400318</v>
      </c>
      <c r="E131" s="147" t="s">
        <v>1050</v>
      </c>
      <c r="F131" s="147" t="s">
        <v>1087</v>
      </c>
    </row>
    <row r="132" spans="1:6" x14ac:dyDescent="0.25">
      <c r="A132" s="153">
        <v>3621</v>
      </c>
      <c r="B132" s="162" t="s">
        <v>1055</v>
      </c>
      <c r="C132" s="168">
        <v>12000</v>
      </c>
      <c r="D132" s="153">
        <v>1400318</v>
      </c>
      <c r="E132" s="147" t="s">
        <v>1050</v>
      </c>
      <c r="F132" s="147" t="s">
        <v>1087</v>
      </c>
    </row>
    <row r="133" spans="1:6" x14ac:dyDescent="0.25">
      <c r="A133" s="153">
        <v>3721</v>
      </c>
      <c r="B133" s="155" t="s">
        <v>179</v>
      </c>
      <c r="C133" s="168">
        <v>3000</v>
      </c>
      <c r="D133" s="153">
        <v>1400318</v>
      </c>
      <c r="E133" s="147" t="s">
        <v>1050</v>
      </c>
      <c r="F133" s="147" t="s">
        <v>1087</v>
      </c>
    </row>
    <row r="134" spans="1:6" ht="33.75" x14ac:dyDescent="0.25">
      <c r="A134" s="153">
        <v>3751</v>
      </c>
      <c r="B134" s="155" t="s">
        <v>1059</v>
      </c>
      <c r="C134" s="168">
        <v>3600</v>
      </c>
      <c r="D134" s="153">
        <v>1400318</v>
      </c>
      <c r="E134" s="147" t="s">
        <v>1050</v>
      </c>
      <c r="F134" s="147" t="s">
        <v>1087</v>
      </c>
    </row>
    <row r="135" spans="1:6" x14ac:dyDescent="0.25">
      <c r="A135" s="153">
        <v>3791</v>
      </c>
      <c r="B135" s="155" t="s">
        <v>1060</v>
      </c>
      <c r="C135" s="168">
        <v>1800</v>
      </c>
      <c r="D135" s="153">
        <v>1400318</v>
      </c>
      <c r="E135" s="147" t="s">
        <v>1050</v>
      </c>
      <c r="F135" s="147" t="s">
        <v>1087</v>
      </c>
    </row>
    <row r="136" spans="1:6" x14ac:dyDescent="0.25">
      <c r="A136" s="153">
        <v>3921</v>
      </c>
      <c r="B136" s="155" t="s">
        <v>1048</v>
      </c>
      <c r="C136" s="168">
        <v>35000</v>
      </c>
      <c r="D136" s="153">
        <v>1400318</v>
      </c>
      <c r="E136" s="147" t="s">
        <v>1050</v>
      </c>
      <c r="F136" s="147" t="s">
        <v>1087</v>
      </c>
    </row>
    <row r="137" spans="1:6" x14ac:dyDescent="0.25">
      <c r="A137" s="153">
        <v>3981</v>
      </c>
      <c r="B137" s="155" t="s">
        <v>887</v>
      </c>
      <c r="C137" s="168">
        <v>5877.38</v>
      </c>
      <c r="D137" s="153">
        <v>1400318</v>
      </c>
      <c r="E137" s="147" t="s">
        <v>1050</v>
      </c>
      <c r="F137" s="147" t="s">
        <v>1087</v>
      </c>
    </row>
    <row r="138" spans="1:6" x14ac:dyDescent="0.25">
      <c r="A138" s="153">
        <v>5111</v>
      </c>
      <c r="B138" s="155" t="s">
        <v>1061</v>
      </c>
      <c r="C138" s="168">
        <v>15000</v>
      </c>
      <c r="D138" s="153">
        <v>1400318</v>
      </c>
      <c r="E138" s="147" t="s">
        <v>1051</v>
      </c>
      <c r="F138" s="147" t="s">
        <v>1090</v>
      </c>
    </row>
    <row r="139" spans="1:6" ht="22.5" x14ac:dyDescent="0.25">
      <c r="A139" s="153">
        <v>6241</v>
      </c>
      <c r="B139" s="155" t="s">
        <v>327</v>
      </c>
      <c r="C139" s="168">
        <v>2001789.84</v>
      </c>
      <c r="D139" s="153">
        <v>1400318</v>
      </c>
      <c r="E139" s="147" t="s">
        <v>1051</v>
      </c>
      <c r="F139" s="147" t="s">
        <v>1090</v>
      </c>
    </row>
    <row r="140" spans="1:6" x14ac:dyDescent="0.25">
      <c r="A140" s="145" t="s">
        <v>1015</v>
      </c>
      <c r="B140" s="145"/>
      <c r="C140" s="145"/>
      <c r="D140" s="145"/>
      <c r="E140" s="147"/>
      <c r="F140" s="147"/>
    </row>
    <row r="141" spans="1:6" x14ac:dyDescent="0.25">
      <c r="A141" s="145" t="s">
        <v>1006</v>
      </c>
      <c r="B141" s="145"/>
      <c r="C141" s="145"/>
      <c r="D141" s="145"/>
      <c r="E141" s="147"/>
      <c r="F141" s="147"/>
    </row>
    <row r="142" spans="1:6" x14ac:dyDescent="0.25">
      <c r="A142" s="145" t="s">
        <v>1076</v>
      </c>
      <c r="B142" s="145"/>
      <c r="C142" s="145"/>
      <c r="D142" s="145"/>
      <c r="E142" s="147"/>
      <c r="F142" s="147"/>
    </row>
    <row r="143" spans="1:6" x14ac:dyDescent="0.25">
      <c r="A143" s="163">
        <v>1131</v>
      </c>
      <c r="B143" s="162" t="s">
        <v>1017</v>
      </c>
      <c r="C143" s="170">
        <v>127804.79999999997</v>
      </c>
      <c r="D143" s="153">
        <v>1100118</v>
      </c>
      <c r="E143" s="147" t="s">
        <v>1050</v>
      </c>
      <c r="F143" s="147" t="s">
        <v>1089</v>
      </c>
    </row>
    <row r="144" spans="1:6" ht="22.5" x14ac:dyDescent="0.25">
      <c r="A144" s="164">
        <v>1511</v>
      </c>
      <c r="B144" s="165" t="s">
        <v>42</v>
      </c>
      <c r="C144" s="170">
        <v>6390.2400000000016</v>
      </c>
      <c r="D144" s="153">
        <v>1100118</v>
      </c>
      <c r="E144" s="147" t="s">
        <v>1050</v>
      </c>
      <c r="F144" s="147" t="s">
        <v>1089</v>
      </c>
    </row>
    <row r="145" spans="1:6" x14ac:dyDescent="0.25">
      <c r="A145" s="164">
        <v>1592</v>
      </c>
      <c r="B145" s="165" t="s">
        <v>1029</v>
      </c>
      <c r="C145" s="170">
        <v>11160</v>
      </c>
      <c r="D145" s="153">
        <v>1100118</v>
      </c>
      <c r="E145" s="147" t="s">
        <v>1050</v>
      </c>
      <c r="F145" s="147" t="s">
        <v>1089</v>
      </c>
    </row>
    <row r="146" spans="1:6" x14ac:dyDescent="0.25">
      <c r="A146" s="164">
        <v>1711</v>
      </c>
      <c r="B146" s="165" t="s">
        <v>1053</v>
      </c>
      <c r="C146" s="170">
        <v>25560.960000000006</v>
      </c>
      <c r="D146" s="153">
        <v>1100118</v>
      </c>
      <c r="E146" s="147" t="s">
        <v>1050</v>
      </c>
      <c r="F146" s="147" t="s">
        <v>1089</v>
      </c>
    </row>
    <row r="147" spans="1:6" x14ac:dyDescent="0.25">
      <c r="A147" s="153">
        <v>2111</v>
      </c>
      <c r="B147" s="155" t="s">
        <v>1020</v>
      </c>
      <c r="C147" s="170">
        <v>21000</v>
      </c>
      <c r="D147" s="153">
        <v>1100118</v>
      </c>
      <c r="E147" s="147" t="s">
        <v>1050</v>
      </c>
      <c r="F147" s="147" t="s">
        <v>1087</v>
      </c>
    </row>
    <row r="148" spans="1:6" ht="22.5" x14ac:dyDescent="0.25">
      <c r="A148" s="153">
        <v>2121</v>
      </c>
      <c r="B148" s="155" t="s">
        <v>56</v>
      </c>
      <c r="C148" s="170">
        <v>6000</v>
      </c>
      <c r="D148" s="153">
        <v>1100118</v>
      </c>
      <c r="E148" s="147" t="s">
        <v>1050</v>
      </c>
      <c r="F148" s="147" t="s">
        <v>1087</v>
      </c>
    </row>
    <row r="149" spans="1:6" x14ac:dyDescent="0.25">
      <c r="A149" s="153">
        <v>2161</v>
      </c>
      <c r="B149" s="155" t="s">
        <v>60</v>
      </c>
      <c r="C149" s="170">
        <v>2000</v>
      </c>
      <c r="D149" s="153">
        <v>1100118</v>
      </c>
      <c r="E149" s="147" t="s">
        <v>1050</v>
      </c>
      <c r="F149" s="147" t="s">
        <v>1087</v>
      </c>
    </row>
    <row r="150" spans="1:6" ht="22.5" x14ac:dyDescent="0.25">
      <c r="A150" s="153">
        <v>2612</v>
      </c>
      <c r="B150" s="155" t="s">
        <v>1021</v>
      </c>
      <c r="C150" s="170">
        <v>42000</v>
      </c>
      <c r="D150" s="153">
        <v>1100118</v>
      </c>
      <c r="E150" s="147" t="s">
        <v>1050</v>
      </c>
      <c r="F150" s="147" t="s">
        <v>1087</v>
      </c>
    </row>
    <row r="151" spans="1:6" ht="22.5" x14ac:dyDescent="0.25">
      <c r="A151" s="154">
        <v>2721</v>
      </c>
      <c r="B151" s="162" t="s">
        <v>1077</v>
      </c>
      <c r="C151" s="170">
        <v>4000</v>
      </c>
      <c r="D151" s="153">
        <v>1100118</v>
      </c>
      <c r="E151" s="147" t="s">
        <v>1050</v>
      </c>
      <c r="F151" s="147" t="s">
        <v>1087</v>
      </c>
    </row>
    <row r="152" spans="1:6" x14ac:dyDescent="0.25">
      <c r="A152" s="154">
        <v>2911</v>
      </c>
      <c r="B152" s="162" t="s">
        <v>1078</v>
      </c>
      <c r="C152" s="170">
        <v>10680.68</v>
      </c>
      <c r="D152" s="153">
        <v>1100118</v>
      </c>
      <c r="E152" s="147" t="s">
        <v>1050</v>
      </c>
      <c r="F152" s="147" t="s">
        <v>1087</v>
      </c>
    </row>
    <row r="153" spans="1:6" ht="22.5" x14ac:dyDescent="0.25">
      <c r="A153" s="153">
        <v>3551</v>
      </c>
      <c r="B153" s="155" t="s">
        <v>1043</v>
      </c>
      <c r="C153" s="170">
        <v>26000</v>
      </c>
      <c r="D153" s="153">
        <v>1100118</v>
      </c>
      <c r="E153" s="147" t="s">
        <v>1050</v>
      </c>
      <c r="F153" s="147" t="s">
        <v>1087</v>
      </c>
    </row>
    <row r="154" spans="1:6" x14ac:dyDescent="0.25">
      <c r="A154" s="154">
        <v>3981</v>
      </c>
      <c r="B154" s="162" t="s">
        <v>1079</v>
      </c>
      <c r="C154" s="170">
        <v>3225</v>
      </c>
      <c r="D154" s="153">
        <v>1100118</v>
      </c>
      <c r="E154" s="147" t="s">
        <v>1050</v>
      </c>
      <c r="F154" s="147" t="s">
        <v>1087</v>
      </c>
    </row>
    <row r="155" spans="1:6" x14ac:dyDescent="0.25">
      <c r="A155" s="164">
        <v>1321</v>
      </c>
      <c r="B155" s="165" t="s">
        <v>1023</v>
      </c>
      <c r="C155" s="170">
        <v>4437.66</v>
      </c>
      <c r="D155" s="153">
        <v>1400318</v>
      </c>
      <c r="E155" s="147" t="s">
        <v>1050</v>
      </c>
      <c r="F155" s="147" t="s">
        <v>1089</v>
      </c>
    </row>
    <row r="156" spans="1:6" x14ac:dyDescent="0.25">
      <c r="A156" s="164">
        <v>1323</v>
      </c>
      <c r="B156" s="165" t="s">
        <v>1080</v>
      </c>
      <c r="C156" s="170">
        <v>22188.32</v>
      </c>
      <c r="D156" s="153">
        <v>1400318</v>
      </c>
      <c r="E156" s="147" t="s">
        <v>1050</v>
      </c>
      <c r="F156" s="147" t="s">
        <v>1089</v>
      </c>
    </row>
    <row r="157" spans="1:6" x14ac:dyDescent="0.25">
      <c r="A157" s="164">
        <v>1413</v>
      </c>
      <c r="B157" s="165" t="s">
        <v>1025</v>
      </c>
      <c r="C157" s="170">
        <v>18314.16</v>
      </c>
      <c r="D157" s="153">
        <v>1400318</v>
      </c>
      <c r="E157" s="147" t="s">
        <v>1050</v>
      </c>
      <c r="F157" s="147" t="s">
        <v>1089</v>
      </c>
    </row>
    <row r="158" spans="1:6" x14ac:dyDescent="0.25">
      <c r="A158" s="164">
        <v>1421</v>
      </c>
      <c r="B158" s="165" t="s">
        <v>1026</v>
      </c>
      <c r="C158" s="170">
        <v>7436.7599999999984</v>
      </c>
      <c r="D158" s="153">
        <v>1400318</v>
      </c>
      <c r="E158" s="147" t="s">
        <v>1050</v>
      </c>
      <c r="F158" s="147" t="s">
        <v>1089</v>
      </c>
    </row>
    <row r="159" spans="1:6" x14ac:dyDescent="0.25">
      <c r="A159" s="164">
        <v>1431</v>
      </c>
      <c r="B159" s="165" t="s">
        <v>1027</v>
      </c>
      <c r="C159" s="170">
        <v>2974.6799999999989</v>
      </c>
      <c r="D159" s="153">
        <v>1400318</v>
      </c>
      <c r="E159" s="147" t="s">
        <v>1050</v>
      </c>
      <c r="F159" s="147" t="s">
        <v>1089</v>
      </c>
    </row>
    <row r="160" spans="1:6" x14ac:dyDescent="0.25">
      <c r="A160" s="153">
        <v>2111</v>
      </c>
      <c r="B160" s="155" t="s">
        <v>1020</v>
      </c>
      <c r="C160" s="170">
        <v>0</v>
      </c>
      <c r="D160" s="153">
        <v>1400318</v>
      </c>
      <c r="E160" s="147" t="s">
        <v>1050</v>
      </c>
      <c r="F160" s="147" t="s">
        <v>1087</v>
      </c>
    </row>
    <row r="161" spans="1:6" ht="22.5" x14ac:dyDescent="0.25">
      <c r="A161" s="153">
        <v>2121</v>
      </c>
      <c r="B161" s="155" t="s">
        <v>1081</v>
      </c>
      <c r="C161" s="170">
        <v>1142</v>
      </c>
      <c r="D161" s="153">
        <v>1400318</v>
      </c>
      <c r="E161" s="147" t="s">
        <v>1050</v>
      </c>
      <c r="F161" s="147" t="s">
        <v>1087</v>
      </c>
    </row>
    <row r="162" spans="1:6" x14ac:dyDescent="0.25">
      <c r="A162" s="153">
        <v>2151</v>
      </c>
      <c r="B162" s="155" t="s">
        <v>1031</v>
      </c>
      <c r="C162" s="170">
        <v>4000</v>
      </c>
      <c r="D162" s="153">
        <v>1400318</v>
      </c>
      <c r="E162" s="147" t="s">
        <v>1050</v>
      </c>
      <c r="F162" s="147" t="s">
        <v>1087</v>
      </c>
    </row>
    <row r="163" spans="1:6" x14ac:dyDescent="0.25">
      <c r="A163" s="153">
        <v>2212</v>
      </c>
      <c r="B163" s="155" t="s">
        <v>1082</v>
      </c>
      <c r="C163" s="170">
        <v>7000</v>
      </c>
      <c r="D163" s="153">
        <v>1400318</v>
      </c>
      <c r="E163" s="147" t="s">
        <v>1050</v>
      </c>
      <c r="F163" s="147" t="s">
        <v>1087</v>
      </c>
    </row>
    <row r="164" spans="1:6" ht="22.5" x14ac:dyDescent="0.25">
      <c r="A164" s="154">
        <v>2612</v>
      </c>
      <c r="B164" s="162" t="s">
        <v>1021</v>
      </c>
      <c r="C164" s="170">
        <v>12000</v>
      </c>
      <c r="D164" s="153">
        <v>1400318</v>
      </c>
      <c r="E164" s="147" t="s">
        <v>1050</v>
      </c>
      <c r="F164" s="147" t="s">
        <v>1087</v>
      </c>
    </row>
    <row r="165" spans="1:6" x14ac:dyDescent="0.25">
      <c r="A165" s="153">
        <v>2711</v>
      </c>
      <c r="B165" s="155" t="s">
        <v>1033</v>
      </c>
      <c r="C165" s="170">
        <v>1740</v>
      </c>
      <c r="D165" s="153">
        <v>1400318</v>
      </c>
      <c r="E165" s="147" t="s">
        <v>1050</v>
      </c>
      <c r="F165" s="147" t="s">
        <v>1087</v>
      </c>
    </row>
    <row r="166" spans="1:6" ht="22.5" x14ac:dyDescent="0.25">
      <c r="A166" s="153">
        <v>3231</v>
      </c>
      <c r="B166" s="155" t="s">
        <v>1069</v>
      </c>
      <c r="C166" s="170">
        <v>15000</v>
      </c>
      <c r="D166" s="153">
        <v>1400318</v>
      </c>
      <c r="E166" s="147" t="s">
        <v>1050</v>
      </c>
      <c r="F166" s="147" t="s">
        <v>1087</v>
      </c>
    </row>
    <row r="167" spans="1:6" x14ac:dyDescent="0.25">
      <c r="A167" s="154">
        <v>3451</v>
      </c>
      <c r="B167" s="162" t="s">
        <v>1042</v>
      </c>
      <c r="C167" s="170">
        <v>6500</v>
      </c>
      <c r="D167" s="153">
        <v>1400318</v>
      </c>
      <c r="E167" s="147" t="s">
        <v>1050</v>
      </c>
      <c r="F167" s="147" t="s">
        <v>1087</v>
      </c>
    </row>
    <row r="168" spans="1:6" ht="33.75" x14ac:dyDescent="0.25">
      <c r="A168" s="153">
        <v>3531</v>
      </c>
      <c r="B168" s="155" t="s">
        <v>1083</v>
      </c>
      <c r="C168" s="170">
        <v>9000</v>
      </c>
      <c r="D168" s="153">
        <v>1400318</v>
      </c>
      <c r="E168" s="147" t="s">
        <v>1050</v>
      </c>
      <c r="F168" s="147" t="s">
        <v>1087</v>
      </c>
    </row>
    <row r="169" spans="1:6" x14ac:dyDescent="0.25">
      <c r="A169" s="154">
        <v>3621</v>
      </c>
      <c r="B169" s="162" t="s">
        <v>1084</v>
      </c>
      <c r="C169" s="170">
        <v>15000</v>
      </c>
      <c r="D169" s="153">
        <v>1400318</v>
      </c>
      <c r="E169" s="147" t="s">
        <v>1050</v>
      </c>
      <c r="F169" s="147" t="s">
        <v>1087</v>
      </c>
    </row>
    <row r="170" spans="1:6" x14ac:dyDescent="0.25">
      <c r="A170" s="153">
        <v>3721</v>
      </c>
      <c r="B170" s="155" t="s">
        <v>1085</v>
      </c>
      <c r="C170" s="170">
        <v>3000</v>
      </c>
      <c r="D170" s="153">
        <v>1400318</v>
      </c>
      <c r="E170" s="147" t="s">
        <v>1050</v>
      </c>
      <c r="F170" s="147" t="s">
        <v>1087</v>
      </c>
    </row>
    <row r="171" spans="1:6" ht="33.75" x14ac:dyDescent="0.25">
      <c r="A171" s="153">
        <v>3751</v>
      </c>
      <c r="B171" s="155" t="s">
        <v>1059</v>
      </c>
      <c r="C171" s="170">
        <v>3600</v>
      </c>
      <c r="D171" s="153">
        <v>1400318</v>
      </c>
      <c r="E171" s="147" t="s">
        <v>1050</v>
      </c>
      <c r="F171" s="147" t="s">
        <v>1087</v>
      </c>
    </row>
    <row r="172" spans="1:6" x14ac:dyDescent="0.25">
      <c r="A172" s="153">
        <v>3791</v>
      </c>
      <c r="B172" s="155" t="s">
        <v>1060</v>
      </c>
      <c r="C172" s="170">
        <v>1800</v>
      </c>
      <c r="D172" s="153">
        <v>1400318</v>
      </c>
      <c r="E172" s="147" t="s">
        <v>1050</v>
      </c>
      <c r="F172" s="147" t="s">
        <v>1087</v>
      </c>
    </row>
    <row r="173" spans="1:6" x14ac:dyDescent="0.25">
      <c r="A173" s="153">
        <v>4361</v>
      </c>
      <c r="B173" s="155" t="s">
        <v>1086</v>
      </c>
      <c r="C173" s="170">
        <v>394489</v>
      </c>
      <c r="D173" s="153">
        <v>1400318</v>
      </c>
      <c r="E173" s="147" t="s">
        <v>1050</v>
      </c>
      <c r="F173" s="171" t="s">
        <v>1088</v>
      </c>
    </row>
    <row r="174" spans="1:6" x14ac:dyDescent="0.25">
      <c r="A174" s="153">
        <v>5111</v>
      </c>
      <c r="B174" s="155" t="s">
        <v>1061</v>
      </c>
      <c r="C174" s="170">
        <v>15000</v>
      </c>
      <c r="D174" s="153">
        <v>1400318</v>
      </c>
      <c r="E174" s="147" t="s">
        <v>1051</v>
      </c>
      <c r="F174" s="171" t="s">
        <v>1090</v>
      </c>
    </row>
  </sheetData>
  <mergeCells count="2">
    <mergeCell ref="A1:F1"/>
    <mergeCell ref="A2:F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17"/>
  <sheetViews>
    <sheetView zoomScale="130" zoomScaleNormal="130" workbookViewId="0">
      <pane ySplit="2" topLeftCell="A98" activePane="bottomLeft" state="frozen"/>
      <selection sqref="A1:J1"/>
      <selection pane="bottomLeft" activeCell="C105" sqref="C105"/>
    </sheetView>
  </sheetViews>
  <sheetFormatPr baseColWidth="10" defaultRowHeight="15" x14ac:dyDescent="0.25"/>
  <cols>
    <col min="1" max="1" width="16.7109375" customWidth="1"/>
    <col min="2" max="2" width="90.42578125" customWidth="1"/>
    <col min="3" max="3" width="19.7109375" bestFit="1" customWidth="1"/>
  </cols>
  <sheetData>
    <row r="1" spans="1:3" ht="49.5" customHeight="1" x14ac:dyDescent="0.25">
      <c r="A1" s="187" t="s">
        <v>939</v>
      </c>
      <c r="B1" s="187"/>
      <c r="C1" s="187"/>
    </row>
    <row r="2" spans="1:3" ht="25.5" x14ac:dyDescent="0.25">
      <c r="A2" s="183" t="s">
        <v>15</v>
      </c>
      <c r="B2" s="184"/>
      <c r="C2" s="21" t="s">
        <v>2</v>
      </c>
    </row>
    <row r="3" spans="1:3" x14ac:dyDescent="0.25">
      <c r="A3" s="123">
        <v>1000</v>
      </c>
      <c r="B3" s="96" t="s">
        <v>16</v>
      </c>
      <c r="C3" s="97">
        <v>5118132.79</v>
      </c>
    </row>
    <row r="4" spans="1:3" x14ac:dyDescent="0.25">
      <c r="A4" s="112">
        <v>1100</v>
      </c>
      <c r="B4" s="100" t="s">
        <v>17</v>
      </c>
      <c r="C4" s="103">
        <v>2118263.04</v>
      </c>
    </row>
    <row r="5" spans="1:3" x14ac:dyDescent="0.25">
      <c r="A5" s="108">
        <v>111</v>
      </c>
      <c r="B5" s="13" t="s">
        <v>18</v>
      </c>
      <c r="C5" s="14"/>
    </row>
    <row r="6" spans="1:3" x14ac:dyDescent="0.25">
      <c r="A6" s="108">
        <v>112</v>
      </c>
      <c r="B6" s="13" t="s">
        <v>19</v>
      </c>
      <c r="C6" s="14"/>
    </row>
    <row r="7" spans="1:3" x14ac:dyDescent="0.25">
      <c r="A7" s="108">
        <v>113</v>
      </c>
      <c r="B7" s="13" t="s">
        <v>20</v>
      </c>
      <c r="C7" s="14">
        <v>2118263.04</v>
      </c>
    </row>
    <row r="8" spans="1:3" x14ac:dyDescent="0.25">
      <c r="A8" s="108">
        <v>114</v>
      </c>
      <c r="B8" s="13" t="s">
        <v>21</v>
      </c>
      <c r="C8" s="14"/>
    </row>
    <row r="9" spans="1:3" x14ac:dyDescent="0.25">
      <c r="A9" s="112">
        <v>1200</v>
      </c>
      <c r="B9" s="100" t="s">
        <v>22</v>
      </c>
      <c r="C9" s="103">
        <v>470598.29</v>
      </c>
    </row>
    <row r="10" spans="1:3" x14ac:dyDescent="0.25">
      <c r="A10" s="108">
        <v>121</v>
      </c>
      <c r="B10" s="13" t="s">
        <v>23</v>
      </c>
      <c r="C10" s="14"/>
    </row>
    <row r="11" spans="1:3" x14ac:dyDescent="0.25">
      <c r="A11" s="108">
        <v>122</v>
      </c>
      <c r="B11" s="13" t="s">
        <v>24</v>
      </c>
      <c r="C11" s="14">
        <v>470598.29</v>
      </c>
    </row>
    <row r="12" spans="1:3" x14ac:dyDescent="0.25">
      <c r="A12" s="108">
        <v>123</v>
      </c>
      <c r="B12" s="13" t="s">
        <v>25</v>
      </c>
      <c r="C12" s="14"/>
    </row>
    <row r="13" spans="1:3" ht="26.25" x14ac:dyDescent="0.25">
      <c r="A13" s="108">
        <v>124</v>
      </c>
      <c r="B13" s="13" t="s">
        <v>26</v>
      </c>
      <c r="C13" s="14"/>
    </row>
    <row r="14" spans="1:3" x14ac:dyDescent="0.25">
      <c r="A14" s="112">
        <v>1300</v>
      </c>
      <c r="B14" s="100" t="s">
        <v>27</v>
      </c>
      <c r="C14" s="103">
        <v>516004.46</v>
      </c>
    </row>
    <row r="15" spans="1:3" x14ac:dyDescent="0.25">
      <c r="A15" s="108">
        <v>131</v>
      </c>
      <c r="B15" s="13" t="s">
        <v>28</v>
      </c>
      <c r="C15" s="14"/>
    </row>
    <row r="16" spans="1:3" x14ac:dyDescent="0.25">
      <c r="A16" s="108">
        <v>132</v>
      </c>
      <c r="B16" s="13" t="s">
        <v>29</v>
      </c>
      <c r="C16" s="14">
        <v>516004.46</v>
      </c>
    </row>
    <row r="17" spans="1:3" x14ac:dyDescent="0.25">
      <c r="A17" s="108">
        <v>133</v>
      </c>
      <c r="B17" s="13" t="s">
        <v>30</v>
      </c>
      <c r="C17" s="14"/>
    </row>
    <row r="18" spans="1:3" x14ac:dyDescent="0.25">
      <c r="A18" s="108">
        <v>134</v>
      </c>
      <c r="B18" s="13" t="s">
        <v>31</v>
      </c>
      <c r="C18" s="14"/>
    </row>
    <row r="19" spans="1:3" x14ac:dyDescent="0.25">
      <c r="A19" s="108">
        <v>135</v>
      </c>
      <c r="B19" s="13" t="s">
        <v>32</v>
      </c>
      <c r="C19" s="14"/>
    </row>
    <row r="20" spans="1:3" x14ac:dyDescent="0.25">
      <c r="A20" s="108">
        <v>136</v>
      </c>
      <c r="B20" s="13" t="s">
        <v>33</v>
      </c>
      <c r="C20" s="14"/>
    </row>
    <row r="21" spans="1:3" x14ac:dyDescent="0.25">
      <c r="A21" s="108">
        <v>137</v>
      </c>
      <c r="B21" s="13" t="s">
        <v>34</v>
      </c>
      <c r="C21" s="14"/>
    </row>
    <row r="22" spans="1:3" x14ac:dyDescent="0.25">
      <c r="A22" s="108">
        <v>138</v>
      </c>
      <c r="B22" s="13" t="s">
        <v>35</v>
      </c>
      <c r="C22" s="14"/>
    </row>
    <row r="23" spans="1:3" x14ac:dyDescent="0.25">
      <c r="A23" s="112">
        <v>1400</v>
      </c>
      <c r="B23" s="100" t="s">
        <v>36</v>
      </c>
      <c r="C23" s="103">
        <v>528909.36</v>
      </c>
    </row>
    <row r="24" spans="1:3" x14ac:dyDescent="0.25">
      <c r="A24" s="108">
        <v>141</v>
      </c>
      <c r="B24" s="13" t="s">
        <v>37</v>
      </c>
      <c r="C24" s="14">
        <v>330611.03999999998</v>
      </c>
    </row>
    <row r="25" spans="1:3" x14ac:dyDescent="0.25">
      <c r="A25" s="108">
        <v>142</v>
      </c>
      <c r="B25" s="13" t="s">
        <v>38</v>
      </c>
      <c r="C25" s="14">
        <v>141639.96</v>
      </c>
    </row>
    <row r="26" spans="1:3" x14ac:dyDescent="0.25">
      <c r="A26" s="108">
        <v>143</v>
      </c>
      <c r="B26" s="13" t="s">
        <v>39</v>
      </c>
      <c r="C26" s="14">
        <v>56658.36</v>
      </c>
    </row>
    <row r="27" spans="1:3" x14ac:dyDescent="0.25">
      <c r="A27" s="108">
        <v>144</v>
      </c>
      <c r="B27" s="13" t="s">
        <v>40</v>
      </c>
      <c r="C27" s="14"/>
    </row>
    <row r="28" spans="1:3" x14ac:dyDescent="0.25">
      <c r="A28" s="112">
        <v>1500</v>
      </c>
      <c r="B28" s="100" t="s">
        <v>41</v>
      </c>
      <c r="C28" s="103">
        <v>985855.46</v>
      </c>
    </row>
    <row r="29" spans="1:3" x14ac:dyDescent="0.25">
      <c r="A29" s="108">
        <v>151</v>
      </c>
      <c r="B29" s="13" t="s">
        <v>42</v>
      </c>
      <c r="C29" s="14">
        <v>123346.76</v>
      </c>
    </row>
    <row r="30" spans="1:3" x14ac:dyDescent="0.25">
      <c r="A30" s="108">
        <v>152</v>
      </c>
      <c r="B30" s="13" t="s">
        <v>43</v>
      </c>
      <c r="C30" s="14">
        <v>696038.7</v>
      </c>
    </row>
    <row r="31" spans="1:3" x14ac:dyDescent="0.25">
      <c r="A31" s="108">
        <v>153</v>
      </c>
      <c r="B31" s="13" t="s">
        <v>44</v>
      </c>
      <c r="C31" s="14"/>
    </row>
    <row r="32" spans="1:3" x14ac:dyDescent="0.25">
      <c r="A32" s="108">
        <v>154</v>
      </c>
      <c r="B32" s="13" t="s">
        <v>45</v>
      </c>
      <c r="C32" s="14"/>
    </row>
    <row r="33" spans="1:3" x14ac:dyDescent="0.25">
      <c r="A33" s="108">
        <v>155</v>
      </c>
      <c r="B33" s="13" t="s">
        <v>46</v>
      </c>
      <c r="C33" s="14"/>
    </row>
    <row r="34" spans="1:3" x14ac:dyDescent="0.25">
      <c r="A34" s="108">
        <v>159</v>
      </c>
      <c r="B34" s="13" t="s">
        <v>47</v>
      </c>
      <c r="C34" s="14">
        <v>166470</v>
      </c>
    </row>
    <row r="35" spans="1:3" x14ac:dyDescent="0.25">
      <c r="A35" s="112">
        <v>1600</v>
      </c>
      <c r="B35" s="100" t="s">
        <v>48</v>
      </c>
      <c r="C35" s="103"/>
    </row>
    <row r="36" spans="1:3" x14ac:dyDescent="0.25">
      <c r="A36" s="108">
        <v>161</v>
      </c>
      <c r="B36" s="13" t="s">
        <v>49</v>
      </c>
      <c r="C36" s="14"/>
    </row>
    <row r="37" spans="1:3" x14ac:dyDescent="0.25">
      <c r="A37" s="112">
        <v>1700</v>
      </c>
      <c r="B37" s="100" t="s">
        <v>50</v>
      </c>
      <c r="C37" s="103">
        <v>498502.18</v>
      </c>
    </row>
    <row r="38" spans="1:3" x14ac:dyDescent="0.25">
      <c r="A38" s="108">
        <v>171</v>
      </c>
      <c r="B38" s="13" t="s">
        <v>51</v>
      </c>
      <c r="C38" s="14">
        <v>498502.18</v>
      </c>
    </row>
    <row r="39" spans="1:3" x14ac:dyDescent="0.25">
      <c r="A39" s="108">
        <v>172</v>
      </c>
      <c r="B39" s="13" t="s">
        <v>52</v>
      </c>
      <c r="C39" s="14"/>
    </row>
    <row r="40" spans="1:3" x14ac:dyDescent="0.25">
      <c r="A40" s="124">
        <v>2000</v>
      </c>
      <c r="B40" s="98" t="s">
        <v>53</v>
      </c>
      <c r="C40" s="99">
        <v>738019.03</v>
      </c>
    </row>
    <row r="41" spans="1:3" x14ac:dyDescent="0.25">
      <c r="A41" s="112">
        <v>2100</v>
      </c>
      <c r="B41" s="100" t="s">
        <v>54</v>
      </c>
      <c r="C41" s="103">
        <v>176976.35</v>
      </c>
    </row>
    <row r="42" spans="1:3" x14ac:dyDescent="0.25">
      <c r="A42" s="108">
        <v>211</v>
      </c>
      <c r="B42" s="13" t="s">
        <v>55</v>
      </c>
      <c r="C42" s="14">
        <v>92684.35</v>
      </c>
    </row>
    <row r="43" spans="1:3" x14ac:dyDescent="0.25">
      <c r="A43" s="108">
        <v>212</v>
      </c>
      <c r="B43" s="13" t="s">
        <v>56</v>
      </c>
      <c r="C43" s="14">
        <v>36542</v>
      </c>
    </row>
    <row r="44" spans="1:3" x14ac:dyDescent="0.25">
      <c r="A44" s="108">
        <v>213</v>
      </c>
      <c r="B44" s="13" t="s">
        <v>57</v>
      </c>
      <c r="C44" s="14"/>
    </row>
    <row r="45" spans="1:3" x14ac:dyDescent="0.25">
      <c r="A45" s="108">
        <v>214</v>
      </c>
      <c r="B45" s="13" t="s">
        <v>58</v>
      </c>
      <c r="C45" s="14"/>
    </row>
    <row r="46" spans="1:3" x14ac:dyDescent="0.25">
      <c r="A46" s="108">
        <v>215</v>
      </c>
      <c r="B46" s="13" t="s">
        <v>59</v>
      </c>
      <c r="C46" s="14">
        <v>26000</v>
      </c>
    </row>
    <row r="47" spans="1:3" x14ac:dyDescent="0.25">
      <c r="A47" s="108">
        <v>216</v>
      </c>
      <c r="B47" s="13" t="s">
        <v>60</v>
      </c>
      <c r="C47" s="14">
        <v>21750</v>
      </c>
    </row>
    <row r="48" spans="1:3" x14ac:dyDescent="0.25">
      <c r="A48" s="108">
        <v>217</v>
      </c>
      <c r="B48" s="13" t="s">
        <v>61</v>
      </c>
      <c r="C48" s="14"/>
    </row>
    <row r="49" spans="1:3" x14ac:dyDescent="0.25">
      <c r="A49" s="108">
        <v>218</v>
      </c>
      <c r="B49" s="13" t="s">
        <v>62</v>
      </c>
      <c r="C49" s="14"/>
    </row>
    <row r="50" spans="1:3" x14ac:dyDescent="0.25">
      <c r="A50" s="112">
        <v>2200</v>
      </c>
      <c r="B50" s="100" t="s">
        <v>63</v>
      </c>
      <c r="C50" s="103">
        <v>37000</v>
      </c>
    </row>
    <row r="51" spans="1:3" x14ac:dyDescent="0.25">
      <c r="A51" s="108">
        <v>221</v>
      </c>
      <c r="B51" s="13" t="s">
        <v>64</v>
      </c>
      <c r="C51" s="14">
        <v>37000</v>
      </c>
    </row>
    <row r="52" spans="1:3" x14ac:dyDescent="0.25">
      <c r="A52" s="108">
        <v>222</v>
      </c>
      <c r="B52" s="13" t="s">
        <v>65</v>
      </c>
      <c r="C52" s="14"/>
    </row>
    <row r="53" spans="1:3" x14ac:dyDescent="0.25">
      <c r="A53" s="108">
        <v>223</v>
      </c>
      <c r="B53" s="13" t="s">
        <v>66</v>
      </c>
      <c r="C53" s="14"/>
    </row>
    <row r="54" spans="1:3" x14ac:dyDescent="0.25">
      <c r="A54" s="112">
        <v>2300</v>
      </c>
      <c r="B54" s="100" t="s">
        <v>67</v>
      </c>
      <c r="C54" s="103"/>
    </row>
    <row r="55" spans="1:3" x14ac:dyDescent="0.25">
      <c r="A55" s="108">
        <v>231</v>
      </c>
      <c r="B55" s="13" t="s">
        <v>68</v>
      </c>
      <c r="C55" s="14"/>
    </row>
    <row r="56" spans="1:3" x14ac:dyDescent="0.25">
      <c r="A56" s="108">
        <v>232</v>
      </c>
      <c r="B56" s="13" t="s">
        <v>69</v>
      </c>
      <c r="C56" s="14"/>
    </row>
    <row r="57" spans="1:3" x14ac:dyDescent="0.25">
      <c r="A57" s="108">
        <v>233</v>
      </c>
      <c r="B57" s="13" t="s">
        <v>70</v>
      </c>
      <c r="C57" s="14"/>
    </row>
    <row r="58" spans="1:3" x14ac:dyDescent="0.25">
      <c r="A58" s="108">
        <v>234</v>
      </c>
      <c r="B58" s="13" t="s">
        <v>71</v>
      </c>
      <c r="C58" s="14"/>
    </row>
    <row r="59" spans="1:3" x14ac:dyDescent="0.25">
      <c r="A59" s="108">
        <v>235</v>
      </c>
      <c r="B59" s="13" t="s">
        <v>72</v>
      </c>
      <c r="C59" s="14"/>
    </row>
    <row r="60" spans="1:3" x14ac:dyDescent="0.25">
      <c r="A60" s="108">
        <v>236</v>
      </c>
      <c r="B60" s="13" t="s">
        <v>73</v>
      </c>
      <c r="C60" s="14"/>
    </row>
    <row r="61" spans="1:3" x14ac:dyDescent="0.25">
      <c r="A61" s="108">
        <v>237</v>
      </c>
      <c r="B61" s="13" t="s">
        <v>74</v>
      </c>
      <c r="C61" s="14"/>
    </row>
    <row r="62" spans="1:3" x14ac:dyDescent="0.25">
      <c r="A62" s="108">
        <v>238</v>
      </c>
      <c r="B62" s="13" t="s">
        <v>75</v>
      </c>
      <c r="C62" s="14"/>
    </row>
    <row r="63" spans="1:3" x14ac:dyDescent="0.25">
      <c r="A63" s="108">
        <v>239</v>
      </c>
      <c r="B63" s="13" t="s">
        <v>76</v>
      </c>
      <c r="C63" s="14"/>
    </row>
    <row r="64" spans="1:3" x14ac:dyDescent="0.25">
      <c r="A64" s="112">
        <v>2400</v>
      </c>
      <c r="B64" s="100" t="s">
        <v>77</v>
      </c>
      <c r="C64" s="103">
        <v>295372</v>
      </c>
    </row>
    <row r="65" spans="1:3" x14ac:dyDescent="0.25">
      <c r="A65" s="108">
        <v>241</v>
      </c>
      <c r="B65" s="13" t="s">
        <v>78</v>
      </c>
      <c r="C65" s="14"/>
    </row>
    <row r="66" spans="1:3" x14ac:dyDescent="0.25">
      <c r="A66" s="108">
        <v>242</v>
      </c>
      <c r="B66" s="13" t="s">
        <v>79</v>
      </c>
      <c r="C66" s="14">
        <v>50344</v>
      </c>
    </row>
    <row r="67" spans="1:3" x14ac:dyDescent="0.25">
      <c r="A67" s="108">
        <v>243</v>
      </c>
      <c r="B67" s="13" t="s">
        <v>80</v>
      </c>
      <c r="C67" s="14"/>
    </row>
    <row r="68" spans="1:3" x14ac:dyDescent="0.25">
      <c r="A68" s="108">
        <v>244</v>
      </c>
      <c r="B68" s="13" t="s">
        <v>81</v>
      </c>
      <c r="C68" s="14"/>
    </row>
    <row r="69" spans="1:3" x14ac:dyDescent="0.25">
      <c r="A69" s="108">
        <v>245</v>
      </c>
      <c r="B69" s="13" t="s">
        <v>82</v>
      </c>
      <c r="C69" s="14">
        <v>26670</v>
      </c>
    </row>
    <row r="70" spans="1:3" x14ac:dyDescent="0.25">
      <c r="A70" s="108">
        <v>246</v>
      </c>
      <c r="B70" s="13" t="s">
        <v>83</v>
      </c>
      <c r="C70" s="14">
        <v>33978</v>
      </c>
    </row>
    <row r="71" spans="1:3" x14ac:dyDescent="0.25">
      <c r="A71" s="108">
        <v>247</v>
      </c>
      <c r="B71" s="13" t="s">
        <v>84</v>
      </c>
      <c r="C71" s="14">
        <v>92190</v>
      </c>
    </row>
    <row r="72" spans="1:3" x14ac:dyDescent="0.25">
      <c r="A72" s="108">
        <v>248</v>
      </c>
      <c r="B72" s="13" t="s">
        <v>85</v>
      </c>
      <c r="C72" s="14"/>
    </row>
    <row r="73" spans="1:3" x14ac:dyDescent="0.25">
      <c r="A73" s="108">
        <v>249</v>
      </c>
      <c r="B73" s="13" t="s">
        <v>86</v>
      </c>
      <c r="C73" s="14">
        <v>92190</v>
      </c>
    </row>
    <row r="74" spans="1:3" x14ac:dyDescent="0.25">
      <c r="A74" s="112">
        <v>2500</v>
      </c>
      <c r="B74" s="100" t="s">
        <v>87</v>
      </c>
      <c r="C74" s="103"/>
    </row>
    <row r="75" spans="1:3" x14ac:dyDescent="0.25">
      <c r="A75" s="108">
        <v>251</v>
      </c>
      <c r="B75" s="13" t="s">
        <v>88</v>
      </c>
      <c r="C75" s="14"/>
    </row>
    <row r="76" spans="1:3" x14ac:dyDescent="0.25">
      <c r="A76" s="108">
        <v>252</v>
      </c>
      <c r="B76" s="13" t="s">
        <v>89</v>
      </c>
      <c r="C76" s="14"/>
    </row>
    <row r="77" spans="1:3" x14ac:dyDescent="0.25">
      <c r="A77" s="108">
        <v>253</v>
      </c>
      <c r="B77" s="13" t="s">
        <v>90</v>
      </c>
      <c r="C77" s="14"/>
    </row>
    <row r="78" spans="1:3" x14ac:dyDescent="0.25">
      <c r="A78" s="108">
        <v>254</v>
      </c>
      <c r="B78" s="13" t="s">
        <v>91</v>
      </c>
      <c r="C78" s="14"/>
    </row>
    <row r="79" spans="1:3" x14ac:dyDescent="0.25">
      <c r="A79" s="108">
        <v>255</v>
      </c>
      <c r="B79" s="13" t="s">
        <v>92</v>
      </c>
      <c r="C79" s="14"/>
    </row>
    <row r="80" spans="1:3" x14ac:dyDescent="0.25">
      <c r="A80" s="108">
        <v>256</v>
      </c>
      <c r="B80" s="13" t="s">
        <v>93</v>
      </c>
      <c r="C80" s="14"/>
    </row>
    <row r="81" spans="1:3" x14ac:dyDescent="0.25">
      <c r="A81" s="108">
        <v>259</v>
      </c>
      <c r="B81" s="13" t="s">
        <v>94</v>
      </c>
      <c r="C81" s="14"/>
    </row>
    <row r="82" spans="1:3" x14ac:dyDescent="0.25">
      <c r="A82" s="112">
        <v>2600</v>
      </c>
      <c r="B82" s="100" t="s">
        <v>95</v>
      </c>
      <c r="C82" s="103">
        <v>169500</v>
      </c>
    </row>
    <row r="83" spans="1:3" x14ac:dyDescent="0.25">
      <c r="A83" s="108">
        <v>261</v>
      </c>
      <c r="B83" s="13" t="s">
        <v>96</v>
      </c>
      <c r="C83" s="14">
        <v>169500</v>
      </c>
    </row>
    <row r="84" spans="1:3" x14ac:dyDescent="0.25">
      <c r="A84" s="108">
        <v>262</v>
      </c>
      <c r="B84" s="13" t="s">
        <v>97</v>
      </c>
      <c r="C84" s="14"/>
    </row>
    <row r="85" spans="1:3" x14ac:dyDescent="0.25">
      <c r="A85" s="112">
        <v>2700</v>
      </c>
      <c r="B85" s="100" t="s">
        <v>98</v>
      </c>
      <c r="C85" s="103">
        <v>43490</v>
      </c>
    </row>
    <row r="86" spans="1:3" x14ac:dyDescent="0.25">
      <c r="A86" s="108">
        <v>271</v>
      </c>
      <c r="B86" s="13" t="s">
        <v>99</v>
      </c>
      <c r="C86" s="14">
        <v>35490</v>
      </c>
    </row>
    <row r="87" spans="1:3" x14ac:dyDescent="0.25">
      <c r="A87" s="108">
        <v>272</v>
      </c>
      <c r="B87" s="13" t="s">
        <v>100</v>
      </c>
      <c r="C87" s="14">
        <v>8000</v>
      </c>
    </row>
    <row r="88" spans="1:3" x14ac:dyDescent="0.25">
      <c r="A88" s="108">
        <v>273</v>
      </c>
      <c r="B88" s="13" t="s">
        <v>101</v>
      </c>
      <c r="C88" s="14"/>
    </row>
    <row r="89" spans="1:3" x14ac:dyDescent="0.25">
      <c r="A89" s="108">
        <v>274</v>
      </c>
      <c r="B89" s="13" t="s">
        <v>102</v>
      </c>
      <c r="C89" s="14"/>
    </row>
    <row r="90" spans="1:3" x14ac:dyDescent="0.25">
      <c r="A90" s="108">
        <v>275</v>
      </c>
      <c r="B90" s="13" t="s">
        <v>103</v>
      </c>
      <c r="C90" s="14"/>
    </row>
    <row r="91" spans="1:3" x14ac:dyDescent="0.25">
      <c r="A91" s="112">
        <v>2800</v>
      </c>
      <c r="B91" s="100" t="s">
        <v>104</v>
      </c>
      <c r="C91" s="103"/>
    </row>
    <row r="92" spans="1:3" x14ac:dyDescent="0.25">
      <c r="A92" s="108">
        <v>281</v>
      </c>
      <c r="B92" s="13" t="s">
        <v>105</v>
      </c>
      <c r="C92" s="14"/>
    </row>
    <row r="93" spans="1:3" x14ac:dyDescent="0.25">
      <c r="A93" s="108">
        <v>282</v>
      </c>
      <c r="B93" s="13" t="s">
        <v>106</v>
      </c>
      <c r="C93" s="14"/>
    </row>
    <row r="94" spans="1:3" x14ac:dyDescent="0.25">
      <c r="A94" s="108">
        <v>283</v>
      </c>
      <c r="B94" s="13" t="s">
        <v>107</v>
      </c>
      <c r="C94" s="14"/>
    </row>
    <row r="95" spans="1:3" x14ac:dyDescent="0.25">
      <c r="A95" s="112">
        <v>2900</v>
      </c>
      <c r="B95" s="100" t="s">
        <v>108</v>
      </c>
      <c r="C95" s="103">
        <v>15680.68</v>
      </c>
    </row>
    <row r="96" spans="1:3" x14ac:dyDescent="0.25">
      <c r="A96" s="108">
        <v>291</v>
      </c>
      <c r="B96" s="13" t="s">
        <v>109</v>
      </c>
      <c r="C96" s="14">
        <v>15680.68</v>
      </c>
    </row>
    <row r="97" spans="1:3" x14ac:dyDescent="0.25">
      <c r="A97" s="108">
        <v>292</v>
      </c>
      <c r="B97" s="13" t="s">
        <v>110</v>
      </c>
      <c r="C97" s="14"/>
    </row>
    <row r="98" spans="1:3" x14ac:dyDescent="0.25">
      <c r="A98" s="108">
        <v>293</v>
      </c>
      <c r="B98" s="13" t="s">
        <v>111</v>
      </c>
      <c r="C98" s="14"/>
    </row>
    <row r="99" spans="1:3" x14ac:dyDescent="0.25">
      <c r="A99" s="108">
        <v>294</v>
      </c>
      <c r="B99" s="13" t="s">
        <v>112</v>
      </c>
      <c r="C99" s="14"/>
    </row>
    <row r="100" spans="1:3" x14ac:dyDescent="0.25">
      <c r="A100" s="108">
        <v>295</v>
      </c>
      <c r="B100" s="13" t="s">
        <v>113</v>
      </c>
      <c r="C100" s="14"/>
    </row>
    <row r="101" spans="1:3" x14ac:dyDescent="0.25">
      <c r="A101" s="108">
        <v>296</v>
      </c>
      <c r="B101" s="13" t="s">
        <v>114</v>
      </c>
      <c r="C101" s="14"/>
    </row>
    <row r="102" spans="1:3" x14ac:dyDescent="0.25">
      <c r="A102" s="108">
        <v>297</v>
      </c>
      <c r="B102" s="13" t="s">
        <v>115</v>
      </c>
      <c r="C102" s="14"/>
    </row>
    <row r="103" spans="1:3" x14ac:dyDescent="0.25">
      <c r="A103" s="108">
        <v>298</v>
      </c>
      <c r="B103" s="13" t="s">
        <v>116</v>
      </c>
      <c r="C103" s="14"/>
    </row>
    <row r="104" spans="1:3" x14ac:dyDescent="0.25">
      <c r="A104" s="108">
        <v>299</v>
      </c>
      <c r="B104" s="13" t="s">
        <v>117</v>
      </c>
      <c r="C104" s="14"/>
    </row>
    <row r="105" spans="1:3" x14ac:dyDescent="0.25">
      <c r="A105" s="124">
        <v>3000</v>
      </c>
      <c r="B105" s="98" t="s">
        <v>118</v>
      </c>
      <c r="C105" s="99">
        <v>1796932.94</v>
      </c>
    </row>
    <row r="106" spans="1:3" x14ac:dyDescent="0.25">
      <c r="A106" s="112">
        <v>3100</v>
      </c>
      <c r="B106" s="100" t="s">
        <v>119</v>
      </c>
      <c r="C106" s="103">
        <v>109800</v>
      </c>
    </row>
    <row r="107" spans="1:3" x14ac:dyDescent="0.25">
      <c r="A107" s="108">
        <v>311</v>
      </c>
      <c r="B107" s="13" t="s">
        <v>120</v>
      </c>
      <c r="C107" s="14">
        <v>48000</v>
      </c>
    </row>
    <row r="108" spans="1:3" x14ac:dyDescent="0.25">
      <c r="A108" s="108">
        <v>312</v>
      </c>
      <c r="B108" s="13" t="s">
        <v>121</v>
      </c>
      <c r="C108" s="14"/>
    </row>
    <row r="109" spans="1:3" x14ac:dyDescent="0.25">
      <c r="A109" s="108">
        <v>313</v>
      </c>
      <c r="B109" s="13" t="s">
        <v>122</v>
      </c>
      <c r="C109" s="14"/>
    </row>
    <row r="110" spans="1:3" x14ac:dyDescent="0.25">
      <c r="A110" s="108">
        <v>314</v>
      </c>
      <c r="B110" s="13" t="s">
        <v>123</v>
      </c>
      <c r="C110" s="14">
        <v>38400</v>
      </c>
    </row>
    <row r="111" spans="1:3" x14ac:dyDescent="0.25">
      <c r="A111" s="108">
        <v>315</v>
      </c>
      <c r="B111" s="13" t="s">
        <v>124</v>
      </c>
      <c r="C111" s="14">
        <v>23400</v>
      </c>
    </row>
    <row r="112" spans="1:3" x14ac:dyDescent="0.25">
      <c r="A112" s="108">
        <v>316</v>
      </c>
      <c r="B112" s="13" t="s">
        <v>125</v>
      </c>
      <c r="C112" s="14"/>
    </row>
    <row r="113" spans="1:3" x14ac:dyDescent="0.25">
      <c r="A113" s="108">
        <v>317</v>
      </c>
      <c r="B113" s="13" t="s">
        <v>126</v>
      </c>
      <c r="C113" s="14"/>
    </row>
    <row r="114" spans="1:3" x14ac:dyDescent="0.25">
      <c r="A114" s="108">
        <v>318</v>
      </c>
      <c r="B114" s="13" t="s">
        <v>127</v>
      </c>
      <c r="C114" s="14"/>
    </row>
    <row r="115" spans="1:3" x14ac:dyDescent="0.25">
      <c r="A115" s="108">
        <v>319</v>
      </c>
      <c r="B115" s="13" t="s">
        <v>128</v>
      </c>
      <c r="C115" s="14"/>
    </row>
    <row r="116" spans="1:3" x14ac:dyDescent="0.25">
      <c r="A116" s="112">
        <v>3200</v>
      </c>
      <c r="B116" s="100" t="s">
        <v>129</v>
      </c>
      <c r="C116" s="103">
        <v>339600</v>
      </c>
    </row>
    <row r="117" spans="1:3" x14ac:dyDescent="0.25">
      <c r="A117" s="108">
        <v>321</v>
      </c>
      <c r="B117" s="13" t="s">
        <v>130</v>
      </c>
      <c r="C117" s="14"/>
    </row>
    <row r="118" spans="1:3" x14ac:dyDescent="0.25">
      <c r="A118" s="108">
        <v>322</v>
      </c>
      <c r="B118" s="13" t="s">
        <v>131</v>
      </c>
      <c r="C118" s="14">
        <v>243600</v>
      </c>
    </row>
    <row r="119" spans="1:3" x14ac:dyDescent="0.25">
      <c r="A119" s="108">
        <v>323</v>
      </c>
      <c r="B119" s="13" t="s">
        <v>132</v>
      </c>
      <c r="C119" s="14">
        <v>51000</v>
      </c>
    </row>
    <row r="120" spans="1:3" x14ac:dyDescent="0.25">
      <c r="A120" s="108">
        <v>324</v>
      </c>
      <c r="B120" s="13" t="s">
        <v>133</v>
      </c>
      <c r="C120" s="14"/>
    </row>
    <row r="121" spans="1:3" x14ac:dyDescent="0.25">
      <c r="A121" s="108">
        <v>325</v>
      </c>
      <c r="B121" s="13" t="s">
        <v>134</v>
      </c>
      <c r="C121" s="14"/>
    </row>
    <row r="122" spans="1:3" x14ac:dyDescent="0.25">
      <c r="A122" s="108">
        <v>326</v>
      </c>
      <c r="B122" s="13" t="s">
        <v>135</v>
      </c>
      <c r="C122" s="14">
        <v>45000</v>
      </c>
    </row>
    <row r="123" spans="1:3" x14ac:dyDescent="0.25">
      <c r="A123" s="108">
        <v>327</v>
      </c>
      <c r="B123" s="13" t="s">
        <v>136</v>
      </c>
      <c r="C123" s="14"/>
    </row>
    <row r="124" spans="1:3" x14ac:dyDescent="0.25">
      <c r="A124" s="108">
        <v>328</v>
      </c>
      <c r="B124" s="13" t="s">
        <v>137</v>
      </c>
      <c r="C124" s="14"/>
    </row>
    <row r="125" spans="1:3" x14ac:dyDescent="0.25">
      <c r="A125" s="108">
        <v>329</v>
      </c>
      <c r="B125" s="13" t="s">
        <v>138</v>
      </c>
      <c r="C125" s="14"/>
    </row>
    <row r="126" spans="1:3" x14ac:dyDescent="0.25">
      <c r="A126" s="112">
        <v>3300</v>
      </c>
      <c r="B126" s="100" t="s">
        <v>139</v>
      </c>
      <c r="C126" s="103">
        <v>649000</v>
      </c>
    </row>
    <row r="127" spans="1:3" x14ac:dyDescent="0.25">
      <c r="A127" s="108">
        <v>331</v>
      </c>
      <c r="B127" s="13" t="s">
        <v>140</v>
      </c>
      <c r="C127" s="14">
        <v>450000</v>
      </c>
    </row>
    <row r="128" spans="1:3" x14ac:dyDescent="0.25">
      <c r="A128" s="108">
        <v>332</v>
      </c>
      <c r="B128" s="13" t="s">
        <v>141</v>
      </c>
      <c r="C128" s="14">
        <v>113000</v>
      </c>
    </row>
    <row r="129" spans="1:3" x14ac:dyDescent="0.25">
      <c r="A129" s="108">
        <v>333</v>
      </c>
      <c r="B129" s="13" t="s">
        <v>142</v>
      </c>
      <c r="C129" s="14">
        <v>32000</v>
      </c>
    </row>
    <row r="130" spans="1:3" x14ac:dyDescent="0.25">
      <c r="A130" s="108">
        <v>334</v>
      </c>
      <c r="B130" s="13" t="s">
        <v>143</v>
      </c>
      <c r="C130" s="14">
        <v>54000</v>
      </c>
    </row>
    <row r="131" spans="1:3" x14ac:dyDescent="0.25">
      <c r="A131" s="108">
        <v>335</v>
      </c>
      <c r="B131" s="13" t="s">
        <v>144</v>
      </c>
      <c r="C131" s="14"/>
    </row>
    <row r="132" spans="1:3" x14ac:dyDescent="0.25">
      <c r="A132" s="108">
        <v>336</v>
      </c>
      <c r="B132" s="13" t="s">
        <v>145</v>
      </c>
      <c r="C132" s="14"/>
    </row>
    <row r="133" spans="1:3" x14ac:dyDescent="0.25">
      <c r="A133" s="108">
        <v>337</v>
      </c>
      <c r="B133" s="13" t="s">
        <v>146</v>
      </c>
      <c r="C133" s="14"/>
    </row>
    <row r="134" spans="1:3" x14ac:dyDescent="0.25">
      <c r="A134" s="108">
        <v>338</v>
      </c>
      <c r="B134" s="13" t="s">
        <v>147</v>
      </c>
      <c r="C134" s="14"/>
    </row>
    <row r="135" spans="1:3" x14ac:dyDescent="0.25">
      <c r="A135" s="108">
        <v>339</v>
      </c>
      <c r="B135" s="13" t="s">
        <v>148</v>
      </c>
      <c r="C135" s="14"/>
    </row>
    <row r="136" spans="1:3" x14ac:dyDescent="0.25">
      <c r="A136" s="112">
        <v>3400</v>
      </c>
      <c r="B136" s="100" t="s">
        <v>149</v>
      </c>
      <c r="C136" s="103">
        <v>101500</v>
      </c>
    </row>
    <row r="137" spans="1:3" x14ac:dyDescent="0.25">
      <c r="A137" s="108">
        <v>341</v>
      </c>
      <c r="B137" s="13" t="s">
        <v>150</v>
      </c>
      <c r="C137" s="14">
        <v>54000</v>
      </c>
    </row>
    <row r="138" spans="1:3" x14ac:dyDescent="0.25">
      <c r="A138" s="108">
        <v>342</v>
      </c>
      <c r="B138" s="13" t="s">
        <v>151</v>
      </c>
      <c r="C138" s="14"/>
    </row>
    <row r="139" spans="1:3" x14ac:dyDescent="0.25">
      <c r="A139" s="108">
        <v>343</v>
      </c>
      <c r="B139" s="13" t="s">
        <v>152</v>
      </c>
      <c r="C139" s="14"/>
    </row>
    <row r="140" spans="1:3" x14ac:dyDescent="0.25">
      <c r="A140" s="108">
        <v>344</v>
      </c>
      <c r="B140" s="13" t="s">
        <v>153</v>
      </c>
      <c r="C140" s="14"/>
    </row>
    <row r="141" spans="1:3" x14ac:dyDescent="0.25">
      <c r="A141" s="108">
        <v>345</v>
      </c>
      <c r="B141" s="13" t="s">
        <v>154</v>
      </c>
      <c r="C141" s="14">
        <v>47500</v>
      </c>
    </row>
    <row r="142" spans="1:3" x14ac:dyDescent="0.25">
      <c r="A142" s="108">
        <v>346</v>
      </c>
      <c r="B142" s="13" t="s">
        <v>155</v>
      </c>
      <c r="C142" s="14"/>
    </row>
    <row r="143" spans="1:3" x14ac:dyDescent="0.25">
      <c r="A143" s="108">
        <v>347</v>
      </c>
      <c r="B143" s="13" t="s">
        <v>156</v>
      </c>
      <c r="C143" s="14"/>
    </row>
    <row r="144" spans="1:3" x14ac:dyDescent="0.25">
      <c r="A144" s="108">
        <v>348</v>
      </c>
      <c r="B144" s="13" t="s">
        <v>157</v>
      </c>
      <c r="C144" s="14"/>
    </row>
    <row r="145" spans="1:3" x14ac:dyDescent="0.25">
      <c r="A145" s="108">
        <v>349</v>
      </c>
      <c r="B145" s="13" t="s">
        <v>158</v>
      </c>
      <c r="C145" s="14"/>
    </row>
    <row r="146" spans="1:3" x14ac:dyDescent="0.25">
      <c r="A146" s="112">
        <v>3500</v>
      </c>
      <c r="B146" s="100" t="s">
        <v>159</v>
      </c>
      <c r="C146" s="103">
        <v>150083.94</v>
      </c>
    </row>
    <row r="147" spans="1:3" x14ac:dyDescent="0.25">
      <c r="A147" s="108">
        <v>351</v>
      </c>
      <c r="B147" s="13" t="s">
        <v>160</v>
      </c>
      <c r="C147" s="14">
        <v>22583.94</v>
      </c>
    </row>
    <row r="148" spans="1:3" ht="26.25" x14ac:dyDescent="0.25">
      <c r="A148" s="108">
        <v>352</v>
      </c>
      <c r="B148" s="13" t="s">
        <v>161</v>
      </c>
      <c r="C148" s="14"/>
    </row>
    <row r="149" spans="1:3" x14ac:dyDescent="0.25">
      <c r="A149" s="108">
        <v>353</v>
      </c>
      <c r="B149" s="13" t="s">
        <v>162</v>
      </c>
      <c r="C149" s="14">
        <v>49500</v>
      </c>
    </row>
    <row r="150" spans="1:3" x14ac:dyDescent="0.25">
      <c r="A150" s="108">
        <v>354</v>
      </c>
      <c r="B150" s="13" t="s">
        <v>163</v>
      </c>
      <c r="C150" s="14"/>
    </row>
    <row r="151" spans="1:3" x14ac:dyDescent="0.25">
      <c r="A151" s="108">
        <v>355</v>
      </c>
      <c r="B151" s="13" t="s">
        <v>164</v>
      </c>
      <c r="C151" s="14">
        <v>74000</v>
      </c>
    </row>
    <row r="152" spans="1:3" x14ac:dyDescent="0.25">
      <c r="A152" s="108">
        <v>356</v>
      </c>
      <c r="B152" s="13" t="s">
        <v>165</v>
      </c>
      <c r="C152" s="14"/>
    </row>
    <row r="153" spans="1:3" x14ac:dyDescent="0.25">
      <c r="A153" s="108">
        <v>357</v>
      </c>
      <c r="B153" s="13" t="s">
        <v>166</v>
      </c>
      <c r="C153" s="14"/>
    </row>
    <row r="154" spans="1:3" x14ac:dyDescent="0.25">
      <c r="A154" s="108">
        <v>358</v>
      </c>
      <c r="B154" s="13" t="s">
        <v>167</v>
      </c>
      <c r="C154" s="14"/>
    </row>
    <row r="155" spans="1:3" x14ac:dyDescent="0.25">
      <c r="A155" s="108">
        <v>359</v>
      </c>
      <c r="B155" s="13" t="s">
        <v>168</v>
      </c>
      <c r="C155" s="14">
        <v>4000</v>
      </c>
    </row>
    <row r="156" spans="1:3" x14ac:dyDescent="0.25">
      <c r="A156" s="112">
        <v>3600</v>
      </c>
      <c r="B156" s="100" t="s">
        <v>169</v>
      </c>
      <c r="C156" s="103">
        <v>195720</v>
      </c>
    </row>
    <row r="157" spans="1:3" ht="26.25" x14ac:dyDescent="0.25">
      <c r="A157" s="108">
        <v>361</v>
      </c>
      <c r="B157" s="13" t="s">
        <v>170</v>
      </c>
      <c r="C157" s="14">
        <v>93720</v>
      </c>
    </row>
    <row r="158" spans="1:3" ht="26.25" x14ac:dyDescent="0.25">
      <c r="A158" s="108">
        <v>362</v>
      </c>
      <c r="B158" s="13" t="s">
        <v>171</v>
      </c>
      <c r="C158" s="14">
        <v>102000</v>
      </c>
    </row>
    <row r="159" spans="1:3" x14ac:dyDescent="0.25">
      <c r="A159" s="108">
        <v>363</v>
      </c>
      <c r="B159" s="13" t="s">
        <v>172</v>
      </c>
      <c r="C159" s="14"/>
    </row>
    <row r="160" spans="1:3" x14ac:dyDescent="0.25">
      <c r="A160" s="108">
        <v>364</v>
      </c>
      <c r="B160" s="13" t="s">
        <v>173</v>
      </c>
      <c r="C160" s="14"/>
    </row>
    <row r="161" spans="1:3" x14ac:dyDescent="0.25">
      <c r="A161" s="108">
        <v>365</v>
      </c>
      <c r="B161" s="13" t="s">
        <v>174</v>
      </c>
      <c r="C161" s="14"/>
    </row>
    <row r="162" spans="1:3" x14ac:dyDescent="0.25">
      <c r="A162" s="108">
        <v>366</v>
      </c>
      <c r="B162" s="13" t="s">
        <v>175</v>
      </c>
      <c r="C162" s="14"/>
    </row>
    <row r="163" spans="1:3" x14ac:dyDescent="0.25">
      <c r="A163" s="108">
        <v>369</v>
      </c>
      <c r="B163" s="13" t="s">
        <v>176</v>
      </c>
      <c r="C163" s="14"/>
    </row>
    <row r="164" spans="1:3" x14ac:dyDescent="0.25">
      <c r="A164" s="112">
        <v>3700</v>
      </c>
      <c r="B164" s="100" t="s">
        <v>177</v>
      </c>
      <c r="C164" s="103">
        <v>42000</v>
      </c>
    </row>
    <row r="165" spans="1:3" x14ac:dyDescent="0.25">
      <c r="A165" s="108">
        <v>371</v>
      </c>
      <c r="B165" s="13" t="s">
        <v>178</v>
      </c>
      <c r="C165" s="14"/>
    </row>
    <row r="166" spans="1:3" x14ac:dyDescent="0.25">
      <c r="A166" s="108">
        <v>372</v>
      </c>
      <c r="B166" s="13" t="s">
        <v>179</v>
      </c>
      <c r="C166" s="14">
        <v>15000</v>
      </c>
    </row>
    <row r="167" spans="1:3" x14ac:dyDescent="0.25">
      <c r="A167" s="108">
        <v>373</v>
      </c>
      <c r="B167" s="13" t="s">
        <v>180</v>
      </c>
      <c r="C167" s="14"/>
    </row>
    <row r="168" spans="1:3" x14ac:dyDescent="0.25">
      <c r="A168" s="108">
        <v>374</v>
      </c>
      <c r="B168" s="13" t="s">
        <v>181</v>
      </c>
      <c r="C168" s="14"/>
    </row>
    <row r="169" spans="1:3" x14ac:dyDescent="0.25">
      <c r="A169" s="108">
        <v>375</v>
      </c>
      <c r="B169" s="13" t="s">
        <v>182</v>
      </c>
      <c r="C169" s="14">
        <v>18000</v>
      </c>
    </row>
    <row r="170" spans="1:3" x14ac:dyDescent="0.25">
      <c r="A170" s="108">
        <v>376</v>
      </c>
      <c r="B170" s="13" t="s">
        <v>183</v>
      </c>
      <c r="C170" s="14"/>
    </row>
    <row r="171" spans="1:3" x14ac:dyDescent="0.25">
      <c r="A171" s="108">
        <v>377</v>
      </c>
      <c r="B171" s="13" t="s">
        <v>184</v>
      </c>
      <c r="C171" s="14"/>
    </row>
    <row r="172" spans="1:3" x14ac:dyDescent="0.25">
      <c r="A172" s="108">
        <v>378</v>
      </c>
      <c r="B172" s="13" t="s">
        <v>185</v>
      </c>
      <c r="C172" s="14"/>
    </row>
    <row r="173" spans="1:3" x14ac:dyDescent="0.25">
      <c r="A173" s="108">
        <v>379</v>
      </c>
      <c r="B173" s="13" t="s">
        <v>186</v>
      </c>
      <c r="C173" s="14">
        <v>9000</v>
      </c>
    </row>
    <row r="174" spans="1:3" x14ac:dyDescent="0.25">
      <c r="A174" s="112">
        <v>3800</v>
      </c>
      <c r="B174" s="100" t="s">
        <v>187</v>
      </c>
      <c r="C174" s="103"/>
    </row>
    <row r="175" spans="1:3" x14ac:dyDescent="0.25">
      <c r="A175" s="108">
        <v>381</v>
      </c>
      <c r="B175" s="13" t="s">
        <v>188</v>
      </c>
      <c r="C175" s="14"/>
    </row>
    <row r="176" spans="1:3" x14ac:dyDescent="0.25">
      <c r="A176" s="108">
        <v>382</v>
      </c>
      <c r="B176" s="13" t="s">
        <v>189</v>
      </c>
      <c r="C176" s="14"/>
    </row>
    <row r="177" spans="1:3" x14ac:dyDescent="0.25">
      <c r="A177" s="108">
        <v>383</v>
      </c>
      <c r="B177" s="13" t="s">
        <v>190</v>
      </c>
      <c r="C177" s="14"/>
    </row>
    <row r="178" spans="1:3" x14ac:dyDescent="0.25">
      <c r="A178" s="108">
        <v>384</v>
      </c>
      <c r="B178" s="13" t="s">
        <v>191</v>
      </c>
      <c r="C178" s="14"/>
    </row>
    <row r="179" spans="1:3" x14ac:dyDescent="0.25">
      <c r="A179" s="108">
        <v>385</v>
      </c>
      <c r="B179" s="13" t="s">
        <v>192</v>
      </c>
      <c r="C179" s="14"/>
    </row>
    <row r="180" spans="1:3" x14ac:dyDescent="0.25">
      <c r="A180" s="112">
        <v>3900</v>
      </c>
      <c r="B180" s="100" t="s">
        <v>193</v>
      </c>
      <c r="C180" s="103">
        <v>209229</v>
      </c>
    </row>
    <row r="181" spans="1:3" x14ac:dyDescent="0.25">
      <c r="A181" s="108">
        <v>391</v>
      </c>
      <c r="B181" s="13" t="s">
        <v>194</v>
      </c>
      <c r="C181" s="14"/>
    </row>
    <row r="182" spans="1:3" x14ac:dyDescent="0.25">
      <c r="A182" s="108">
        <v>392</v>
      </c>
      <c r="B182" s="13" t="s">
        <v>195</v>
      </c>
      <c r="C182" s="14">
        <v>143000</v>
      </c>
    </row>
    <row r="183" spans="1:3" x14ac:dyDescent="0.25">
      <c r="A183" s="108">
        <v>393</v>
      </c>
      <c r="B183" s="13" t="s">
        <v>196</v>
      </c>
      <c r="C183" s="14"/>
    </row>
    <row r="184" spans="1:3" x14ac:dyDescent="0.25">
      <c r="A184" s="108">
        <v>394</v>
      </c>
      <c r="B184" s="13" t="s">
        <v>197</v>
      </c>
      <c r="C184" s="14"/>
    </row>
    <row r="185" spans="1:3" x14ac:dyDescent="0.25">
      <c r="A185" s="108">
        <v>395</v>
      </c>
      <c r="B185" s="13" t="s">
        <v>198</v>
      </c>
      <c r="C185" s="14"/>
    </row>
    <row r="186" spans="1:3" x14ac:dyDescent="0.25">
      <c r="A186" s="108">
        <v>396</v>
      </c>
      <c r="B186" s="13" t="s">
        <v>199</v>
      </c>
      <c r="C186" s="14"/>
    </row>
    <row r="187" spans="1:3" x14ac:dyDescent="0.25">
      <c r="A187" s="108">
        <v>397</v>
      </c>
      <c r="B187" s="13" t="s">
        <v>200</v>
      </c>
      <c r="C187" s="14"/>
    </row>
    <row r="188" spans="1:3" x14ac:dyDescent="0.25">
      <c r="A188" s="108">
        <v>398</v>
      </c>
      <c r="B188" s="13" t="s">
        <v>201</v>
      </c>
      <c r="C188" s="14">
        <v>66229</v>
      </c>
    </row>
    <row r="189" spans="1:3" x14ac:dyDescent="0.25">
      <c r="A189" s="108">
        <v>399</v>
      </c>
      <c r="B189" s="13" t="s">
        <v>202</v>
      </c>
      <c r="C189" s="14"/>
    </row>
    <row r="190" spans="1:3" x14ac:dyDescent="0.25">
      <c r="A190" s="124">
        <v>4000</v>
      </c>
      <c r="B190" s="98" t="s">
        <v>203</v>
      </c>
      <c r="C190" s="99">
        <v>394489</v>
      </c>
    </row>
    <row r="191" spans="1:3" x14ac:dyDescent="0.25">
      <c r="A191" s="112">
        <v>4100</v>
      </c>
      <c r="B191" s="100" t="s">
        <v>204</v>
      </c>
      <c r="C191" s="103"/>
    </row>
    <row r="192" spans="1:3" x14ac:dyDescent="0.25">
      <c r="A192" s="108">
        <v>411</v>
      </c>
      <c r="B192" s="13" t="s">
        <v>205</v>
      </c>
      <c r="C192" s="14"/>
    </row>
    <row r="193" spans="1:3" x14ac:dyDescent="0.25">
      <c r="A193" s="108">
        <v>412</v>
      </c>
      <c r="B193" s="13" t="s">
        <v>206</v>
      </c>
      <c r="C193" s="14"/>
    </row>
    <row r="194" spans="1:3" x14ac:dyDescent="0.25">
      <c r="A194" s="108">
        <v>413</v>
      </c>
      <c r="B194" s="13" t="s">
        <v>207</v>
      </c>
      <c r="C194" s="14"/>
    </row>
    <row r="195" spans="1:3" x14ac:dyDescent="0.25">
      <c r="A195" s="108">
        <v>414</v>
      </c>
      <c r="B195" s="13" t="s">
        <v>208</v>
      </c>
      <c r="C195" s="14"/>
    </row>
    <row r="196" spans="1:3" x14ac:dyDescent="0.25">
      <c r="A196" s="108">
        <v>415</v>
      </c>
      <c r="B196" s="13" t="s">
        <v>209</v>
      </c>
      <c r="C196" s="14"/>
    </row>
    <row r="197" spans="1:3" x14ac:dyDescent="0.25">
      <c r="A197" s="108">
        <v>416</v>
      </c>
      <c r="B197" s="13" t="s">
        <v>210</v>
      </c>
      <c r="C197" s="14"/>
    </row>
    <row r="198" spans="1:3" x14ac:dyDescent="0.25">
      <c r="A198" s="108">
        <v>417</v>
      </c>
      <c r="B198" s="13" t="s">
        <v>211</v>
      </c>
      <c r="C198" s="14"/>
    </row>
    <row r="199" spans="1:3" x14ac:dyDescent="0.25">
      <c r="A199" s="108">
        <v>418</v>
      </c>
      <c r="B199" s="13" t="s">
        <v>212</v>
      </c>
      <c r="C199" s="14"/>
    </row>
    <row r="200" spans="1:3" x14ac:dyDescent="0.25">
      <c r="A200" s="108">
        <v>419</v>
      </c>
      <c r="B200" s="13" t="s">
        <v>213</v>
      </c>
      <c r="C200" s="14"/>
    </row>
    <row r="201" spans="1:3" x14ac:dyDescent="0.25">
      <c r="A201" s="112">
        <v>4200</v>
      </c>
      <c r="B201" s="100" t="s">
        <v>214</v>
      </c>
      <c r="C201" s="103"/>
    </row>
    <row r="202" spans="1:3" x14ac:dyDescent="0.25">
      <c r="A202" s="108">
        <v>421</v>
      </c>
      <c r="B202" s="13" t="s">
        <v>215</v>
      </c>
      <c r="C202" s="14"/>
    </row>
    <row r="203" spans="1:3" x14ac:dyDescent="0.25">
      <c r="A203" s="108">
        <v>422</v>
      </c>
      <c r="B203" s="13" t="s">
        <v>216</v>
      </c>
      <c r="C203" s="14"/>
    </row>
    <row r="204" spans="1:3" x14ac:dyDescent="0.25">
      <c r="A204" s="108">
        <v>423</v>
      </c>
      <c r="B204" s="13" t="s">
        <v>217</v>
      </c>
      <c r="C204" s="14"/>
    </row>
    <row r="205" spans="1:3" x14ac:dyDescent="0.25">
      <c r="A205" s="108">
        <v>424</v>
      </c>
      <c r="B205" s="13" t="s">
        <v>218</v>
      </c>
      <c r="C205" s="14"/>
    </row>
    <row r="206" spans="1:3" x14ac:dyDescent="0.25">
      <c r="A206" s="108">
        <v>425</v>
      </c>
      <c r="B206" s="13" t="s">
        <v>219</v>
      </c>
      <c r="C206" s="14"/>
    </row>
    <row r="207" spans="1:3" x14ac:dyDescent="0.25">
      <c r="A207" s="112">
        <v>4300</v>
      </c>
      <c r="B207" s="100" t="s">
        <v>220</v>
      </c>
      <c r="C207" s="103">
        <v>394489</v>
      </c>
    </row>
    <row r="208" spans="1:3" x14ac:dyDescent="0.25">
      <c r="A208" s="108">
        <v>431</v>
      </c>
      <c r="B208" s="13" t="s">
        <v>221</v>
      </c>
      <c r="C208" s="14"/>
    </row>
    <row r="209" spans="1:3" x14ac:dyDescent="0.25">
      <c r="A209" s="108">
        <v>432</v>
      </c>
      <c r="B209" s="13" t="s">
        <v>222</v>
      </c>
      <c r="C209" s="14"/>
    </row>
    <row r="210" spans="1:3" x14ac:dyDescent="0.25">
      <c r="A210" s="108">
        <v>433</v>
      </c>
      <c r="B210" s="13" t="s">
        <v>223</v>
      </c>
      <c r="C210" s="14"/>
    </row>
    <row r="211" spans="1:3" x14ac:dyDescent="0.25">
      <c r="A211" s="108">
        <v>434</v>
      </c>
      <c r="B211" s="13" t="s">
        <v>224</v>
      </c>
      <c r="C211" s="14"/>
    </row>
    <row r="212" spans="1:3" x14ac:dyDescent="0.25">
      <c r="A212" s="108">
        <v>435</v>
      </c>
      <c r="B212" s="13" t="s">
        <v>225</v>
      </c>
      <c r="C212" s="14"/>
    </row>
    <row r="213" spans="1:3" x14ac:dyDescent="0.25">
      <c r="A213" s="108">
        <v>436</v>
      </c>
      <c r="B213" s="13" t="s">
        <v>226</v>
      </c>
      <c r="C213" s="14">
        <v>394489</v>
      </c>
    </row>
    <row r="214" spans="1:3" x14ac:dyDescent="0.25">
      <c r="A214" s="108">
        <v>437</v>
      </c>
      <c r="B214" s="13" t="s">
        <v>227</v>
      </c>
      <c r="C214" s="14"/>
    </row>
    <row r="215" spans="1:3" x14ac:dyDescent="0.25">
      <c r="A215" s="108">
        <v>438</v>
      </c>
      <c r="B215" s="13" t="s">
        <v>228</v>
      </c>
      <c r="C215" s="14"/>
    </row>
    <row r="216" spans="1:3" x14ac:dyDescent="0.25">
      <c r="A216" s="108">
        <v>439</v>
      </c>
      <c r="B216" s="13" t="s">
        <v>229</v>
      </c>
      <c r="C216" s="14"/>
    </row>
    <row r="217" spans="1:3" x14ac:dyDescent="0.25">
      <c r="A217" s="112">
        <v>4400</v>
      </c>
      <c r="B217" s="100" t="s">
        <v>230</v>
      </c>
      <c r="C217" s="103"/>
    </row>
    <row r="218" spans="1:3" x14ac:dyDescent="0.25">
      <c r="A218" s="108">
        <v>441</v>
      </c>
      <c r="B218" s="13" t="s">
        <v>231</v>
      </c>
      <c r="C218" s="14"/>
    </row>
    <row r="219" spans="1:3" x14ac:dyDescent="0.25">
      <c r="A219" s="108">
        <v>442</v>
      </c>
      <c r="B219" s="13" t="s">
        <v>232</v>
      </c>
      <c r="C219" s="14"/>
    </row>
    <row r="220" spans="1:3" x14ac:dyDescent="0.25">
      <c r="A220" s="108">
        <v>443</v>
      </c>
      <c r="B220" s="13" t="s">
        <v>233</v>
      </c>
      <c r="C220" s="14"/>
    </row>
    <row r="221" spans="1:3" x14ac:dyDescent="0.25">
      <c r="A221" s="108">
        <v>444</v>
      </c>
      <c r="B221" s="13" t="s">
        <v>234</v>
      </c>
      <c r="C221" s="14"/>
    </row>
    <row r="222" spans="1:3" x14ac:dyDescent="0.25">
      <c r="A222" s="108">
        <v>445</v>
      </c>
      <c r="B222" s="13" t="s">
        <v>235</v>
      </c>
      <c r="C222" s="14"/>
    </row>
    <row r="223" spans="1:3" x14ac:dyDescent="0.25">
      <c r="A223" s="108">
        <v>446</v>
      </c>
      <c r="B223" s="13" t="s">
        <v>236</v>
      </c>
      <c r="C223" s="14"/>
    </row>
    <row r="224" spans="1:3" x14ac:dyDescent="0.25">
      <c r="A224" s="108">
        <v>447</v>
      </c>
      <c r="B224" s="13" t="s">
        <v>237</v>
      </c>
      <c r="C224" s="14"/>
    </row>
    <row r="225" spans="1:3" x14ac:dyDescent="0.25">
      <c r="A225" s="108">
        <v>448</v>
      </c>
      <c r="B225" s="13" t="s">
        <v>238</v>
      </c>
      <c r="C225" s="14"/>
    </row>
    <row r="226" spans="1:3" x14ac:dyDescent="0.25">
      <c r="A226" s="112">
        <v>4500</v>
      </c>
      <c r="B226" s="100" t="s">
        <v>239</v>
      </c>
      <c r="C226" s="103"/>
    </row>
    <row r="227" spans="1:3" x14ac:dyDescent="0.25">
      <c r="A227" s="108">
        <v>451</v>
      </c>
      <c r="B227" s="13" t="s">
        <v>240</v>
      </c>
      <c r="C227" s="14"/>
    </row>
    <row r="228" spans="1:3" x14ac:dyDescent="0.25">
      <c r="A228" s="108">
        <v>452</v>
      </c>
      <c r="B228" s="13" t="s">
        <v>241</v>
      </c>
      <c r="C228" s="14"/>
    </row>
    <row r="229" spans="1:3" x14ac:dyDescent="0.25">
      <c r="A229" s="108">
        <v>459</v>
      </c>
      <c r="B229" s="13" t="s">
        <v>242</v>
      </c>
      <c r="C229" s="14"/>
    </row>
    <row r="230" spans="1:3" x14ac:dyDescent="0.25">
      <c r="A230" s="112">
        <v>4600</v>
      </c>
      <c r="B230" s="100" t="s">
        <v>243</v>
      </c>
      <c r="C230" s="103"/>
    </row>
    <row r="231" spans="1:3" x14ac:dyDescent="0.25">
      <c r="A231" s="108">
        <v>461</v>
      </c>
      <c r="B231" s="13" t="s">
        <v>244</v>
      </c>
      <c r="C231" s="14"/>
    </row>
    <row r="232" spans="1:3" x14ac:dyDescent="0.25">
      <c r="A232" s="108">
        <v>462</v>
      </c>
      <c r="B232" s="13" t="s">
        <v>245</v>
      </c>
      <c r="C232" s="14"/>
    </row>
    <row r="233" spans="1:3" x14ac:dyDescent="0.25">
      <c r="A233" s="108">
        <v>463</v>
      </c>
      <c r="B233" s="13" t="s">
        <v>246</v>
      </c>
      <c r="C233" s="14"/>
    </row>
    <row r="234" spans="1:3" x14ac:dyDescent="0.25">
      <c r="A234" s="108">
        <v>464</v>
      </c>
      <c r="B234" s="13" t="s">
        <v>247</v>
      </c>
      <c r="C234" s="14"/>
    </row>
    <row r="235" spans="1:3" x14ac:dyDescent="0.25">
      <c r="A235" s="108">
        <v>465</v>
      </c>
      <c r="B235" s="13" t="s">
        <v>248</v>
      </c>
      <c r="C235" s="14"/>
    </row>
    <row r="236" spans="1:3" x14ac:dyDescent="0.25">
      <c r="A236" s="108">
        <v>466</v>
      </c>
      <c r="B236" s="13" t="s">
        <v>249</v>
      </c>
      <c r="C236" s="14"/>
    </row>
    <row r="237" spans="1:3" x14ac:dyDescent="0.25">
      <c r="A237" s="108">
        <v>469</v>
      </c>
      <c r="B237" s="13" t="s">
        <v>250</v>
      </c>
      <c r="C237" s="14"/>
    </row>
    <row r="238" spans="1:3" x14ac:dyDescent="0.25">
      <c r="A238" s="112">
        <v>4700</v>
      </c>
      <c r="B238" s="100" t="s">
        <v>251</v>
      </c>
      <c r="C238" s="103"/>
    </row>
    <row r="239" spans="1:3" x14ac:dyDescent="0.25">
      <c r="A239" s="108">
        <v>471</v>
      </c>
      <c r="B239" s="13" t="s">
        <v>252</v>
      </c>
      <c r="C239" s="14"/>
    </row>
    <row r="240" spans="1:3" x14ac:dyDescent="0.25">
      <c r="A240" s="112">
        <v>4800</v>
      </c>
      <c r="B240" s="100" t="s">
        <v>253</v>
      </c>
      <c r="C240" s="103"/>
    </row>
    <row r="241" spans="1:3" x14ac:dyDescent="0.25">
      <c r="A241" s="108">
        <v>481</v>
      </c>
      <c r="B241" s="13" t="s">
        <v>254</v>
      </c>
      <c r="C241" s="14"/>
    </row>
    <row r="242" spans="1:3" x14ac:dyDescent="0.25">
      <c r="A242" s="108">
        <v>482</v>
      </c>
      <c r="B242" s="13" t="s">
        <v>255</v>
      </c>
      <c r="C242" s="14"/>
    </row>
    <row r="243" spans="1:3" x14ac:dyDescent="0.25">
      <c r="A243" s="108">
        <v>483</v>
      </c>
      <c r="B243" s="13" t="s">
        <v>256</v>
      </c>
      <c r="C243" s="14"/>
    </row>
    <row r="244" spans="1:3" x14ac:dyDescent="0.25">
      <c r="A244" s="108">
        <v>484</v>
      </c>
      <c r="B244" s="13" t="s">
        <v>257</v>
      </c>
      <c r="C244" s="14"/>
    </row>
    <row r="245" spans="1:3" x14ac:dyDescent="0.25">
      <c r="A245" s="108">
        <v>485</v>
      </c>
      <c r="B245" s="13" t="s">
        <v>258</v>
      </c>
      <c r="C245" s="14"/>
    </row>
    <row r="246" spans="1:3" x14ac:dyDescent="0.25">
      <c r="A246" s="112">
        <v>4900</v>
      </c>
      <c r="B246" s="100" t="s">
        <v>259</v>
      </c>
      <c r="C246" s="103"/>
    </row>
    <row r="247" spans="1:3" x14ac:dyDescent="0.25">
      <c r="A247" s="108">
        <v>491</v>
      </c>
      <c r="B247" s="13" t="s">
        <v>260</v>
      </c>
      <c r="C247" s="14"/>
    </row>
    <row r="248" spans="1:3" x14ac:dyDescent="0.25">
      <c r="A248" s="108">
        <v>492</v>
      </c>
      <c r="B248" s="13" t="s">
        <v>261</v>
      </c>
      <c r="C248" s="14"/>
    </row>
    <row r="249" spans="1:3" x14ac:dyDescent="0.25">
      <c r="A249" s="108">
        <v>493</v>
      </c>
      <c r="B249" s="13" t="s">
        <v>262</v>
      </c>
      <c r="C249" s="14"/>
    </row>
    <row r="250" spans="1:3" x14ac:dyDescent="0.25">
      <c r="A250" s="124">
        <v>5000</v>
      </c>
      <c r="B250" s="98" t="s">
        <v>263</v>
      </c>
      <c r="C250" s="99">
        <v>9600</v>
      </c>
    </row>
    <row r="251" spans="1:3" x14ac:dyDescent="0.25">
      <c r="A251" s="112">
        <v>5100</v>
      </c>
      <c r="B251" s="100" t="s">
        <v>264</v>
      </c>
      <c r="C251" s="103">
        <v>76000</v>
      </c>
    </row>
    <row r="252" spans="1:3" x14ac:dyDescent="0.25">
      <c r="A252" s="108">
        <v>511</v>
      </c>
      <c r="B252" s="13" t="s">
        <v>265</v>
      </c>
      <c r="C252" s="14">
        <v>46000</v>
      </c>
    </row>
    <row r="253" spans="1:3" x14ac:dyDescent="0.25">
      <c r="A253" s="108">
        <v>512</v>
      </c>
      <c r="B253" s="13" t="s">
        <v>266</v>
      </c>
      <c r="C253" s="14"/>
    </row>
    <row r="254" spans="1:3" x14ac:dyDescent="0.25">
      <c r="A254" s="108">
        <v>513</v>
      </c>
      <c r="B254" s="13" t="s">
        <v>267</v>
      </c>
      <c r="C254" s="14"/>
    </row>
    <row r="255" spans="1:3" x14ac:dyDescent="0.25">
      <c r="A255" s="108">
        <v>514</v>
      </c>
      <c r="B255" s="13" t="s">
        <v>268</v>
      </c>
      <c r="C255" s="14"/>
    </row>
    <row r="256" spans="1:3" x14ac:dyDescent="0.25">
      <c r="A256" s="108">
        <v>515</v>
      </c>
      <c r="B256" s="13" t="s">
        <v>269</v>
      </c>
      <c r="C256" s="14">
        <v>30000</v>
      </c>
    </row>
    <row r="257" spans="1:3" x14ac:dyDescent="0.25">
      <c r="A257" s="108">
        <v>519</v>
      </c>
      <c r="B257" s="13" t="s">
        <v>270</v>
      </c>
      <c r="C257" s="14"/>
    </row>
    <row r="258" spans="1:3" x14ac:dyDescent="0.25">
      <c r="A258" s="112">
        <v>5200</v>
      </c>
      <c r="B258" s="100" t="s">
        <v>271</v>
      </c>
      <c r="C258" s="103">
        <v>20000</v>
      </c>
    </row>
    <row r="259" spans="1:3" x14ac:dyDescent="0.25">
      <c r="A259" s="108">
        <v>521</v>
      </c>
      <c r="B259" s="13" t="s">
        <v>272</v>
      </c>
      <c r="C259" s="14"/>
    </row>
    <row r="260" spans="1:3" x14ac:dyDescent="0.25">
      <c r="A260" s="108">
        <v>522</v>
      </c>
      <c r="B260" s="13" t="s">
        <v>273</v>
      </c>
      <c r="C260" s="14">
        <v>20000</v>
      </c>
    </row>
    <row r="261" spans="1:3" x14ac:dyDescent="0.25">
      <c r="A261" s="108">
        <v>523</v>
      </c>
      <c r="B261" s="13" t="s">
        <v>274</v>
      </c>
      <c r="C261" s="14"/>
    </row>
    <row r="262" spans="1:3" x14ac:dyDescent="0.25">
      <c r="A262" s="108">
        <v>529</v>
      </c>
      <c r="B262" s="13" t="s">
        <v>275</v>
      </c>
      <c r="C262" s="14"/>
    </row>
    <row r="263" spans="1:3" x14ac:dyDescent="0.25">
      <c r="A263" s="112">
        <v>5300</v>
      </c>
      <c r="B263" s="100" t="s">
        <v>276</v>
      </c>
      <c r="C263" s="103"/>
    </row>
    <row r="264" spans="1:3" x14ac:dyDescent="0.25">
      <c r="A264" s="108">
        <v>531</v>
      </c>
      <c r="B264" s="13" t="s">
        <v>277</v>
      </c>
      <c r="C264" s="14"/>
    </row>
    <row r="265" spans="1:3" x14ac:dyDescent="0.25">
      <c r="A265" s="108">
        <v>532</v>
      </c>
      <c r="B265" s="13" t="s">
        <v>278</v>
      </c>
      <c r="C265" s="14"/>
    </row>
    <row r="266" spans="1:3" x14ac:dyDescent="0.25">
      <c r="A266" s="112">
        <v>5400</v>
      </c>
      <c r="B266" s="100" t="s">
        <v>279</v>
      </c>
      <c r="C266" s="103"/>
    </row>
    <row r="267" spans="1:3" x14ac:dyDescent="0.25">
      <c r="A267" s="108">
        <v>541</v>
      </c>
      <c r="B267" s="13" t="s">
        <v>280</v>
      </c>
      <c r="C267" s="14"/>
    </row>
    <row r="268" spans="1:3" x14ac:dyDescent="0.25">
      <c r="A268" s="108">
        <v>542</v>
      </c>
      <c r="B268" s="13" t="s">
        <v>281</v>
      </c>
      <c r="C268" s="14"/>
    </row>
    <row r="269" spans="1:3" x14ac:dyDescent="0.25">
      <c r="A269" s="108">
        <v>543</v>
      </c>
      <c r="B269" s="13" t="s">
        <v>282</v>
      </c>
      <c r="C269" s="14"/>
    </row>
    <row r="270" spans="1:3" x14ac:dyDescent="0.25">
      <c r="A270" s="108">
        <v>544</v>
      </c>
      <c r="B270" s="13" t="s">
        <v>283</v>
      </c>
      <c r="C270" s="14"/>
    </row>
    <row r="271" spans="1:3" x14ac:dyDescent="0.25">
      <c r="A271" s="108">
        <v>545</v>
      </c>
      <c r="B271" s="13" t="s">
        <v>284</v>
      </c>
      <c r="C271" s="14"/>
    </row>
    <row r="272" spans="1:3" x14ac:dyDescent="0.25">
      <c r="A272" s="108">
        <v>549</v>
      </c>
      <c r="B272" s="13" t="s">
        <v>285</v>
      </c>
      <c r="C272" s="14"/>
    </row>
    <row r="273" spans="1:3" x14ac:dyDescent="0.25">
      <c r="A273" s="112">
        <v>5500</v>
      </c>
      <c r="B273" s="100" t="s">
        <v>286</v>
      </c>
      <c r="C273" s="103"/>
    </row>
    <row r="274" spans="1:3" x14ac:dyDescent="0.25">
      <c r="A274" s="108">
        <v>551</v>
      </c>
      <c r="B274" s="13" t="s">
        <v>287</v>
      </c>
      <c r="C274" s="14"/>
    </row>
    <row r="275" spans="1:3" x14ac:dyDescent="0.25">
      <c r="A275" s="112">
        <v>5600</v>
      </c>
      <c r="B275" s="100" t="s">
        <v>288</v>
      </c>
      <c r="C275" s="103"/>
    </row>
    <row r="276" spans="1:3" x14ac:dyDescent="0.25">
      <c r="A276" s="108">
        <v>561</v>
      </c>
      <c r="B276" s="13" t="s">
        <v>289</v>
      </c>
      <c r="C276" s="14"/>
    </row>
    <row r="277" spans="1:3" x14ac:dyDescent="0.25">
      <c r="A277" s="108">
        <v>562</v>
      </c>
      <c r="B277" s="13" t="s">
        <v>290</v>
      </c>
      <c r="C277" s="14"/>
    </row>
    <row r="278" spans="1:3" x14ac:dyDescent="0.25">
      <c r="A278" s="108">
        <v>563</v>
      </c>
      <c r="B278" s="13" t="s">
        <v>291</v>
      </c>
      <c r="C278" s="14"/>
    </row>
    <row r="279" spans="1:3" x14ac:dyDescent="0.25">
      <c r="A279" s="108">
        <v>564</v>
      </c>
      <c r="B279" s="13" t="s">
        <v>292</v>
      </c>
      <c r="C279" s="14"/>
    </row>
    <row r="280" spans="1:3" x14ac:dyDescent="0.25">
      <c r="A280" s="108">
        <v>565</v>
      </c>
      <c r="B280" s="13" t="s">
        <v>293</v>
      </c>
      <c r="C280" s="14"/>
    </row>
    <row r="281" spans="1:3" x14ac:dyDescent="0.25">
      <c r="A281" s="108">
        <v>566</v>
      </c>
      <c r="B281" s="13" t="s">
        <v>294</v>
      </c>
      <c r="C281" s="14"/>
    </row>
    <row r="282" spans="1:3" x14ac:dyDescent="0.25">
      <c r="A282" s="108">
        <v>567</v>
      </c>
      <c r="B282" s="13" t="s">
        <v>295</v>
      </c>
      <c r="C282" s="14"/>
    </row>
    <row r="283" spans="1:3" x14ac:dyDescent="0.25">
      <c r="A283" s="108">
        <v>569</v>
      </c>
      <c r="B283" s="13" t="s">
        <v>296</v>
      </c>
      <c r="C283" s="14"/>
    </row>
    <row r="284" spans="1:3" x14ac:dyDescent="0.25">
      <c r="A284" s="112">
        <v>5700</v>
      </c>
      <c r="B284" s="100" t="s">
        <v>297</v>
      </c>
      <c r="C284" s="103"/>
    </row>
    <row r="285" spans="1:3" x14ac:dyDescent="0.25">
      <c r="A285" s="108">
        <v>571</v>
      </c>
      <c r="B285" s="13" t="s">
        <v>298</v>
      </c>
      <c r="C285" s="14"/>
    </row>
    <row r="286" spans="1:3" x14ac:dyDescent="0.25">
      <c r="A286" s="108">
        <v>572</v>
      </c>
      <c r="B286" s="13" t="s">
        <v>299</v>
      </c>
      <c r="C286" s="14"/>
    </row>
    <row r="287" spans="1:3" x14ac:dyDescent="0.25">
      <c r="A287" s="108">
        <v>573</v>
      </c>
      <c r="B287" s="13" t="s">
        <v>300</v>
      </c>
      <c r="C287" s="14"/>
    </row>
    <row r="288" spans="1:3" x14ac:dyDescent="0.25">
      <c r="A288" s="108">
        <v>574</v>
      </c>
      <c r="B288" s="13" t="s">
        <v>301</v>
      </c>
      <c r="C288" s="14"/>
    </row>
    <row r="289" spans="1:3" x14ac:dyDescent="0.25">
      <c r="A289" s="108">
        <v>575</v>
      </c>
      <c r="B289" s="13" t="s">
        <v>302</v>
      </c>
      <c r="C289" s="14"/>
    </row>
    <row r="290" spans="1:3" x14ac:dyDescent="0.25">
      <c r="A290" s="108">
        <v>576</v>
      </c>
      <c r="B290" s="13" t="s">
        <v>303</v>
      </c>
      <c r="C290" s="14"/>
    </row>
    <row r="291" spans="1:3" x14ac:dyDescent="0.25">
      <c r="A291" s="108">
        <v>577</v>
      </c>
      <c r="B291" s="13" t="s">
        <v>304</v>
      </c>
      <c r="C291" s="14"/>
    </row>
    <row r="292" spans="1:3" x14ac:dyDescent="0.25">
      <c r="A292" s="108">
        <v>578</v>
      </c>
      <c r="B292" s="13" t="s">
        <v>305</v>
      </c>
      <c r="C292" s="14"/>
    </row>
    <row r="293" spans="1:3" x14ac:dyDescent="0.25">
      <c r="A293" s="108">
        <v>579</v>
      </c>
      <c r="B293" s="13" t="s">
        <v>306</v>
      </c>
      <c r="C293" s="14"/>
    </row>
    <row r="294" spans="1:3" x14ac:dyDescent="0.25">
      <c r="A294" s="112">
        <v>5800</v>
      </c>
      <c r="B294" s="100" t="s">
        <v>307</v>
      </c>
      <c r="C294" s="103"/>
    </row>
    <row r="295" spans="1:3" x14ac:dyDescent="0.25">
      <c r="A295" s="108">
        <v>581</v>
      </c>
      <c r="B295" s="13" t="s">
        <v>308</v>
      </c>
      <c r="C295" s="14"/>
    </row>
    <row r="296" spans="1:3" x14ac:dyDescent="0.25">
      <c r="A296" s="108">
        <v>582</v>
      </c>
      <c r="B296" s="13" t="s">
        <v>309</v>
      </c>
      <c r="C296" s="14"/>
    </row>
    <row r="297" spans="1:3" x14ac:dyDescent="0.25">
      <c r="A297" s="108">
        <v>583</v>
      </c>
      <c r="B297" s="13" t="s">
        <v>310</v>
      </c>
      <c r="C297" s="14"/>
    </row>
    <row r="298" spans="1:3" x14ac:dyDescent="0.25">
      <c r="A298" s="108">
        <v>589</v>
      </c>
      <c r="B298" s="13" t="s">
        <v>311</v>
      </c>
      <c r="C298" s="14"/>
    </row>
    <row r="299" spans="1:3" x14ac:dyDescent="0.25">
      <c r="A299" s="112">
        <v>5900</v>
      </c>
      <c r="B299" s="100" t="s">
        <v>312</v>
      </c>
      <c r="C299" s="103"/>
    </row>
    <row r="300" spans="1:3" x14ac:dyDescent="0.25">
      <c r="A300" s="108">
        <v>591</v>
      </c>
      <c r="B300" s="13" t="s">
        <v>313</v>
      </c>
      <c r="C300" s="14"/>
    </row>
    <row r="301" spans="1:3" x14ac:dyDescent="0.25">
      <c r="A301" s="108">
        <v>592</v>
      </c>
      <c r="B301" s="13" t="s">
        <v>314</v>
      </c>
      <c r="C301" s="14"/>
    </row>
    <row r="302" spans="1:3" x14ac:dyDescent="0.25">
      <c r="A302" s="108">
        <v>593</v>
      </c>
      <c r="B302" s="13" t="s">
        <v>315</v>
      </c>
      <c r="C302" s="14"/>
    </row>
    <row r="303" spans="1:3" x14ac:dyDescent="0.25">
      <c r="A303" s="108">
        <v>594</v>
      </c>
      <c r="B303" s="13" t="s">
        <v>316</v>
      </c>
      <c r="C303" s="14"/>
    </row>
    <row r="304" spans="1:3" x14ac:dyDescent="0.25">
      <c r="A304" s="108">
        <v>595</v>
      </c>
      <c r="B304" s="13" t="s">
        <v>317</v>
      </c>
      <c r="C304" s="14"/>
    </row>
    <row r="305" spans="1:3" x14ac:dyDescent="0.25">
      <c r="A305" s="108">
        <v>596</v>
      </c>
      <c r="B305" s="13" t="s">
        <v>318</v>
      </c>
      <c r="C305" s="14"/>
    </row>
    <row r="306" spans="1:3" x14ac:dyDescent="0.25">
      <c r="A306" s="108">
        <v>597</v>
      </c>
      <c r="B306" s="13" t="s">
        <v>319</v>
      </c>
      <c r="C306" s="14"/>
    </row>
    <row r="307" spans="1:3" x14ac:dyDescent="0.25">
      <c r="A307" s="108">
        <v>598</v>
      </c>
      <c r="B307" s="13" t="s">
        <v>320</v>
      </c>
      <c r="C307" s="14"/>
    </row>
    <row r="308" spans="1:3" x14ac:dyDescent="0.25">
      <c r="A308" s="108">
        <v>599</v>
      </c>
      <c r="B308" s="13" t="s">
        <v>321</v>
      </c>
      <c r="C308" s="14"/>
    </row>
    <row r="309" spans="1:3" x14ac:dyDescent="0.25">
      <c r="A309" s="124">
        <v>6000</v>
      </c>
      <c r="B309" s="98" t="s">
        <v>322</v>
      </c>
      <c r="C309" s="99">
        <v>2001789.84</v>
      </c>
    </row>
    <row r="310" spans="1:3" x14ac:dyDescent="0.25">
      <c r="A310" s="112">
        <v>6100</v>
      </c>
      <c r="B310" s="100" t="s">
        <v>323</v>
      </c>
      <c r="C310" s="103"/>
    </row>
    <row r="311" spans="1:3" x14ac:dyDescent="0.25">
      <c r="A311" s="108">
        <v>611</v>
      </c>
      <c r="B311" s="13" t="s">
        <v>324</v>
      </c>
      <c r="C311" s="14"/>
    </row>
    <row r="312" spans="1:3" x14ac:dyDescent="0.25">
      <c r="A312" s="108">
        <v>612</v>
      </c>
      <c r="B312" s="13" t="s">
        <v>325</v>
      </c>
      <c r="C312" s="14"/>
    </row>
    <row r="313" spans="1:3" x14ac:dyDescent="0.25">
      <c r="A313" s="108">
        <v>613</v>
      </c>
      <c r="B313" s="13" t="s">
        <v>326</v>
      </c>
      <c r="C313" s="14"/>
    </row>
    <row r="314" spans="1:3" x14ac:dyDescent="0.25">
      <c r="A314" s="108">
        <v>614</v>
      </c>
      <c r="B314" s="13" t="s">
        <v>327</v>
      </c>
      <c r="C314" s="14"/>
    </row>
    <row r="315" spans="1:3" x14ac:dyDescent="0.25">
      <c r="A315" s="108">
        <v>615</v>
      </c>
      <c r="B315" s="13" t="s">
        <v>328</v>
      </c>
      <c r="C315" s="14"/>
    </row>
    <row r="316" spans="1:3" x14ac:dyDescent="0.25">
      <c r="A316" s="108">
        <v>616</v>
      </c>
      <c r="B316" s="13" t="s">
        <v>329</v>
      </c>
      <c r="C316" s="14"/>
    </row>
    <row r="317" spans="1:3" x14ac:dyDescent="0.25">
      <c r="A317" s="108">
        <v>617</v>
      </c>
      <c r="B317" s="13" t="s">
        <v>330</v>
      </c>
      <c r="C317" s="14"/>
    </row>
    <row r="318" spans="1:3" x14ac:dyDescent="0.25">
      <c r="A318" s="108">
        <v>619</v>
      </c>
      <c r="B318" s="13" t="s">
        <v>331</v>
      </c>
      <c r="C318" s="14"/>
    </row>
    <row r="319" spans="1:3" x14ac:dyDescent="0.25">
      <c r="A319" s="112">
        <v>6200</v>
      </c>
      <c r="B319" s="100" t="s">
        <v>332</v>
      </c>
      <c r="C319" s="103">
        <v>2001789.84</v>
      </c>
    </row>
    <row r="320" spans="1:3" x14ac:dyDescent="0.25">
      <c r="A320" s="108">
        <v>621</v>
      </c>
      <c r="B320" s="13" t="s">
        <v>324</v>
      </c>
      <c r="C320" s="14"/>
    </row>
    <row r="321" spans="1:3" x14ac:dyDescent="0.25">
      <c r="A321" s="108">
        <v>622</v>
      </c>
      <c r="B321" s="13" t="s">
        <v>325</v>
      </c>
      <c r="C321" s="14"/>
    </row>
    <row r="322" spans="1:3" x14ac:dyDescent="0.25">
      <c r="A322" s="108">
        <v>623</v>
      </c>
      <c r="B322" s="13" t="s">
        <v>326</v>
      </c>
      <c r="C322" s="14"/>
    </row>
    <row r="323" spans="1:3" x14ac:dyDescent="0.25">
      <c r="A323" s="108">
        <v>624</v>
      </c>
      <c r="B323" s="13" t="s">
        <v>327</v>
      </c>
      <c r="C323" s="14">
        <v>2001789.84</v>
      </c>
    </row>
    <row r="324" spans="1:3" x14ac:dyDescent="0.25">
      <c r="A324" s="108">
        <v>625</v>
      </c>
      <c r="B324" s="13" t="s">
        <v>328</v>
      </c>
      <c r="C324" s="14"/>
    </row>
    <row r="325" spans="1:3" x14ac:dyDescent="0.25">
      <c r="A325" s="108">
        <v>626</v>
      </c>
      <c r="B325" s="13" t="s">
        <v>329</v>
      </c>
      <c r="C325" s="14"/>
    </row>
    <row r="326" spans="1:3" x14ac:dyDescent="0.25">
      <c r="A326" s="108">
        <v>627</v>
      </c>
      <c r="B326" s="13" t="s">
        <v>330</v>
      </c>
      <c r="C326" s="14"/>
    </row>
    <row r="327" spans="1:3" x14ac:dyDescent="0.25">
      <c r="A327" s="108">
        <v>629</v>
      </c>
      <c r="B327" s="13" t="s">
        <v>331</v>
      </c>
      <c r="C327" s="14"/>
    </row>
    <row r="328" spans="1:3" x14ac:dyDescent="0.25">
      <c r="A328" s="112">
        <v>6300</v>
      </c>
      <c r="B328" s="100" t="s">
        <v>333</v>
      </c>
      <c r="C328" s="103"/>
    </row>
    <row r="329" spans="1:3" ht="26.25" x14ac:dyDescent="0.25">
      <c r="A329" s="108">
        <v>631</v>
      </c>
      <c r="B329" s="13" t="s">
        <v>334</v>
      </c>
      <c r="C329" s="14"/>
    </row>
    <row r="330" spans="1:3" x14ac:dyDescent="0.25">
      <c r="A330" s="108">
        <v>632</v>
      </c>
      <c r="B330" s="13" t="s">
        <v>335</v>
      </c>
      <c r="C330" s="14"/>
    </row>
    <row r="331" spans="1:3" x14ac:dyDescent="0.25">
      <c r="A331" s="124">
        <v>7000</v>
      </c>
      <c r="B331" s="98" t="s">
        <v>336</v>
      </c>
      <c r="C331" s="99"/>
    </row>
    <row r="332" spans="1:3" x14ac:dyDescent="0.25">
      <c r="A332" s="112">
        <v>7100</v>
      </c>
      <c r="B332" s="100" t="s">
        <v>337</v>
      </c>
      <c r="C332" s="103"/>
    </row>
    <row r="333" spans="1:3" ht="26.25" x14ac:dyDescent="0.25">
      <c r="A333" s="108">
        <v>711</v>
      </c>
      <c r="B333" s="13" t="s">
        <v>338</v>
      </c>
      <c r="C333" s="14"/>
    </row>
    <row r="334" spans="1:3" x14ac:dyDescent="0.25">
      <c r="A334" s="108">
        <v>712</v>
      </c>
      <c r="B334" s="13" t="s">
        <v>339</v>
      </c>
      <c r="C334" s="14"/>
    </row>
    <row r="335" spans="1:3" x14ac:dyDescent="0.25">
      <c r="A335" s="112">
        <v>7200</v>
      </c>
      <c r="B335" s="100" t="s">
        <v>340</v>
      </c>
      <c r="C335" s="103"/>
    </row>
    <row r="336" spans="1:3" ht="26.25" x14ac:dyDescent="0.25">
      <c r="A336" s="108">
        <v>721</v>
      </c>
      <c r="B336" s="13" t="s">
        <v>341</v>
      </c>
      <c r="C336" s="14"/>
    </row>
    <row r="337" spans="1:3" ht="26.25" x14ac:dyDescent="0.25">
      <c r="A337" s="108">
        <v>722</v>
      </c>
      <c r="B337" s="13" t="s">
        <v>342</v>
      </c>
      <c r="C337" s="14"/>
    </row>
    <row r="338" spans="1:3" ht="26.25" x14ac:dyDescent="0.25">
      <c r="A338" s="108">
        <v>723</v>
      </c>
      <c r="B338" s="13" t="s">
        <v>343</v>
      </c>
      <c r="C338" s="14"/>
    </row>
    <row r="339" spans="1:3" x14ac:dyDescent="0.25">
      <c r="A339" s="108">
        <v>724</v>
      </c>
      <c r="B339" s="13" t="s">
        <v>344</v>
      </c>
      <c r="C339" s="14"/>
    </row>
    <row r="340" spans="1:3" x14ac:dyDescent="0.25">
      <c r="A340" s="108">
        <v>725</v>
      </c>
      <c r="B340" s="13" t="s">
        <v>345</v>
      </c>
      <c r="C340" s="14"/>
    </row>
    <row r="341" spans="1:3" x14ac:dyDescent="0.25">
      <c r="A341" s="108">
        <v>726</v>
      </c>
      <c r="B341" s="13" t="s">
        <v>346</v>
      </c>
      <c r="C341" s="14"/>
    </row>
    <row r="342" spans="1:3" x14ac:dyDescent="0.25">
      <c r="A342" s="108">
        <v>727</v>
      </c>
      <c r="B342" s="13" t="s">
        <v>347</v>
      </c>
      <c r="C342" s="14"/>
    </row>
    <row r="343" spans="1:3" x14ac:dyDescent="0.25">
      <c r="A343" s="108">
        <v>728</v>
      </c>
      <c r="B343" s="13" t="s">
        <v>348</v>
      </c>
      <c r="C343" s="14"/>
    </row>
    <row r="344" spans="1:3" x14ac:dyDescent="0.25">
      <c r="A344" s="108">
        <v>729</v>
      </c>
      <c r="B344" s="13" t="s">
        <v>349</v>
      </c>
      <c r="C344" s="14"/>
    </row>
    <row r="345" spans="1:3" x14ac:dyDescent="0.25">
      <c r="A345" s="112">
        <v>7300</v>
      </c>
      <c r="B345" s="100" t="s">
        <v>350</v>
      </c>
      <c r="C345" s="103"/>
    </row>
    <row r="346" spans="1:3" x14ac:dyDescent="0.25">
      <c r="A346" s="108">
        <v>731</v>
      </c>
      <c r="B346" s="13" t="s">
        <v>351</v>
      </c>
      <c r="C346" s="14"/>
    </row>
    <row r="347" spans="1:3" x14ac:dyDescent="0.25">
      <c r="A347" s="108">
        <v>732</v>
      </c>
      <c r="B347" s="13" t="s">
        <v>352</v>
      </c>
      <c r="C347" s="14"/>
    </row>
    <row r="348" spans="1:3" x14ac:dyDescent="0.25">
      <c r="A348" s="108">
        <v>733</v>
      </c>
      <c r="B348" s="13" t="s">
        <v>353</v>
      </c>
      <c r="C348" s="14"/>
    </row>
    <row r="349" spans="1:3" x14ac:dyDescent="0.25">
      <c r="A349" s="108">
        <v>734</v>
      </c>
      <c r="B349" s="13" t="s">
        <v>354</v>
      </c>
      <c r="C349" s="14"/>
    </row>
    <row r="350" spans="1:3" x14ac:dyDescent="0.25">
      <c r="A350" s="108">
        <v>735</v>
      </c>
      <c r="B350" s="13" t="s">
        <v>355</v>
      </c>
      <c r="C350" s="14"/>
    </row>
    <row r="351" spans="1:3" x14ac:dyDescent="0.25">
      <c r="A351" s="108">
        <v>739</v>
      </c>
      <c r="B351" s="13" t="s">
        <v>356</v>
      </c>
      <c r="C351" s="14"/>
    </row>
    <row r="352" spans="1:3" x14ac:dyDescent="0.25">
      <c r="A352" s="112">
        <v>7400</v>
      </c>
      <c r="B352" s="100" t="s">
        <v>357</v>
      </c>
      <c r="C352" s="103"/>
    </row>
    <row r="353" spans="1:3" ht="26.25" x14ac:dyDescent="0.25">
      <c r="A353" s="108">
        <v>741</v>
      </c>
      <c r="B353" s="13" t="s">
        <v>358</v>
      </c>
      <c r="C353" s="14"/>
    </row>
    <row r="354" spans="1:3" ht="26.25" x14ac:dyDescent="0.25">
      <c r="A354" s="108">
        <v>742</v>
      </c>
      <c r="B354" s="13" t="s">
        <v>359</v>
      </c>
      <c r="C354" s="14"/>
    </row>
    <row r="355" spans="1:3" ht="26.25" x14ac:dyDescent="0.25">
      <c r="A355" s="108">
        <v>743</v>
      </c>
      <c r="B355" s="13" t="s">
        <v>360</v>
      </c>
      <c r="C355" s="14"/>
    </row>
    <row r="356" spans="1:3" x14ac:dyDescent="0.25">
      <c r="A356" s="108">
        <v>744</v>
      </c>
      <c r="B356" s="13" t="s">
        <v>361</v>
      </c>
      <c r="C356" s="14"/>
    </row>
    <row r="357" spans="1:3" x14ac:dyDescent="0.25">
      <c r="A357" s="108">
        <v>745</v>
      </c>
      <c r="B357" s="13" t="s">
        <v>362</v>
      </c>
      <c r="C357" s="14"/>
    </row>
    <row r="358" spans="1:3" x14ac:dyDescent="0.25">
      <c r="A358" s="108">
        <v>746</v>
      </c>
      <c r="B358" s="13" t="s">
        <v>363</v>
      </c>
      <c r="C358" s="14"/>
    </row>
    <row r="359" spans="1:3" x14ac:dyDescent="0.25">
      <c r="A359" s="108">
        <v>747</v>
      </c>
      <c r="B359" s="13" t="s">
        <v>364</v>
      </c>
      <c r="C359" s="14"/>
    </row>
    <row r="360" spans="1:3" x14ac:dyDescent="0.25">
      <c r="A360" s="108">
        <v>748</v>
      </c>
      <c r="B360" s="13" t="s">
        <v>365</v>
      </c>
      <c r="C360" s="14"/>
    </row>
    <row r="361" spans="1:3" x14ac:dyDescent="0.25">
      <c r="A361" s="108">
        <v>749</v>
      </c>
      <c r="B361" s="13" t="s">
        <v>366</v>
      </c>
      <c r="C361" s="14"/>
    </row>
    <row r="362" spans="1:3" x14ac:dyDescent="0.25">
      <c r="A362" s="112">
        <v>7500</v>
      </c>
      <c r="B362" s="100" t="s">
        <v>367</v>
      </c>
      <c r="C362" s="103"/>
    </row>
    <row r="363" spans="1:3" x14ac:dyDescent="0.25">
      <c r="A363" s="108">
        <v>751</v>
      </c>
      <c r="B363" s="13" t="s">
        <v>368</v>
      </c>
      <c r="C363" s="14"/>
    </row>
    <row r="364" spans="1:3" x14ac:dyDescent="0.25">
      <c r="A364" s="108">
        <v>752</v>
      </c>
      <c r="B364" s="13" t="s">
        <v>369</v>
      </c>
      <c r="C364" s="14"/>
    </row>
    <row r="365" spans="1:3" x14ac:dyDescent="0.25">
      <c r="A365" s="108">
        <v>753</v>
      </c>
      <c r="B365" s="13" t="s">
        <v>370</v>
      </c>
      <c r="C365" s="14"/>
    </row>
    <row r="366" spans="1:3" x14ac:dyDescent="0.25">
      <c r="A366" s="108">
        <v>754</v>
      </c>
      <c r="B366" s="13" t="s">
        <v>371</v>
      </c>
      <c r="C366" s="14"/>
    </row>
    <row r="367" spans="1:3" x14ac:dyDescent="0.25">
      <c r="A367" s="108">
        <v>755</v>
      </c>
      <c r="B367" s="13" t="s">
        <v>372</v>
      </c>
      <c r="C367" s="14"/>
    </row>
    <row r="368" spans="1:3" x14ac:dyDescent="0.25">
      <c r="A368" s="108">
        <v>756</v>
      </c>
      <c r="B368" s="13" t="s">
        <v>373</v>
      </c>
      <c r="C368" s="14"/>
    </row>
    <row r="369" spans="1:3" x14ac:dyDescent="0.25">
      <c r="A369" s="108">
        <v>757</v>
      </c>
      <c r="B369" s="13" t="s">
        <v>374</v>
      </c>
      <c r="C369" s="14"/>
    </row>
    <row r="370" spans="1:3" x14ac:dyDescent="0.25">
      <c r="A370" s="108">
        <v>758</v>
      </c>
      <c r="B370" s="13" t="s">
        <v>375</v>
      </c>
      <c r="C370" s="14"/>
    </row>
    <row r="371" spans="1:3" x14ac:dyDescent="0.25">
      <c r="A371" s="108">
        <v>759</v>
      </c>
      <c r="B371" s="13" t="s">
        <v>376</v>
      </c>
      <c r="C371" s="14"/>
    </row>
    <row r="372" spans="1:3" x14ac:dyDescent="0.25">
      <c r="A372" s="112">
        <v>7600</v>
      </c>
      <c r="B372" s="100" t="s">
        <v>377</v>
      </c>
      <c r="C372" s="103"/>
    </row>
    <row r="373" spans="1:3" x14ac:dyDescent="0.25">
      <c r="A373" s="108">
        <v>761</v>
      </c>
      <c r="B373" s="13" t="s">
        <v>378</v>
      </c>
      <c r="C373" s="14"/>
    </row>
    <row r="374" spans="1:3" x14ac:dyDescent="0.25">
      <c r="A374" s="108">
        <v>762</v>
      </c>
      <c r="B374" s="13" t="s">
        <v>379</v>
      </c>
      <c r="C374" s="14"/>
    </row>
    <row r="375" spans="1:3" x14ac:dyDescent="0.25">
      <c r="A375" s="112">
        <v>7900</v>
      </c>
      <c r="B375" s="100" t="s">
        <v>380</v>
      </c>
      <c r="C375" s="103"/>
    </row>
    <row r="376" spans="1:3" x14ac:dyDescent="0.25">
      <c r="A376" s="108">
        <v>791</v>
      </c>
      <c r="B376" s="13" t="s">
        <v>381</v>
      </c>
      <c r="C376" s="14"/>
    </row>
    <row r="377" spans="1:3" x14ac:dyDescent="0.25">
      <c r="A377" s="108">
        <v>792</v>
      </c>
      <c r="B377" s="13" t="s">
        <v>382</v>
      </c>
      <c r="C377" s="14"/>
    </row>
    <row r="378" spans="1:3" x14ac:dyDescent="0.25">
      <c r="A378" s="108">
        <v>799</v>
      </c>
      <c r="B378" s="13" t="s">
        <v>383</v>
      </c>
      <c r="C378" s="14"/>
    </row>
    <row r="379" spans="1:3" x14ac:dyDescent="0.25">
      <c r="A379" s="124">
        <v>8000</v>
      </c>
      <c r="B379" s="98" t="s">
        <v>384</v>
      </c>
      <c r="C379" s="99"/>
    </row>
    <row r="380" spans="1:3" x14ac:dyDescent="0.25">
      <c r="A380" s="112">
        <v>8100</v>
      </c>
      <c r="B380" s="100" t="s">
        <v>385</v>
      </c>
      <c r="C380" s="104" t="s">
        <v>0</v>
      </c>
    </row>
    <row r="381" spans="1:3" x14ac:dyDescent="0.25">
      <c r="A381" s="108">
        <v>811</v>
      </c>
      <c r="B381" s="13" t="s">
        <v>386</v>
      </c>
      <c r="C381" s="18" t="s">
        <v>0</v>
      </c>
    </row>
    <row r="382" spans="1:3" x14ac:dyDescent="0.25">
      <c r="A382" s="108">
        <v>812</v>
      </c>
      <c r="B382" s="13" t="s">
        <v>387</v>
      </c>
      <c r="C382" s="18" t="s">
        <v>0</v>
      </c>
    </row>
    <row r="383" spans="1:3" x14ac:dyDescent="0.25">
      <c r="A383" s="108">
        <v>813</v>
      </c>
      <c r="B383" s="13" t="s">
        <v>388</v>
      </c>
      <c r="C383" s="18" t="s">
        <v>0</v>
      </c>
    </row>
    <row r="384" spans="1:3" x14ac:dyDescent="0.25">
      <c r="A384" s="108">
        <v>815</v>
      </c>
      <c r="B384" s="13" t="s">
        <v>389</v>
      </c>
      <c r="C384" s="18" t="s">
        <v>0</v>
      </c>
    </row>
    <row r="385" spans="1:3" x14ac:dyDescent="0.25">
      <c r="A385" s="112">
        <v>8300</v>
      </c>
      <c r="B385" s="100" t="s">
        <v>390</v>
      </c>
      <c r="C385" s="103"/>
    </row>
    <row r="386" spans="1:3" x14ac:dyDescent="0.25">
      <c r="A386" s="108">
        <v>832</v>
      </c>
      <c r="B386" s="13" t="s">
        <v>391</v>
      </c>
      <c r="C386" s="18" t="s">
        <v>0</v>
      </c>
    </row>
    <row r="387" spans="1:3" x14ac:dyDescent="0.25">
      <c r="A387" s="108">
        <v>833</v>
      </c>
      <c r="B387" s="13" t="s">
        <v>392</v>
      </c>
      <c r="C387" s="18" t="s">
        <v>0</v>
      </c>
    </row>
    <row r="388" spans="1:3" x14ac:dyDescent="0.25">
      <c r="A388" s="108">
        <v>835</v>
      </c>
      <c r="B388" s="13" t="s">
        <v>393</v>
      </c>
      <c r="C388" s="14"/>
    </row>
    <row r="389" spans="1:3" x14ac:dyDescent="0.25">
      <c r="A389" s="112">
        <v>8500</v>
      </c>
      <c r="B389" s="100" t="s">
        <v>394</v>
      </c>
      <c r="C389" s="103"/>
    </row>
    <row r="390" spans="1:3" x14ac:dyDescent="0.25">
      <c r="A390" s="108">
        <v>851</v>
      </c>
      <c r="B390" s="13" t="s">
        <v>395</v>
      </c>
      <c r="C390" s="14"/>
    </row>
    <row r="391" spans="1:3" x14ac:dyDescent="0.25">
      <c r="A391" s="108">
        <v>852</v>
      </c>
      <c r="B391" s="13" t="s">
        <v>396</v>
      </c>
      <c r="C391" s="14"/>
    </row>
    <row r="392" spans="1:3" x14ac:dyDescent="0.25">
      <c r="A392" s="108">
        <v>853</v>
      </c>
      <c r="B392" s="13" t="s">
        <v>397</v>
      </c>
      <c r="C392" s="14"/>
    </row>
    <row r="393" spans="1:3" x14ac:dyDescent="0.25">
      <c r="A393" s="124">
        <v>9000</v>
      </c>
      <c r="B393" s="98" t="s">
        <v>398</v>
      </c>
      <c r="C393" s="99"/>
    </row>
    <row r="394" spans="1:3" x14ac:dyDescent="0.25">
      <c r="A394" s="112">
        <v>9100</v>
      </c>
      <c r="B394" s="100" t="s">
        <v>399</v>
      </c>
      <c r="C394" s="103"/>
    </row>
    <row r="395" spans="1:3" x14ac:dyDescent="0.25">
      <c r="A395" s="108">
        <v>911</v>
      </c>
      <c r="B395" s="13" t="s">
        <v>400</v>
      </c>
      <c r="C395" s="14"/>
    </row>
    <row r="396" spans="1:3" x14ac:dyDescent="0.25">
      <c r="A396" s="108">
        <v>912</v>
      </c>
      <c r="B396" s="13" t="s">
        <v>401</v>
      </c>
      <c r="C396" s="14"/>
    </row>
    <row r="397" spans="1:3" x14ac:dyDescent="0.25">
      <c r="A397" s="108">
        <v>913</v>
      </c>
      <c r="B397" s="13" t="s">
        <v>402</v>
      </c>
      <c r="C397" s="14"/>
    </row>
    <row r="398" spans="1:3" x14ac:dyDescent="0.25">
      <c r="A398" s="112">
        <v>9200</v>
      </c>
      <c r="B398" s="100" t="s">
        <v>403</v>
      </c>
      <c r="C398" s="103"/>
    </row>
    <row r="399" spans="1:3" x14ac:dyDescent="0.25">
      <c r="A399" s="108">
        <v>921</v>
      </c>
      <c r="B399" s="13" t="s">
        <v>404</v>
      </c>
      <c r="C399" s="14"/>
    </row>
    <row r="400" spans="1:3" x14ac:dyDescent="0.25">
      <c r="A400" s="108">
        <v>922</v>
      </c>
      <c r="B400" s="13" t="s">
        <v>405</v>
      </c>
      <c r="C400" s="14"/>
    </row>
    <row r="401" spans="1:3" x14ac:dyDescent="0.25">
      <c r="A401" s="108">
        <v>923</v>
      </c>
      <c r="B401" s="13" t="s">
        <v>406</v>
      </c>
      <c r="C401" s="14"/>
    </row>
    <row r="402" spans="1:3" x14ac:dyDescent="0.25">
      <c r="A402" s="112">
        <v>9300</v>
      </c>
      <c r="B402" s="100" t="s">
        <v>407</v>
      </c>
      <c r="C402" s="103"/>
    </row>
    <row r="403" spans="1:3" x14ac:dyDescent="0.25">
      <c r="A403" s="108">
        <v>931</v>
      </c>
      <c r="B403" s="13" t="s">
        <v>408</v>
      </c>
      <c r="C403" s="14"/>
    </row>
    <row r="404" spans="1:3" x14ac:dyDescent="0.25">
      <c r="A404" s="112">
        <v>9400</v>
      </c>
      <c r="B404" s="100" t="s">
        <v>409</v>
      </c>
      <c r="C404" s="103"/>
    </row>
    <row r="405" spans="1:3" x14ac:dyDescent="0.25">
      <c r="A405" s="108">
        <v>941</v>
      </c>
      <c r="B405" s="13" t="s">
        <v>410</v>
      </c>
      <c r="C405" s="14"/>
    </row>
    <row r="406" spans="1:3" x14ac:dyDescent="0.25">
      <c r="A406" s="112">
        <v>9500</v>
      </c>
      <c r="B406" s="100" t="s">
        <v>411</v>
      </c>
      <c r="C406" s="103"/>
    </row>
    <row r="407" spans="1:3" x14ac:dyDescent="0.25">
      <c r="A407" s="108">
        <v>951</v>
      </c>
      <c r="B407" s="13" t="s">
        <v>412</v>
      </c>
      <c r="C407" s="14"/>
    </row>
    <row r="408" spans="1:3" x14ac:dyDescent="0.25">
      <c r="A408" s="112">
        <v>9600</v>
      </c>
      <c r="B408" s="100" t="s">
        <v>413</v>
      </c>
      <c r="C408" s="103"/>
    </row>
    <row r="409" spans="1:3" x14ac:dyDescent="0.25">
      <c r="A409" s="108">
        <v>961</v>
      </c>
      <c r="B409" s="13" t="s">
        <v>414</v>
      </c>
      <c r="C409" s="14"/>
    </row>
    <row r="410" spans="1:3" x14ac:dyDescent="0.25">
      <c r="A410" s="108">
        <v>962</v>
      </c>
      <c r="B410" s="13" t="s">
        <v>415</v>
      </c>
      <c r="C410" s="14"/>
    </row>
    <row r="411" spans="1:3" x14ac:dyDescent="0.25">
      <c r="A411" s="112">
        <v>9900</v>
      </c>
      <c r="B411" s="100" t="s">
        <v>416</v>
      </c>
      <c r="C411" s="103"/>
    </row>
    <row r="412" spans="1:3" x14ac:dyDescent="0.25">
      <c r="A412" s="125">
        <v>991</v>
      </c>
      <c r="B412" s="19" t="s">
        <v>417</v>
      </c>
      <c r="C412" s="20"/>
    </row>
    <row r="413" spans="1:3" x14ac:dyDescent="0.25">
      <c r="A413" s="185" t="s">
        <v>9</v>
      </c>
      <c r="B413" s="186"/>
      <c r="C413" s="105" t="s">
        <v>0</v>
      </c>
    </row>
    <row r="415" spans="1:3" ht="35.25" customHeight="1" x14ac:dyDescent="0.25">
      <c r="A415" s="180" t="s">
        <v>418</v>
      </c>
      <c r="B415" s="180"/>
      <c r="C415" s="180"/>
    </row>
    <row r="416" spans="1:3" x14ac:dyDescent="0.25">
      <c r="A416" s="2" t="s">
        <v>0</v>
      </c>
    </row>
    <row r="417" spans="1:3" ht="46.5" customHeight="1" x14ac:dyDescent="0.25">
      <c r="A417" s="180" t="s">
        <v>419</v>
      </c>
      <c r="B417" s="180"/>
      <c r="C417" s="180"/>
    </row>
  </sheetData>
  <autoFilter ref="A2:C413">
    <filterColumn colId="0" showButton="0"/>
  </autoFilter>
  <mergeCells count="5">
    <mergeCell ref="A2:B2"/>
    <mergeCell ref="A413:B413"/>
    <mergeCell ref="A1:C1"/>
    <mergeCell ref="A415:C415"/>
    <mergeCell ref="A417:C4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3"/>
  <sheetViews>
    <sheetView workbookViewId="0">
      <pane ySplit="2" topLeftCell="A33" activePane="bottomLeft" state="frozen"/>
      <selection sqref="A1:J1"/>
      <selection pane="bottomLeft" sqref="A1:J1"/>
    </sheetView>
  </sheetViews>
  <sheetFormatPr baseColWidth="10" defaultRowHeight="15" x14ac:dyDescent="0.25"/>
  <cols>
    <col min="1" max="1" width="5" bestFit="1" customWidth="1"/>
    <col min="2" max="2" width="64" customWidth="1"/>
    <col min="3" max="3" width="33.140625" customWidth="1"/>
  </cols>
  <sheetData>
    <row r="1" spans="1:3" ht="51.75" customHeight="1" x14ac:dyDescent="0.25">
      <c r="A1" s="187" t="s">
        <v>978</v>
      </c>
      <c r="B1" s="187"/>
      <c r="C1" s="187"/>
    </row>
    <row r="2" spans="1:3" x14ac:dyDescent="0.25">
      <c r="A2" s="190" t="s">
        <v>420</v>
      </c>
      <c r="B2" s="191"/>
      <c r="C2" s="95" t="s">
        <v>2</v>
      </c>
    </row>
    <row r="3" spans="1:3" x14ac:dyDescent="0.25">
      <c r="A3" s="188" t="s">
        <v>975</v>
      </c>
      <c r="B3" s="189"/>
      <c r="C3" s="127">
        <f>SUM(C4:C12)</f>
        <v>4732143.4700000007</v>
      </c>
    </row>
    <row r="4" spans="1:3" x14ac:dyDescent="0.25">
      <c r="A4" s="12">
        <v>1000</v>
      </c>
      <c r="B4" s="13" t="s">
        <v>16</v>
      </c>
      <c r="C4" s="128">
        <v>3376259.12</v>
      </c>
    </row>
    <row r="5" spans="1:3" x14ac:dyDescent="0.25">
      <c r="A5" s="12">
        <v>2000</v>
      </c>
      <c r="B5" s="13" t="s">
        <v>53</v>
      </c>
      <c r="C5" s="129">
        <v>168184.35</v>
      </c>
    </row>
    <row r="6" spans="1:3" x14ac:dyDescent="0.25">
      <c r="A6" s="12">
        <v>3000</v>
      </c>
      <c r="B6" s="13" t="s">
        <v>118</v>
      </c>
      <c r="C6" s="129">
        <v>1127700</v>
      </c>
    </row>
    <row r="7" spans="1:3" x14ac:dyDescent="0.25">
      <c r="A7" s="12">
        <v>4000</v>
      </c>
      <c r="B7" s="13" t="s">
        <v>203</v>
      </c>
      <c r="C7" s="129" t="s">
        <v>0</v>
      </c>
    </row>
    <row r="8" spans="1:3" x14ac:dyDescent="0.25">
      <c r="A8" s="12">
        <v>5000</v>
      </c>
      <c r="B8" s="13" t="s">
        <v>263</v>
      </c>
      <c r="C8" s="129">
        <v>60000</v>
      </c>
    </row>
    <row r="9" spans="1:3" x14ac:dyDescent="0.25">
      <c r="A9" s="12">
        <v>6000</v>
      </c>
      <c r="B9" s="13" t="s">
        <v>322</v>
      </c>
      <c r="C9" s="126" t="s">
        <v>0</v>
      </c>
    </row>
    <row r="10" spans="1:3" x14ac:dyDescent="0.25">
      <c r="A10" s="12">
        <v>7000</v>
      </c>
      <c r="B10" s="13" t="s">
        <v>336</v>
      </c>
      <c r="C10" s="126" t="s">
        <v>0</v>
      </c>
    </row>
    <row r="11" spans="1:3" x14ac:dyDescent="0.25">
      <c r="A11" s="12">
        <v>8000</v>
      </c>
      <c r="B11" s="13" t="s">
        <v>384</v>
      </c>
      <c r="C11" s="13" t="s">
        <v>0</v>
      </c>
    </row>
    <row r="12" spans="1:3" x14ac:dyDescent="0.25">
      <c r="A12" s="12">
        <v>9000</v>
      </c>
      <c r="B12" s="13" t="s">
        <v>398</v>
      </c>
      <c r="C12" s="13" t="s">
        <v>0</v>
      </c>
    </row>
    <row r="13" spans="1:3" x14ac:dyDescent="0.25">
      <c r="A13" s="188" t="s">
        <v>974</v>
      </c>
      <c r="B13" s="189"/>
      <c r="C13" s="106">
        <f>SUM(C14:C22)</f>
        <v>890570.09</v>
      </c>
    </row>
    <row r="14" spans="1:3" x14ac:dyDescent="0.25">
      <c r="A14" s="12">
        <v>1000</v>
      </c>
      <c r="B14" s="13" t="s">
        <v>16</v>
      </c>
      <c r="C14" s="13">
        <v>650170.09</v>
      </c>
    </row>
    <row r="15" spans="1:3" x14ac:dyDescent="0.25">
      <c r="A15" s="12">
        <v>2000</v>
      </c>
      <c r="B15" s="13" t="s">
        <v>53</v>
      </c>
      <c r="C15" s="13">
        <v>72750</v>
      </c>
    </row>
    <row r="16" spans="1:3" x14ac:dyDescent="0.25">
      <c r="A16" s="12">
        <v>3000</v>
      </c>
      <c r="B16" s="13" t="s">
        <v>118</v>
      </c>
      <c r="C16" s="13">
        <v>161650</v>
      </c>
    </row>
    <row r="17" spans="1:3" x14ac:dyDescent="0.25">
      <c r="A17" s="12">
        <v>4000</v>
      </c>
      <c r="B17" s="13" t="s">
        <v>203</v>
      </c>
      <c r="C17" s="13" t="s">
        <v>0</v>
      </c>
    </row>
    <row r="18" spans="1:3" x14ac:dyDescent="0.25">
      <c r="A18" s="12">
        <v>5000</v>
      </c>
      <c r="B18" s="13" t="s">
        <v>263</v>
      </c>
      <c r="C18" s="13">
        <v>6000</v>
      </c>
    </row>
    <row r="19" spans="1:3" x14ac:dyDescent="0.25">
      <c r="A19" s="12">
        <v>6000</v>
      </c>
      <c r="B19" s="13" t="s">
        <v>322</v>
      </c>
      <c r="C19" s="13" t="s">
        <v>0</v>
      </c>
    </row>
    <row r="20" spans="1:3" x14ac:dyDescent="0.25">
      <c r="A20" s="12">
        <v>7000</v>
      </c>
      <c r="B20" s="13" t="s">
        <v>336</v>
      </c>
      <c r="C20" s="13" t="s">
        <v>0</v>
      </c>
    </row>
    <row r="21" spans="1:3" x14ac:dyDescent="0.25">
      <c r="A21" s="12">
        <v>8000</v>
      </c>
      <c r="B21" s="13" t="s">
        <v>384</v>
      </c>
      <c r="C21" s="13" t="s">
        <v>0</v>
      </c>
    </row>
    <row r="22" spans="1:3" x14ac:dyDescent="0.25">
      <c r="A22" s="12">
        <v>9000</v>
      </c>
      <c r="B22" s="13" t="s">
        <v>398</v>
      </c>
      <c r="C22" s="13" t="s">
        <v>0</v>
      </c>
    </row>
    <row r="23" spans="1:3" x14ac:dyDescent="0.25">
      <c r="A23" s="188" t="s">
        <v>976</v>
      </c>
      <c r="B23" s="189"/>
      <c r="C23" s="106">
        <f>SUM(C24:C32)</f>
        <v>3692205.7800000003</v>
      </c>
    </row>
    <row r="24" spans="1:3" x14ac:dyDescent="0.25">
      <c r="A24" s="12">
        <v>1000</v>
      </c>
      <c r="B24" s="13" t="s">
        <v>16</v>
      </c>
      <c r="C24" s="13">
        <v>865436</v>
      </c>
    </row>
    <row r="25" spans="1:3" x14ac:dyDescent="0.25">
      <c r="A25" s="12">
        <v>2000</v>
      </c>
      <c r="B25" s="13" t="s">
        <v>53</v>
      </c>
      <c r="C25" s="13">
        <v>385522</v>
      </c>
    </row>
    <row r="26" spans="1:3" x14ac:dyDescent="0.25">
      <c r="A26" s="12">
        <v>3000</v>
      </c>
      <c r="B26" s="13" t="s">
        <v>118</v>
      </c>
      <c r="C26" s="13">
        <v>424457.94</v>
      </c>
    </row>
    <row r="27" spans="1:3" x14ac:dyDescent="0.25">
      <c r="A27" s="12">
        <v>4000</v>
      </c>
      <c r="B27" s="13" t="s">
        <v>203</v>
      </c>
      <c r="C27" s="13" t="s">
        <v>0</v>
      </c>
    </row>
    <row r="28" spans="1:3" x14ac:dyDescent="0.25">
      <c r="A28" s="12">
        <v>5000</v>
      </c>
      <c r="B28" s="13" t="s">
        <v>263</v>
      </c>
      <c r="C28" s="13">
        <v>15000</v>
      </c>
    </row>
    <row r="29" spans="1:3" x14ac:dyDescent="0.25">
      <c r="A29" s="12">
        <v>6000</v>
      </c>
      <c r="B29" s="13" t="s">
        <v>322</v>
      </c>
      <c r="C29" s="13">
        <v>2001789.84</v>
      </c>
    </row>
    <row r="30" spans="1:3" x14ac:dyDescent="0.25">
      <c r="A30" s="12">
        <v>7000</v>
      </c>
      <c r="B30" s="13" t="s">
        <v>336</v>
      </c>
      <c r="C30" s="13" t="s">
        <v>0</v>
      </c>
    </row>
    <row r="31" spans="1:3" x14ac:dyDescent="0.25">
      <c r="A31" s="12">
        <v>8000</v>
      </c>
      <c r="B31" s="13" t="s">
        <v>384</v>
      </c>
      <c r="C31" s="13" t="s">
        <v>0</v>
      </c>
    </row>
    <row r="32" spans="1:3" x14ac:dyDescent="0.25">
      <c r="A32" s="12">
        <v>9000</v>
      </c>
      <c r="B32" s="13" t="s">
        <v>398</v>
      </c>
      <c r="C32" s="13" t="s">
        <v>0</v>
      </c>
    </row>
    <row r="33" spans="1:3" x14ac:dyDescent="0.25">
      <c r="A33" s="188" t="s">
        <v>977</v>
      </c>
      <c r="B33" s="189"/>
      <c r="C33" s="106">
        <f>SUM(C34:C42)</f>
        <v>830444.26</v>
      </c>
    </row>
    <row r="34" spans="1:3" x14ac:dyDescent="0.25">
      <c r="A34" s="12">
        <v>1000</v>
      </c>
      <c r="B34" s="13" t="s">
        <v>16</v>
      </c>
      <c r="C34" s="13">
        <v>226267.58</v>
      </c>
    </row>
    <row r="35" spans="1:3" x14ac:dyDescent="0.25">
      <c r="A35" s="12">
        <v>2000</v>
      </c>
      <c r="B35" s="13" t="s">
        <v>53</v>
      </c>
      <c r="C35" s="13">
        <v>111562.68</v>
      </c>
    </row>
    <row r="36" spans="1:3" x14ac:dyDescent="0.25">
      <c r="A36" s="12">
        <v>3000</v>
      </c>
      <c r="B36" s="13" t="s">
        <v>118</v>
      </c>
      <c r="C36" s="13">
        <v>83125</v>
      </c>
    </row>
    <row r="37" spans="1:3" x14ac:dyDescent="0.25">
      <c r="A37" s="12">
        <v>4000</v>
      </c>
      <c r="B37" s="13" t="s">
        <v>203</v>
      </c>
      <c r="C37" s="13">
        <v>394489</v>
      </c>
    </row>
    <row r="38" spans="1:3" x14ac:dyDescent="0.25">
      <c r="A38" s="12">
        <v>5000</v>
      </c>
      <c r="B38" s="13" t="s">
        <v>263</v>
      </c>
      <c r="C38" s="13">
        <v>15000</v>
      </c>
    </row>
    <row r="39" spans="1:3" x14ac:dyDescent="0.25">
      <c r="A39" s="12">
        <v>6000</v>
      </c>
      <c r="B39" s="13" t="s">
        <v>322</v>
      </c>
      <c r="C39" s="13" t="s">
        <v>0</v>
      </c>
    </row>
    <row r="40" spans="1:3" x14ac:dyDescent="0.25">
      <c r="A40" s="12">
        <v>7000</v>
      </c>
      <c r="B40" s="13" t="s">
        <v>336</v>
      </c>
      <c r="C40" s="13" t="s">
        <v>0</v>
      </c>
    </row>
    <row r="41" spans="1:3" x14ac:dyDescent="0.25">
      <c r="A41" s="12">
        <v>8000</v>
      </c>
      <c r="B41" s="13" t="s">
        <v>384</v>
      </c>
      <c r="C41" s="13" t="s">
        <v>0</v>
      </c>
    </row>
    <row r="42" spans="1:3" x14ac:dyDescent="0.25">
      <c r="A42" s="12">
        <v>9000</v>
      </c>
      <c r="B42" s="13" t="s">
        <v>398</v>
      </c>
      <c r="C42" s="13" t="s">
        <v>0</v>
      </c>
    </row>
    <row r="43" spans="1:3" ht="15" customHeight="1" x14ac:dyDescent="0.25">
      <c r="A43" s="188" t="s">
        <v>9</v>
      </c>
      <c r="B43" s="189"/>
      <c r="C43" s="127">
        <f>C3+C13+C23+C33</f>
        <v>10145363.6</v>
      </c>
    </row>
  </sheetData>
  <autoFilter ref="A2:C43">
    <filterColumn colId="0" showButton="0"/>
  </autoFilter>
  <mergeCells count="7">
    <mergeCell ref="A43:B43"/>
    <mergeCell ref="A1:C1"/>
    <mergeCell ref="A2:B2"/>
    <mergeCell ref="A3:B3"/>
    <mergeCell ref="A13:B13"/>
    <mergeCell ref="A23:B23"/>
    <mergeCell ref="A33:B3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7"/>
  <sheetViews>
    <sheetView topLeftCell="A18" workbookViewId="0">
      <selection sqref="A1:J1"/>
    </sheetView>
  </sheetViews>
  <sheetFormatPr baseColWidth="10" defaultRowHeight="15" x14ac:dyDescent="0.25"/>
  <cols>
    <col min="1" max="1" width="16" customWidth="1"/>
    <col min="2" max="2" width="45.7109375" bestFit="1" customWidth="1"/>
    <col min="3" max="3" width="19.85546875" bestFit="1" customWidth="1"/>
  </cols>
  <sheetData>
    <row r="1" spans="1:11" ht="53.25" customHeight="1" x14ac:dyDescent="0.25">
      <c r="A1" s="180" t="s">
        <v>942</v>
      </c>
      <c r="B1" s="180"/>
      <c r="C1" s="180"/>
    </row>
    <row r="2" spans="1:11" x14ac:dyDescent="0.25">
      <c r="A2" s="2" t="s">
        <v>0</v>
      </c>
      <c r="B2" s="1"/>
      <c r="C2" s="1"/>
    </row>
    <row r="3" spans="1:11" ht="15" customHeight="1" x14ac:dyDescent="0.25">
      <c r="A3" s="197" t="s">
        <v>970</v>
      </c>
      <c r="B3" s="197"/>
      <c r="C3" s="197"/>
    </row>
    <row r="4" spans="1:11" x14ac:dyDescent="0.25">
      <c r="A4" s="2" t="s">
        <v>0</v>
      </c>
      <c r="B4" s="1"/>
      <c r="C4" s="1"/>
    </row>
    <row r="5" spans="1:11" x14ac:dyDescent="0.25">
      <c r="A5" s="192" t="s">
        <v>421</v>
      </c>
      <c r="B5" s="193"/>
      <c r="C5" s="42" t="s">
        <v>2</v>
      </c>
    </row>
    <row r="6" spans="1:11" x14ac:dyDescent="0.25">
      <c r="A6" s="22" t="s">
        <v>422</v>
      </c>
      <c r="B6" s="23" t="s">
        <v>423</v>
      </c>
      <c r="C6" s="24"/>
    </row>
    <row r="7" spans="1:11" x14ac:dyDescent="0.25">
      <c r="A7" s="15" t="s">
        <v>424</v>
      </c>
      <c r="B7" s="16" t="s">
        <v>425</v>
      </c>
      <c r="C7" s="17"/>
    </row>
    <row r="8" spans="1:11" x14ac:dyDescent="0.25">
      <c r="A8" s="25" t="s">
        <v>426</v>
      </c>
      <c r="B8" s="26" t="s">
        <v>427</v>
      </c>
      <c r="C8" s="27"/>
    </row>
    <row r="9" spans="1:11" x14ac:dyDescent="0.25">
      <c r="A9" s="10" t="s">
        <v>428</v>
      </c>
      <c r="B9" s="28" t="s">
        <v>429</v>
      </c>
      <c r="C9" s="11"/>
    </row>
    <row r="10" spans="1:11" x14ac:dyDescent="0.25">
      <c r="A10" s="29" t="s">
        <v>430</v>
      </c>
      <c r="B10" s="13" t="s">
        <v>431</v>
      </c>
      <c r="C10" s="14"/>
    </row>
    <row r="11" spans="1:11" ht="24.75" x14ac:dyDescent="0.25">
      <c r="A11" s="10" t="s">
        <v>432</v>
      </c>
      <c r="B11" s="30" t="s">
        <v>433</v>
      </c>
      <c r="C11" s="28" t="s">
        <v>0</v>
      </c>
    </row>
    <row r="12" spans="1:11" ht="24.75" x14ac:dyDescent="0.25">
      <c r="A12" s="29" t="s">
        <v>434</v>
      </c>
      <c r="B12" s="31" t="s">
        <v>435</v>
      </c>
      <c r="C12" s="13" t="s">
        <v>0</v>
      </c>
    </row>
    <row r="13" spans="1:11" x14ac:dyDescent="0.25">
      <c r="A13" s="10" t="s">
        <v>436</v>
      </c>
      <c r="B13" s="30" t="s">
        <v>437</v>
      </c>
      <c r="C13" s="28" t="s">
        <v>0</v>
      </c>
    </row>
    <row r="14" spans="1:11" ht="24.75" x14ac:dyDescent="0.25">
      <c r="A14" s="29" t="s">
        <v>438</v>
      </c>
      <c r="B14" s="31" t="s">
        <v>439</v>
      </c>
      <c r="C14" s="13" t="s">
        <v>0</v>
      </c>
      <c r="K14" s="92"/>
    </row>
    <row r="15" spans="1:11" ht="24.75" x14ac:dyDescent="0.25">
      <c r="A15" s="10" t="s">
        <v>440</v>
      </c>
      <c r="B15" s="30" t="s">
        <v>441</v>
      </c>
      <c r="C15" s="28" t="s">
        <v>0</v>
      </c>
      <c r="K15" s="92"/>
    </row>
    <row r="16" spans="1:11" ht="24.75" x14ac:dyDescent="0.25">
      <c r="A16" s="29" t="s">
        <v>442</v>
      </c>
      <c r="B16" s="31" t="s">
        <v>443</v>
      </c>
      <c r="C16" s="13" t="s">
        <v>0</v>
      </c>
      <c r="K16" s="92"/>
    </row>
    <row r="17" spans="1:11" ht="24.75" x14ac:dyDescent="0.25">
      <c r="A17" s="10" t="s">
        <v>444</v>
      </c>
      <c r="B17" s="30" t="s">
        <v>445</v>
      </c>
      <c r="C17" s="28" t="s">
        <v>0</v>
      </c>
      <c r="H17" s="92"/>
      <c r="K17" s="92"/>
    </row>
    <row r="18" spans="1:11" x14ac:dyDescent="0.25">
      <c r="A18" s="29" t="s">
        <v>446</v>
      </c>
      <c r="B18" s="31" t="s">
        <v>447</v>
      </c>
      <c r="C18" s="13" t="s">
        <v>0</v>
      </c>
      <c r="H18" s="92"/>
    </row>
    <row r="19" spans="1:11" ht="24.75" x14ac:dyDescent="0.25">
      <c r="A19" s="10" t="s">
        <v>448</v>
      </c>
      <c r="B19" s="30" t="s">
        <v>449</v>
      </c>
      <c r="C19" s="28" t="s">
        <v>0</v>
      </c>
      <c r="H19" s="92"/>
    </row>
    <row r="20" spans="1:11" ht="24.75" x14ac:dyDescent="0.25">
      <c r="A20" s="10" t="s">
        <v>450</v>
      </c>
      <c r="B20" s="30" t="s">
        <v>451</v>
      </c>
      <c r="C20" s="28" t="s">
        <v>0</v>
      </c>
      <c r="H20" s="92"/>
    </row>
    <row r="21" spans="1:11" ht="24.75" x14ac:dyDescent="0.25">
      <c r="A21" s="10" t="s">
        <v>452</v>
      </c>
      <c r="B21" s="30" t="s">
        <v>453</v>
      </c>
      <c r="C21" s="28" t="s">
        <v>0</v>
      </c>
      <c r="J21" s="92"/>
    </row>
    <row r="22" spans="1:11" ht="24.75" x14ac:dyDescent="0.25">
      <c r="A22" s="10" t="s">
        <v>454</v>
      </c>
      <c r="B22" s="30" t="s">
        <v>455</v>
      </c>
      <c r="C22" s="28" t="s">
        <v>0</v>
      </c>
      <c r="J22" s="92"/>
    </row>
    <row r="23" spans="1:11" ht="24.75" x14ac:dyDescent="0.25">
      <c r="A23" s="10" t="s">
        <v>456</v>
      </c>
      <c r="B23" s="30" t="s">
        <v>457</v>
      </c>
      <c r="C23" s="28" t="s">
        <v>0</v>
      </c>
      <c r="J23" s="92"/>
    </row>
    <row r="24" spans="1:11" ht="24.75" x14ac:dyDescent="0.25">
      <c r="A24" s="29" t="s">
        <v>458</v>
      </c>
      <c r="B24" s="31" t="s">
        <v>459</v>
      </c>
      <c r="C24" s="13" t="s">
        <v>0</v>
      </c>
    </row>
    <row r="25" spans="1:11" ht="26.25" x14ac:dyDescent="0.25">
      <c r="A25" s="10" t="s">
        <v>460</v>
      </c>
      <c r="B25" s="28" t="s">
        <v>461</v>
      </c>
      <c r="C25" s="11">
        <v>10145363.6</v>
      </c>
    </row>
    <row r="26" spans="1:11" ht="24.75" x14ac:dyDescent="0.25">
      <c r="A26" s="32" t="s">
        <v>979</v>
      </c>
      <c r="B26" s="33" t="s">
        <v>980</v>
      </c>
      <c r="C26" s="34">
        <v>10145363.6</v>
      </c>
    </row>
    <row r="27" spans="1:11" x14ac:dyDescent="0.25">
      <c r="A27" s="35"/>
      <c r="B27" s="33" t="s">
        <v>0</v>
      </c>
      <c r="C27" s="36"/>
    </row>
    <row r="28" spans="1:11" x14ac:dyDescent="0.25">
      <c r="A28" s="35"/>
      <c r="B28" s="33"/>
      <c r="C28" s="36"/>
    </row>
    <row r="29" spans="1:11" x14ac:dyDescent="0.25">
      <c r="A29" s="35"/>
      <c r="B29" s="33"/>
      <c r="C29" s="36"/>
    </row>
    <row r="30" spans="1:11" x14ac:dyDescent="0.25">
      <c r="A30" s="35"/>
      <c r="B30" s="33"/>
      <c r="C30" s="36"/>
    </row>
    <row r="31" spans="1:11" x14ac:dyDescent="0.25">
      <c r="A31" s="35"/>
      <c r="B31" s="33"/>
      <c r="C31" s="36"/>
    </row>
    <row r="32" spans="1:11" x14ac:dyDescent="0.25">
      <c r="A32" s="35"/>
      <c r="B32" s="33"/>
      <c r="C32" s="36"/>
    </row>
    <row r="33" spans="1:3" x14ac:dyDescent="0.25">
      <c r="A33" s="35"/>
      <c r="B33" s="33"/>
      <c r="C33" s="36"/>
    </row>
    <row r="34" spans="1:3" x14ac:dyDescent="0.25">
      <c r="A34" s="35"/>
      <c r="B34" s="33"/>
      <c r="C34" s="36"/>
    </row>
    <row r="35" spans="1:3" x14ac:dyDescent="0.25">
      <c r="A35" s="37"/>
      <c r="B35" s="38" t="s">
        <v>0</v>
      </c>
      <c r="C35" s="39"/>
    </row>
    <row r="36" spans="1:3" ht="39" x14ac:dyDescent="0.25">
      <c r="A36" s="25" t="s">
        <v>463</v>
      </c>
      <c r="B36" s="26" t="s">
        <v>464</v>
      </c>
      <c r="C36" s="27"/>
    </row>
    <row r="37" spans="1:3" ht="26.25" x14ac:dyDescent="0.25">
      <c r="A37" s="10" t="s">
        <v>465</v>
      </c>
      <c r="B37" s="28" t="s">
        <v>466</v>
      </c>
      <c r="C37" s="11"/>
    </row>
    <row r="38" spans="1:3" ht="24.75" x14ac:dyDescent="0.25">
      <c r="A38" s="29" t="s">
        <v>0</v>
      </c>
      <c r="B38" s="31" t="s">
        <v>462</v>
      </c>
      <c r="C38" s="13" t="s">
        <v>0</v>
      </c>
    </row>
    <row r="39" spans="1:3" ht="26.25" x14ac:dyDescent="0.25">
      <c r="A39" s="10" t="s">
        <v>467</v>
      </c>
      <c r="B39" s="28" t="s">
        <v>468</v>
      </c>
      <c r="C39" s="11"/>
    </row>
    <row r="40" spans="1:3" ht="24.75" x14ac:dyDescent="0.25">
      <c r="A40" s="29" t="s">
        <v>0</v>
      </c>
      <c r="B40" s="31" t="s">
        <v>462</v>
      </c>
      <c r="C40" s="13" t="s">
        <v>0</v>
      </c>
    </row>
    <row r="41" spans="1:3" x14ac:dyDescent="0.25">
      <c r="A41" s="15" t="s">
        <v>469</v>
      </c>
      <c r="B41" s="16" t="s">
        <v>470</v>
      </c>
      <c r="C41" s="17"/>
    </row>
    <row r="42" spans="1:3" ht="26.25" x14ac:dyDescent="0.25">
      <c r="A42" s="25" t="s">
        <v>471</v>
      </c>
      <c r="B42" s="40" t="s">
        <v>472</v>
      </c>
      <c r="C42" s="41" t="s">
        <v>473</v>
      </c>
    </row>
    <row r="43" spans="1:3" ht="39" x14ac:dyDescent="0.25">
      <c r="A43" s="25" t="s">
        <v>474</v>
      </c>
      <c r="B43" s="26" t="s">
        <v>475</v>
      </c>
      <c r="C43" s="27"/>
    </row>
    <row r="44" spans="1:3" x14ac:dyDescent="0.25">
      <c r="A44" s="10" t="s">
        <v>476</v>
      </c>
      <c r="B44" s="28" t="s">
        <v>477</v>
      </c>
      <c r="C44" s="11"/>
    </row>
    <row r="45" spans="1:3" ht="24.75" x14ac:dyDescent="0.25">
      <c r="A45" s="29" t="s">
        <v>0</v>
      </c>
      <c r="B45" s="31" t="s">
        <v>462</v>
      </c>
      <c r="C45" s="13" t="s">
        <v>0</v>
      </c>
    </row>
    <row r="46" spans="1:3" x14ac:dyDescent="0.25">
      <c r="A46" s="10" t="s">
        <v>478</v>
      </c>
      <c r="B46" s="28" t="s">
        <v>479</v>
      </c>
      <c r="C46" s="11"/>
    </row>
    <row r="47" spans="1:3" ht="24.75" x14ac:dyDescent="0.25">
      <c r="A47" s="29" t="s">
        <v>0</v>
      </c>
      <c r="B47" s="31" t="s">
        <v>462</v>
      </c>
      <c r="C47" s="13" t="s">
        <v>0</v>
      </c>
    </row>
    <row r="48" spans="1:3" x14ac:dyDescent="0.25">
      <c r="A48" s="10" t="s">
        <v>480</v>
      </c>
      <c r="B48" s="28" t="s">
        <v>481</v>
      </c>
      <c r="C48" s="11"/>
    </row>
    <row r="49" spans="1:3" ht="24.75" x14ac:dyDescent="0.25">
      <c r="A49" s="29" t="s">
        <v>0</v>
      </c>
      <c r="B49" s="31" t="s">
        <v>462</v>
      </c>
      <c r="C49" s="13" t="s">
        <v>0</v>
      </c>
    </row>
    <row r="50" spans="1:3" x14ac:dyDescent="0.25">
      <c r="A50" s="10" t="s">
        <v>482</v>
      </c>
      <c r="B50" s="28" t="s">
        <v>483</v>
      </c>
      <c r="C50" s="11"/>
    </row>
    <row r="51" spans="1:3" ht="24.75" x14ac:dyDescent="0.25">
      <c r="A51" s="29" t="s">
        <v>0</v>
      </c>
      <c r="B51" s="31" t="s">
        <v>462</v>
      </c>
      <c r="C51" s="13" t="s">
        <v>0</v>
      </c>
    </row>
    <row r="52" spans="1:3" ht="39" x14ac:dyDescent="0.25">
      <c r="A52" s="25" t="s">
        <v>484</v>
      </c>
      <c r="B52" s="26" t="s">
        <v>485</v>
      </c>
      <c r="C52" s="27"/>
    </row>
    <row r="53" spans="1:3" x14ac:dyDescent="0.25">
      <c r="A53" s="10" t="s">
        <v>486</v>
      </c>
      <c r="B53" s="28" t="s">
        <v>487</v>
      </c>
      <c r="C53" s="11"/>
    </row>
    <row r="54" spans="1:3" ht="24.75" x14ac:dyDescent="0.25">
      <c r="A54" s="29" t="s">
        <v>0</v>
      </c>
      <c r="B54" s="31" t="s">
        <v>462</v>
      </c>
      <c r="C54" s="13" t="s">
        <v>0</v>
      </c>
    </row>
    <row r="55" spans="1:3" ht="26.25" x14ac:dyDescent="0.25">
      <c r="A55" s="10" t="s">
        <v>488</v>
      </c>
      <c r="B55" s="28" t="s">
        <v>489</v>
      </c>
      <c r="C55" s="11"/>
    </row>
    <row r="56" spans="1:3" ht="24.75" x14ac:dyDescent="0.25">
      <c r="A56" s="29" t="s">
        <v>0</v>
      </c>
      <c r="B56" s="31" t="s">
        <v>462</v>
      </c>
      <c r="C56" s="13" t="s">
        <v>0</v>
      </c>
    </row>
    <row r="57" spans="1:3" x14ac:dyDescent="0.25">
      <c r="A57" s="10" t="s">
        <v>490</v>
      </c>
      <c r="B57" s="28" t="s">
        <v>491</v>
      </c>
      <c r="C57" s="11"/>
    </row>
    <row r="58" spans="1:3" ht="24.75" x14ac:dyDescent="0.25">
      <c r="A58" s="29" t="s">
        <v>0</v>
      </c>
      <c r="B58" s="31" t="s">
        <v>462</v>
      </c>
      <c r="C58" s="13" t="s">
        <v>0</v>
      </c>
    </row>
    <row r="59" spans="1:3" ht="26.25" x14ac:dyDescent="0.25">
      <c r="A59" s="10" t="s">
        <v>492</v>
      </c>
      <c r="B59" s="28" t="s">
        <v>493</v>
      </c>
      <c r="C59" s="11"/>
    </row>
    <row r="60" spans="1:3" ht="24.75" x14ac:dyDescent="0.25">
      <c r="A60" s="29" t="s">
        <v>0</v>
      </c>
      <c r="B60" s="31" t="s">
        <v>462</v>
      </c>
      <c r="C60" s="13" t="s">
        <v>0</v>
      </c>
    </row>
    <row r="61" spans="1:3" ht="26.25" x14ac:dyDescent="0.25">
      <c r="A61" s="10" t="s">
        <v>494</v>
      </c>
      <c r="B61" s="28" t="s">
        <v>495</v>
      </c>
      <c r="C61" s="11"/>
    </row>
    <row r="62" spans="1:3" ht="24.75" x14ac:dyDescent="0.25">
      <c r="A62" s="29" t="s">
        <v>0</v>
      </c>
      <c r="B62" s="31" t="s">
        <v>462</v>
      </c>
      <c r="C62" s="13" t="s">
        <v>0</v>
      </c>
    </row>
    <row r="63" spans="1:3" ht="26.25" x14ac:dyDescent="0.25">
      <c r="A63" s="25" t="s">
        <v>496</v>
      </c>
      <c r="B63" s="26" t="s">
        <v>497</v>
      </c>
      <c r="C63" s="27"/>
    </row>
    <row r="64" spans="1:3" x14ac:dyDescent="0.25">
      <c r="A64" s="10" t="s">
        <v>498</v>
      </c>
      <c r="B64" s="28" t="s">
        <v>487</v>
      </c>
      <c r="C64" s="11"/>
    </row>
    <row r="65" spans="1:3" ht="24.75" x14ac:dyDescent="0.25">
      <c r="A65" s="29" t="s">
        <v>0</v>
      </c>
      <c r="B65" s="31" t="s">
        <v>462</v>
      </c>
      <c r="C65" s="13" t="s">
        <v>0</v>
      </c>
    </row>
    <row r="66" spans="1:3" ht="26.25" x14ac:dyDescent="0.25">
      <c r="A66" s="10" t="s">
        <v>499</v>
      </c>
      <c r="B66" s="28" t="s">
        <v>489</v>
      </c>
      <c r="C66" s="11"/>
    </row>
    <row r="67" spans="1:3" ht="24.75" x14ac:dyDescent="0.25">
      <c r="A67" s="29" t="s">
        <v>0</v>
      </c>
      <c r="B67" s="31" t="s">
        <v>462</v>
      </c>
      <c r="C67" s="13" t="s">
        <v>0</v>
      </c>
    </row>
    <row r="68" spans="1:3" x14ac:dyDescent="0.25">
      <c r="A68" s="10" t="s">
        <v>500</v>
      </c>
      <c r="B68" s="28" t="s">
        <v>491</v>
      </c>
      <c r="C68" s="11"/>
    </row>
    <row r="69" spans="1:3" ht="24.75" x14ac:dyDescent="0.25">
      <c r="A69" s="29" t="s">
        <v>0</v>
      </c>
      <c r="B69" s="31" t="s">
        <v>462</v>
      </c>
      <c r="C69" s="13" t="s">
        <v>0</v>
      </c>
    </row>
    <row r="70" spans="1:3" ht="26.25" x14ac:dyDescent="0.25">
      <c r="A70" s="10" t="s">
        <v>501</v>
      </c>
      <c r="B70" s="28" t="s">
        <v>493</v>
      </c>
      <c r="C70" s="11"/>
    </row>
    <row r="71" spans="1:3" ht="24.75" x14ac:dyDescent="0.25">
      <c r="A71" s="29" t="s">
        <v>0</v>
      </c>
      <c r="B71" s="31" t="s">
        <v>462</v>
      </c>
      <c r="C71" s="13" t="s">
        <v>0</v>
      </c>
    </row>
    <row r="72" spans="1:3" ht="26.25" x14ac:dyDescent="0.25">
      <c r="A72" s="10" t="s">
        <v>502</v>
      </c>
      <c r="B72" s="28" t="s">
        <v>495</v>
      </c>
      <c r="C72" s="11"/>
    </row>
    <row r="73" spans="1:3" ht="24.75" x14ac:dyDescent="0.25">
      <c r="A73" s="29" t="s">
        <v>0</v>
      </c>
      <c r="B73" s="31" t="s">
        <v>462</v>
      </c>
      <c r="C73" s="13" t="s">
        <v>0</v>
      </c>
    </row>
    <row r="74" spans="1:3" x14ac:dyDescent="0.25">
      <c r="A74" s="194" t="s">
        <v>9</v>
      </c>
      <c r="B74" s="195"/>
      <c r="C74" s="11"/>
    </row>
    <row r="75" spans="1:3" ht="27" customHeight="1" x14ac:dyDescent="0.25">
      <c r="A75" s="196"/>
      <c r="B75" s="196"/>
      <c r="C75" s="196"/>
    </row>
    <row r="77" spans="1:3" x14ac:dyDescent="0.25">
      <c r="A77" s="2" t="s">
        <v>0</v>
      </c>
      <c r="B77" s="1"/>
      <c r="C77" s="1"/>
    </row>
  </sheetData>
  <mergeCells count="5">
    <mergeCell ref="A5:B5"/>
    <mergeCell ref="A74:B74"/>
    <mergeCell ref="A1:C1"/>
    <mergeCell ref="A75:C75"/>
    <mergeCell ref="A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44"/>
  <sheetViews>
    <sheetView zoomScale="70" zoomScaleNormal="70" workbookViewId="0">
      <pane ySplit="5" topLeftCell="A48" activePane="bottomLeft" state="frozen"/>
      <selection sqref="A1:J1"/>
      <selection pane="bottomLeft" sqref="A1:J1"/>
    </sheetView>
  </sheetViews>
  <sheetFormatPr baseColWidth="10" defaultRowHeight="15" x14ac:dyDescent="0.25"/>
  <cols>
    <col min="1" max="1" width="24.85546875" customWidth="1"/>
    <col min="2" max="2" width="45.7109375" bestFit="1" customWidth="1"/>
    <col min="3" max="3" width="19.7109375" bestFit="1" customWidth="1"/>
  </cols>
  <sheetData>
    <row r="1" spans="1:3" ht="52.5" customHeight="1" x14ac:dyDescent="0.25">
      <c r="A1" s="180" t="s">
        <v>943</v>
      </c>
      <c r="B1" s="180"/>
      <c r="C1" s="180"/>
    </row>
    <row r="2" spans="1:3" x14ac:dyDescent="0.25">
      <c r="A2" s="2" t="s">
        <v>0</v>
      </c>
      <c r="B2" s="1"/>
      <c r="C2" s="1"/>
    </row>
    <row r="3" spans="1:3" ht="30" customHeight="1" x14ac:dyDescent="0.25">
      <c r="A3" s="202" t="s">
        <v>971</v>
      </c>
      <c r="B3" s="202"/>
      <c r="C3" s="202"/>
    </row>
    <row r="4" spans="1:3" x14ac:dyDescent="0.25">
      <c r="A4" s="2" t="s">
        <v>0</v>
      </c>
      <c r="B4" s="1"/>
      <c r="C4" s="1"/>
    </row>
    <row r="5" spans="1:3" ht="25.5" x14ac:dyDescent="0.25">
      <c r="A5" s="198" t="s">
        <v>505</v>
      </c>
      <c r="B5" s="199"/>
      <c r="C5" s="113" t="s">
        <v>2</v>
      </c>
    </row>
    <row r="6" spans="1:3" x14ac:dyDescent="0.25">
      <c r="A6" s="109">
        <v>1</v>
      </c>
      <c r="B6" s="110" t="s">
        <v>506</v>
      </c>
      <c r="C6" s="111"/>
    </row>
    <row r="7" spans="1:3" x14ac:dyDescent="0.25">
      <c r="A7" s="112" t="s">
        <v>507</v>
      </c>
      <c r="B7" s="100" t="s">
        <v>508</v>
      </c>
      <c r="C7" s="101"/>
    </row>
    <row r="8" spans="1:3" x14ac:dyDescent="0.25">
      <c r="A8" s="108" t="s">
        <v>509</v>
      </c>
      <c r="B8" s="13" t="s">
        <v>510</v>
      </c>
      <c r="C8" s="14"/>
    </row>
    <row r="9" spans="1:3" x14ac:dyDescent="0.25">
      <c r="A9" s="108" t="s">
        <v>511</v>
      </c>
      <c r="B9" s="13" t="s">
        <v>512</v>
      </c>
      <c r="C9" s="14"/>
    </row>
    <row r="10" spans="1:3" x14ac:dyDescent="0.25">
      <c r="A10" s="112" t="s">
        <v>513</v>
      </c>
      <c r="B10" s="100" t="s">
        <v>514</v>
      </c>
      <c r="C10" s="101"/>
    </row>
    <row r="11" spans="1:3" x14ac:dyDescent="0.25">
      <c r="A11" s="108" t="s">
        <v>515</v>
      </c>
      <c r="B11" s="13" t="s">
        <v>516</v>
      </c>
      <c r="C11" s="14"/>
    </row>
    <row r="12" spans="1:3" x14ac:dyDescent="0.25">
      <c r="A12" s="108" t="s">
        <v>517</v>
      </c>
      <c r="B12" s="13" t="s">
        <v>518</v>
      </c>
      <c r="C12" s="14"/>
    </row>
    <row r="13" spans="1:3" x14ac:dyDescent="0.25">
      <c r="A13" s="108" t="s">
        <v>519</v>
      </c>
      <c r="B13" s="13" t="s">
        <v>520</v>
      </c>
      <c r="C13" s="14"/>
    </row>
    <row r="14" spans="1:3" x14ac:dyDescent="0.25">
      <c r="A14" s="108" t="s">
        <v>521</v>
      </c>
      <c r="B14" s="13" t="s">
        <v>522</v>
      </c>
      <c r="C14" s="14"/>
    </row>
    <row r="15" spans="1:3" x14ac:dyDescent="0.25">
      <c r="A15" s="112" t="s">
        <v>523</v>
      </c>
      <c r="B15" s="100" t="s">
        <v>524</v>
      </c>
      <c r="C15" s="101"/>
    </row>
    <row r="16" spans="1:3" x14ac:dyDescent="0.25">
      <c r="A16" s="108" t="s">
        <v>525</v>
      </c>
      <c r="B16" s="13" t="s">
        <v>526</v>
      </c>
      <c r="C16" s="14"/>
    </row>
    <row r="17" spans="1:3" x14ac:dyDescent="0.25">
      <c r="A17" s="108" t="s">
        <v>527</v>
      </c>
      <c r="B17" s="13" t="s">
        <v>528</v>
      </c>
      <c r="C17" s="14"/>
    </row>
    <row r="18" spans="1:3" x14ac:dyDescent="0.25">
      <c r="A18" s="108" t="s">
        <v>529</v>
      </c>
      <c r="B18" s="13" t="s">
        <v>530</v>
      </c>
      <c r="C18" s="14"/>
    </row>
    <row r="19" spans="1:3" x14ac:dyDescent="0.25">
      <c r="A19" s="108" t="s">
        <v>531</v>
      </c>
      <c r="B19" s="13" t="s">
        <v>532</v>
      </c>
      <c r="C19" s="14"/>
    </row>
    <row r="20" spans="1:3" x14ac:dyDescent="0.25">
      <c r="A20" s="108" t="s">
        <v>533</v>
      </c>
      <c r="B20" s="13" t="s">
        <v>534</v>
      </c>
      <c r="C20" s="14"/>
    </row>
    <row r="21" spans="1:3" x14ac:dyDescent="0.25">
      <c r="A21" s="108" t="s">
        <v>535</v>
      </c>
      <c r="B21" s="13" t="s">
        <v>536</v>
      </c>
      <c r="C21" s="14"/>
    </row>
    <row r="22" spans="1:3" x14ac:dyDescent="0.25">
      <c r="A22" s="108" t="s">
        <v>537</v>
      </c>
      <c r="B22" s="13" t="s">
        <v>538</v>
      </c>
      <c r="C22" s="14"/>
    </row>
    <row r="23" spans="1:3" x14ac:dyDescent="0.25">
      <c r="A23" s="108" t="s">
        <v>539</v>
      </c>
      <c r="B23" s="13" t="s">
        <v>540</v>
      </c>
      <c r="C23" s="14"/>
    </row>
    <row r="24" spans="1:3" x14ac:dyDescent="0.25">
      <c r="A24" s="108" t="s">
        <v>541</v>
      </c>
      <c r="B24" s="13" t="s">
        <v>542</v>
      </c>
      <c r="C24" s="14"/>
    </row>
    <row r="25" spans="1:3" x14ac:dyDescent="0.25">
      <c r="A25" s="112" t="s">
        <v>543</v>
      </c>
      <c r="B25" s="100" t="s">
        <v>544</v>
      </c>
      <c r="C25" s="101"/>
    </row>
    <row r="26" spans="1:3" x14ac:dyDescent="0.25">
      <c r="A26" s="108" t="s">
        <v>545</v>
      </c>
      <c r="B26" s="13" t="s">
        <v>546</v>
      </c>
      <c r="C26" s="14"/>
    </row>
    <row r="27" spans="1:3" x14ac:dyDescent="0.25">
      <c r="A27" s="112" t="s">
        <v>547</v>
      </c>
      <c r="B27" s="100" t="s">
        <v>548</v>
      </c>
      <c r="C27" s="101"/>
    </row>
    <row r="28" spans="1:3" x14ac:dyDescent="0.25">
      <c r="A28" s="108" t="s">
        <v>549</v>
      </c>
      <c r="B28" s="13" t="s">
        <v>550</v>
      </c>
      <c r="C28" s="14"/>
    </row>
    <row r="29" spans="1:3" x14ac:dyDescent="0.25">
      <c r="A29" s="108" t="s">
        <v>551</v>
      </c>
      <c r="B29" s="13" t="s">
        <v>552</v>
      </c>
      <c r="C29" s="14"/>
    </row>
    <row r="30" spans="1:3" ht="26.25" x14ac:dyDescent="0.25">
      <c r="A30" s="112" t="s">
        <v>553</v>
      </c>
      <c r="B30" s="100" t="s">
        <v>554</v>
      </c>
      <c r="C30" s="101"/>
    </row>
    <row r="31" spans="1:3" x14ac:dyDescent="0.25">
      <c r="A31" s="108" t="s">
        <v>555</v>
      </c>
      <c r="B31" s="13" t="s">
        <v>556</v>
      </c>
      <c r="C31" s="14"/>
    </row>
    <row r="32" spans="1:3" x14ac:dyDescent="0.25">
      <c r="A32" s="108" t="s">
        <v>557</v>
      </c>
      <c r="B32" s="13" t="s">
        <v>558</v>
      </c>
      <c r="C32" s="14"/>
    </row>
    <row r="33" spans="1:3" x14ac:dyDescent="0.25">
      <c r="A33" s="108" t="s">
        <v>559</v>
      </c>
      <c r="B33" s="13" t="s">
        <v>560</v>
      </c>
      <c r="C33" s="14"/>
    </row>
    <row r="34" spans="1:3" x14ac:dyDescent="0.25">
      <c r="A34" s="108" t="s">
        <v>561</v>
      </c>
      <c r="B34" s="13" t="s">
        <v>562</v>
      </c>
      <c r="C34" s="14"/>
    </row>
    <row r="35" spans="1:3" x14ac:dyDescent="0.25">
      <c r="A35" s="112" t="s">
        <v>563</v>
      </c>
      <c r="B35" s="100" t="s">
        <v>193</v>
      </c>
      <c r="C35" s="101"/>
    </row>
    <row r="36" spans="1:3" ht="26.25" x14ac:dyDescent="0.25">
      <c r="A36" s="108" t="s">
        <v>564</v>
      </c>
      <c r="B36" s="13" t="s">
        <v>565</v>
      </c>
      <c r="C36" s="14"/>
    </row>
    <row r="37" spans="1:3" x14ac:dyDescent="0.25">
      <c r="A37" s="108" t="s">
        <v>566</v>
      </c>
      <c r="B37" s="13" t="s">
        <v>567</v>
      </c>
      <c r="C37" s="14"/>
    </row>
    <row r="38" spans="1:3" x14ac:dyDescent="0.25">
      <c r="A38" s="108" t="s">
        <v>568</v>
      </c>
      <c r="B38" s="13" t="s">
        <v>569</v>
      </c>
      <c r="C38" s="14"/>
    </row>
    <row r="39" spans="1:3" x14ac:dyDescent="0.25">
      <c r="A39" s="108" t="s">
        <v>570</v>
      </c>
      <c r="B39" s="13" t="s">
        <v>571</v>
      </c>
      <c r="C39" s="14"/>
    </row>
    <row r="40" spans="1:3" x14ac:dyDescent="0.25">
      <c r="A40" s="108" t="s">
        <v>572</v>
      </c>
      <c r="B40" s="13" t="s">
        <v>542</v>
      </c>
      <c r="C40" s="14"/>
    </row>
    <row r="41" spans="1:3" x14ac:dyDescent="0.25">
      <c r="A41" s="109">
        <v>2</v>
      </c>
      <c r="B41" s="110" t="s">
        <v>573</v>
      </c>
      <c r="C41" s="111"/>
    </row>
    <row r="42" spans="1:3" x14ac:dyDescent="0.25">
      <c r="A42" s="112" t="s">
        <v>574</v>
      </c>
      <c r="B42" s="100" t="s">
        <v>575</v>
      </c>
      <c r="C42" s="101"/>
    </row>
    <row r="43" spans="1:3" x14ac:dyDescent="0.25">
      <c r="A43" s="108" t="s">
        <v>576</v>
      </c>
      <c r="B43" s="13" t="s">
        <v>577</v>
      </c>
      <c r="C43" s="14"/>
    </row>
    <row r="44" spans="1:3" x14ac:dyDescent="0.25">
      <c r="A44" s="108" t="s">
        <v>578</v>
      </c>
      <c r="B44" s="13" t="s">
        <v>579</v>
      </c>
      <c r="C44" s="14"/>
    </row>
    <row r="45" spans="1:3" ht="26.25" x14ac:dyDescent="0.25">
      <c r="A45" s="108" t="s">
        <v>580</v>
      </c>
      <c r="B45" s="13" t="s">
        <v>581</v>
      </c>
      <c r="C45" s="14"/>
    </row>
    <row r="46" spans="1:3" x14ac:dyDescent="0.25">
      <c r="A46" s="108" t="s">
        <v>582</v>
      </c>
      <c r="B46" s="13" t="s">
        <v>583</v>
      </c>
      <c r="C46" s="14"/>
    </row>
    <row r="47" spans="1:3" x14ac:dyDescent="0.25">
      <c r="A47" s="108" t="s">
        <v>584</v>
      </c>
      <c r="B47" s="13" t="s">
        <v>585</v>
      </c>
      <c r="C47" s="14"/>
    </row>
    <row r="48" spans="1:3" x14ac:dyDescent="0.25">
      <c r="A48" s="108" t="s">
        <v>586</v>
      </c>
      <c r="B48" s="13" t="s">
        <v>587</v>
      </c>
      <c r="C48" s="14"/>
    </row>
    <row r="49" spans="1:3" x14ac:dyDescent="0.25">
      <c r="A49" s="112" t="s">
        <v>588</v>
      </c>
      <c r="B49" s="100" t="s">
        <v>589</v>
      </c>
      <c r="C49" s="101">
        <v>10145363.6</v>
      </c>
    </row>
    <row r="50" spans="1:3" x14ac:dyDescent="0.25">
      <c r="A50" s="108" t="s">
        <v>590</v>
      </c>
      <c r="B50" s="13" t="s">
        <v>591</v>
      </c>
      <c r="C50" s="14"/>
    </row>
    <row r="51" spans="1:3" x14ac:dyDescent="0.25">
      <c r="A51" s="108" t="s">
        <v>592</v>
      </c>
      <c r="B51" s="13" t="s">
        <v>593</v>
      </c>
      <c r="C51" s="14"/>
    </row>
    <row r="52" spans="1:3" x14ac:dyDescent="0.25">
      <c r="A52" s="108" t="s">
        <v>594</v>
      </c>
      <c r="B52" s="13" t="s">
        <v>595</v>
      </c>
      <c r="C52" s="14"/>
    </row>
    <row r="53" spans="1:3" x14ac:dyDescent="0.25">
      <c r="A53" s="108" t="s">
        <v>596</v>
      </c>
      <c r="B53" s="13" t="s">
        <v>597</v>
      </c>
      <c r="C53" s="14"/>
    </row>
    <row r="54" spans="1:3" x14ac:dyDescent="0.25">
      <c r="A54" s="108" t="s">
        <v>598</v>
      </c>
      <c r="B54" s="13" t="s">
        <v>599</v>
      </c>
      <c r="C54" s="14">
        <v>10145363.6</v>
      </c>
    </row>
    <row r="55" spans="1:3" x14ac:dyDescent="0.25">
      <c r="A55" s="108" t="s">
        <v>600</v>
      </c>
      <c r="B55" s="13" t="s">
        <v>601</v>
      </c>
      <c r="C55" s="14"/>
    </row>
    <row r="56" spans="1:3" x14ac:dyDescent="0.25">
      <c r="A56" s="108" t="s">
        <v>602</v>
      </c>
      <c r="B56" s="13" t="s">
        <v>603</v>
      </c>
      <c r="C56" s="14"/>
    </row>
    <row r="57" spans="1:3" x14ac:dyDescent="0.25">
      <c r="A57" s="112" t="s">
        <v>604</v>
      </c>
      <c r="B57" s="100" t="s">
        <v>605</v>
      </c>
      <c r="C57" s="101"/>
    </row>
    <row r="58" spans="1:3" x14ac:dyDescent="0.25">
      <c r="A58" s="108" t="s">
        <v>606</v>
      </c>
      <c r="B58" s="13" t="s">
        <v>607</v>
      </c>
      <c r="C58" s="14"/>
    </row>
    <row r="59" spans="1:3" x14ac:dyDescent="0.25">
      <c r="A59" s="108" t="s">
        <v>608</v>
      </c>
      <c r="B59" s="13" t="s">
        <v>609</v>
      </c>
      <c r="C59" s="14"/>
    </row>
    <row r="60" spans="1:3" x14ac:dyDescent="0.25">
      <c r="A60" s="108" t="s">
        <v>610</v>
      </c>
      <c r="B60" s="13" t="s">
        <v>611</v>
      </c>
      <c r="C60" s="14"/>
    </row>
    <row r="61" spans="1:3" x14ac:dyDescent="0.25">
      <c r="A61" s="108" t="s">
        <v>612</v>
      </c>
      <c r="B61" s="13" t="s">
        <v>613</v>
      </c>
      <c r="C61" s="14"/>
    </row>
    <row r="62" spans="1:3" x14ac:dyDescent="0.25">
      <c r="A62" s="108" t="s">
        <v>614</v>
      </c>
      <c r="B62" s="13" t="s">
        <v>615</v>
      </c>
      <c r="C62" s="14"/>
    </row>
    <row r="63" spans="1:3" ht="26.25" x14ac:dyDescent="0.25">
      <c r="A63" s="112" t="s">
        <v>616</v>
      </c>
      <c r="B63" s="100" t="s">
        <v>617</v>
      </c>
      <c r="C63" s="101"/>
    </row>
    <row r="64" spans="1:3" x14ac:dyDescent="0.25">
      <c r="A64" s="108" t="s">
        <v>618</v>
      </c>
      <c r="B64" s="13" t="s">
        <v>619</v>
      </c>
      <c r="C64" s="14"/>
    </row>
    <row r="65" spans="1:3" x14ac:dyDescent="0.25">
      <c r="A65" s="108" t="s">
        <v>620</v>
      </c>
      <c r="B65" s="13" t="s">
        <v>621</v>
      </c>
      <c r="C65" s="14"/>
    </row>
    <row r="66" spans="1:3" x14ac:dyDescent="0.25">
      <c r="A66" s="108" t="s">
        <v>622</v>
      </c>
      <c r="B66" s="13" t="s">
        <v>623</v>
      </c>
      <c r="C66" s="14"/>
    </row>
    <row r="67" spans="1:3" ht="26.25" x14ac:dyDescent="0.25">
      <c r="A67" s="108" t="s">
        <v>624</v>
      </c>
      <c r="B67" s="13" t="s">
        <v>625</v>
      </c>
      <c r="C67" s="14"/>
    </row>
    <row r="68" spans="1:3" x14ac:dyDescent="0.25">
      <c r="A68" s="112" t="s">
        <v>626</v>
      </c>
      <c r="B68" s="100" t="s">
        <v>627</v>
      </c>
      <c r="C68" s="101"/>
    </row>
    <row r="69" spans="1:3" x14ac:dyDescent="0.25">
      <c r="A69" s="108" t="s">
        <v>628</v>
      </c>
      <c r="B69" s="13" t="s">
        <v>629</v>
      </c>
      <c r="C69" s="14"/>
    </row>
    <row r="70" spans="1:3" x14ac:dyDescent="0.25">
      <c r="A70" s="108" t="s">
        <v>630</v>
      </c>
      <c r="B70" s="13" t="s">
        <v>631</v>
      </c>
      <c r="C70" s="14"/>
    </row>
    <row r="71" spans="1:3" x14ac:dyDescent="0.25">
      <c r="A71" s="108" t="s">
        <v>632</v>
      </c>
      <c r="B71" s="13" t="s">
        <v>633</v>
      </c>
      <c r="C71" s="14"/>
    </row>
    <row r="72" spans="1:3" x14ac:dyDescent="0.25">
      <c r="A72" s="108" t="s">
        <v>634</v>
      </c>
      <c r="B72" s="13" t="s">
        <v>635</v>
      </c>
      <c r="C72" s="14"/>
    </row>
    <row r="73" spans="1:3" x14ac:dyDescent="0.25">
      <c r="A73" s="108" t="s">
        <v>636</v>
      </c>
      <c r="B73" s="13" t="s">
        <v>637</v>
      </c>
      <c r="C73" s="14"/>
    </row>
    <row r="74" spans="1:3" x14ac:dyDescent="0.25">
      <c r="A74" s="108" t="s">
        <v>638</v>
      </c>
      <c r="B74" s="13" t="s">
        <v>639</v>
      </c>
      <c r="C74" s="14"/>
    </row>
    <row r="75" spans="1:3" x14ac:dyDescent="0.25">
      <c r="A75" s="112" t="s">
        <v>640</v>
      </c>
      <c r="B75" s="100" t="s">
        <v>641</v>
      </c>
      <c r="C75" s="101"/>
    </row>
    <row r="76" spans="1:3" x14ac:dyDescent="0.25">
      <c r="A76" s="108" t="s">
        <v>642</v>
      </c>
      <c r="B76" s="13" t="s">
        <v>643</v>
      </c>
      <c r="C76" s="14"/>
    </row>
    <row r="77" spans="1:3" x14ac:dyDescent="0.25">
      <c r="A77" s="108" t="s">
        <v>644</v>
      </c>
      <c r="B77" s="13" t="s">
        <v>645</v>
      </c>
      <c r="C77" s="14"/>
    </row>
    <row r="78" spans="1:3" x14ac:dyDescent="0.25">
      <c r="A78" s="108" t="s">
        <v>646</v>
      </c>
      <c r="B78" s="13" t="s">
        <v>647</v>
      </c>
      <c r="C78" s="14"/>
    </row>
    <row r="79" spans="1:3" x14ac:dyDescent="0.25">
      <c r="A79" s="108" t="s">
        <v>648</v>
      </c>
      <c r="B79" s="13" t="s">
        <v>649</v>
      </c>
      <c r="C79" s="14"/>
    </row>
    <row r="80" spans="1:3" x14ac:dyDescent="0.25">
      <c r="A80" s="108" t="s">
        <v>650</v>
      </c>
      <c r="B80" s="13" t="s">
        <v>651</v>
      </c>
      <c r="C80" s="14"/>
    </row>
    <row r="81" spans="1:3" x14ac:dyDescent="0.25">
      <c r="A81" s="108" t="s">
        <v>652</v>
      </c>
      <c r="B81" s="13" t="s">
        <v>653</v>
      </c>
      <c r="C81" s="14"/>
    </row>
    <row r="82" spans="1:3" x14ac:dyDescent="0.25">
      <c r="A82" s="108" t="s">
        <v>654</v>
      </c>
      <c r="B82" s="13" t="s">
        <v>655</v>
      </c>
      <c r="C82" s="14"/>
    </row>
    <row r="83" spans="1:3" x14ac:dyDescent="0.25">
      <c r="A83" s="108" t="s">
        <v>656</v>
      </c>
      <c r="B83" s="13" t="s">
        <v>657</v>
      </c>
      <c r="C83" s="14"/>
    </row>
    <row r="84" spans="1:3" x14ac:dyDescent="0.25">
      <c r="A84" s="108" t="s">
        <v>658</v>
      </c>
      <c r="B84" s="13" t="s">
        <v>659</v>
      </c>
      <c r="C84" s="14"/>
    </row>
    <row r="85" spans="1:3" x14ac:dyDescent="0.25">
      <c r="A85" s="112" t="s">
        <v>660</v>
      </c>
      <c r="B85" s="100" t="s">
        <v>661</v>
      </c>
      <c r="C85" s="101"/>
    </row>
    <row r="86" spans="1:3" x14ac:dyDescent="0.25">
      <c r="A86" s="108" t="s">
        <v>662</v>
      </c>
      <c r="B86" s="13" t="s">
        <v>663</v>
      </c>
      <c r="C86" s="14"/>
    </row>
    <row r="87" spans="1:3" x14ac:dyDescent="0.25">
      <c r="A87" s="109">
        <v>3</v>
      </c>
      <c r="B87" s="110" t="s">
        <v>664</v>
      </c>
      <c r="C87" s="111"/>
    </row>
    <row r="88" spans="1:3" ht="26.25" x14ac:dyDescent="0.25">
      <c r="A88" s="112" t="s">
        <v>665</v>
      </c>
      <c r="B88" s="100" t="s">
        <v>666</v>
      </c>
      <c r="C88" s="101"/>
    </row>
    <row r="89" spans="1:3" x14ac:dyDescent="0.25">
      <c r="A89" s="108" t="s">
        <v>667</v>
      </c>
      <c r="B89" s="13" t="s">
        <v>668</v>
      </c>
      <c r="C89" s="14"/>
    </row>
    <row r="90" spans="1:3" x14ac:dyDescent="0.25">
      <c r="A90" s="108" t="s">
        <v>669</v>
      </c>
      <c r="B90" s="13" t="s">
        <v>670</v>
      </c>
      <c r="C90" s="14"/>
    </row>
    <row r="91" spans="1:3" ht="26.25" x14ac:dyDescent="0.25">
      <c r="A91" s="112" t="s">
        <v>671</v>
      </c>
      <c r="B91" s="100" t="s">
        <v>672</v>
      </c>
      <c r="C91" s="101"/>
    </row>
    <row r="92" spans="1:3" x14ac:dyDescent="0.25">
      <c r="A92" s="108" t="s">
        <v>673</v>
      </c>
      <c r="B92" s="13" t="s">
        <v>674</v>
      </c>
      <c r="C92" s="14"/>
    </row>
    <row r="93" spans="1:3" x14ac:dyDescent="0.25">
      <c r="A93" s="108" t="s">
        <v>675</v>
      </c>
      <c r="B93" s="13" t="s">
        <v>676</v>
      </c>
      <c r="C93" s="14"/>
    </row>
    <row r="94" spans="1:3" x14ac:dyDescent="0.25">
      <c r="A94" s="108" t="s">
        <v>677</v>
      </c>
      <c r="B94" s="13" t="s">
        <v>678</v>
      </c>
      <c r="C94" s="14"/>
    </row>
    <row r="95" spans="1:3" x14ac:dyDescent="0.25">
      <c r="A95" s="108" t="s">
        <v>679</v>
      </c>
      <c r="B95" s="13" t="s">
        <v>680</v>
      </c>
      <c r="C95" s="14"/>
    </row>
    <row r="96" spans="1:3" x14ac:dyDescent="0.25">
      <c r="A96" s="108" t="s">
        <v>681</v>
      </c>
      <c r="B96" s="13" t="s">
        <v>682</v>
      </c>
      <c r="C96" s="14"/>
    </row>
    <row r="97" spans="1:3" x14ac:dyDescent="0.25">
      <c r="A97" s="108" t="s">
        <v>683</v>
      </c>
      <c r="B97" s="13" t="s">
        <v>684</v>
      </c>
      <c r="C97" s="14"/>
    </row>
    <row r="98" spans="1:3" x14ac:dyDescent="0.25">
      <c r="A98" s="112" t="s">
        <v>685</v>
      </c>
      <c r="B98" s="100" t="s">
        <v>686</v>
      </c>
      <c r="C98" s="101"/>
    </row>
    <row r="99" spans="1:3" x14ac:dyDescent="0.25">
      <c r="A99" s="108" t="s">
        <v>687</v>
      </c>
      <c r="B99" s="13" t="s">
        <v>688</v>
      </c>
      <c r="C99" s="14"/>
    </row>
    <row r="100" spans="1:3" x14ac:dyDescent="0.25">
      <c r="A100" s="108" t="s">
        <v>689</v>
      </c>
      <c r="B100" s="13" t="s">
        <v>690</v>
      </c>
      <c r="C100" s="14"/>
    </row>
    <row r="101" spans="1:3" x14ac:dyDescent="0.25">
      <c r="A101" s="108" t="s">
        <v>691</v>
      </c>
      <c r="B101" s="13" t="s">
        <v>692</v>
      </c>
      <c r="C101" s="14"/>
    </row>
    <row r="102" spans="1:3" x14ac:dyDescent="0.25">
      <c r="A102" s="108" t="s">
        <v>693</v>
      </c>
      <c r="B102" s="13" t="s">
        <v>694</v>
      </c>
      <c r="C102" s="14"/>
    </row>
    <row r="103" spans="1:3" x14ac:dyDescent="0.25">
      <c r="A103" s="108" t="s">
        <v>695</v>
      </c>
      <c r="B103" s="13" t="s">
        <v>696</v>
      </c>
      <c r="C103" s="14"/>
    </row>
    <row r="104" spans="1:3" x14ac:dyDescent="0.25">
      <c r="A104" s="108" t="s">
        <v>697</v>
      </c>
      <c r="B104" s="13" t="s">
        <v>698</v>
      </c>
      <c r="C104" s="14"/>
    </row>
    <row r="105" spans="1:3" x14ac:dyDescent="0.25">
      <c r="A105" s="112" t="s">
        <v>699</v>
      </c>
      <c r="B105" s="100" t="s">
        <v>700</v>
      </c>
      <c r="C105" s="101"/>
    </row>
    <row r="106" spans="1:3" ht="26.25" x14ac:dyDescent="0.25">
      <c r="A106" s="108" t="s">
        <v>701</v>
      </c>
      <c r="B106" s="13" t="s">
        <v>702</v>
      </c>
      <c r="C106" s="14"/>
    </row>
    <row r="107" spans="1:3" x14ac:dyDescent="0.25">
      <c r="A107" s="108" t="s">
        <v>703</v>
      </c>
      <c r="B107" s="13" t="s">
        <v>704</v>
      </c>
      <c r="C107" s="14"/>
    </row>
    <row r="108" spans="1:3" x14ac:dyDescent="0.25">
      <c r="A108" s="108" t="s">
        <v>705</v>
      </c>
      <c r="B108" s="13" t="s">
        <v>706</v>
      </c>
      <c r="C108" s="14"/>
    </row>
    <row r="109" spans="1:3" x14ac:dyDescent="0.25">
      <c r="A109" s="112" t="s">
        <v>707</v>
      </c>
      <c r="B109" s="100" t="s">
        <v>708</v>
      </c>
      <c r="C109" s="101"/>
    </row>
    <row r="110" spans="1:3" x14ac:dyDescent="0.25">
      <c r="A110" s="108" t="s">
        <v>709</v>
      </c>
      <c r="B110" s="13" t="s">
        <v>710</v>
      </c>
      <c r="C110" s="14"/>
    </row>
    <row r="111" spans="1:3" x14ac:dyDescent="0.25">
      <c r="A111" s="108" t="s">
        <v>711</v>
      </c>
      <c r="B111" s="13" t="s">
        <v>712</v>
      </c>
      <c r="C111" s="14"/>
    </row>
    <row r="112" spans="1:3" x14ac:dyDescent="0.25">
      <c r="A112" s="108" t="s">
        <v>713</v>
      </c>
      <c r="B112" s="13" t="s">
        <v>714</v>
      </c>
      <c r="C112" s="14"/>
    </row>
    <row r="113" spans="1:3" x14ac:dyDescent="0.25">
      <c r="A113" s="108" t="s">
        <v>715</v>
      </c>
      <c r="B113" s="13" t="s">
        <v>716</v>
      </c>
      <c r="C113" s="14"/>
    </row>
    <row r="114" spans="1:3" ht="26.25" x14ac:dyDescent="0.25">
      <c r="A114" s="108" t="s">
        <v>717</v>
      </c>
      <c r="B114" s="13" t="s">
        <v>718</v>
      </c>
      <c r="C114" s="14"/>
    </row>
    <row r="115" spans="1:3" x14ac:dyDescent="0.25">
      <c r="A115" s="108" t="s">
        <v>719</v>
      </c>
      <c r="B115" s="13" t="s">
        <v>720</v>
      </c>
      <c r="C115" s="14"/>
    </row>
    <row r="116" spans="1:3" x14ac:dyDescent="0.25">
      <c r="A116" s="112" t="s">
        <v>721</v>
      </c>
      <c r="B116" s="100" t="s">
        <v>722</v>
      </c>
      <c r="C116" s="101"/>
    </row>
    <row r="117" spans="1:3" x14ac:dyDescent="0.25">
      <c r="A117" s="108" t="s">
        <v>723</v>
      </c>
      <c r="B117" s="13" t="s">
        <v>724</v>
      </c>
      <c r="C117" s="14"/>
    </row>
    <row r="118" spans="1:3" x14ac:dyDescent="0.25">
      <c r="A118" s="112" t="s">
        <v>725</v>
      </c>
      <c r="B118" s="100" t="s">
        <v>726</v>
      </c>
      <c r="C118" s="101"/>
    </row>
    <row r="119" spans="1:3" x14ac:dyDescent="0.25">
      <c r="A119" s="108" t="s">
        <v>727</v>
      </c>
      <c r="B119" s="13" t="s">
        <v>728</v>
      </c>
      <c r="C119" s="14"/>
    </row>
    <row r="120" spans="1:3" x14ac:dyDescent="0.25">
      <c r="A120" s="108" t="s">
        <v>729</v>
      </c>
      <c r="B120" s="13" t="s">
        <v>730</v>
      </c>
      <c r="C120" s="14"/>
    </row>
    <row r="121" spans="1:3" x14ac:dyDescent="0.25">
      <c r="A121" s="112" t="s">
        <v>731</v>
      </c>
      <c r="B121" s="100" t="s">
        <v>732</v>
      </c>
      <c r="C121" s="101"/>
    </row>
    <row r="122" spans="1:3" x14ac:dyDescent="0.25">
      <c r="A122" s="108" t="s">
        <v>733</v>
      </c>
      <c r="B122" s="13" t="s">
        <v>734</v>
      </c>
      <c r="C122" s="14"/>
    </row>
    <row r="123" spans="1:3" x14ac:dyDescent="0.25">
      <c r="A123" s="108" t="s">
        <v>735</v>
      </c>
      <c r="B123" s="13" t="s">
        <v>736</v>
      </c>
      <c r="C123" s="14"/>
    </row>
    <row r="124" spans="1:3" x14ac:dyDescent="0.25">
      <c r="A124" s="108" t="s">
        <v>737</v>
      </c>
      <c r="B124" s="13" t="s">
        <v>738</v>
      </c>
      <c r="C124" s="14"/>
    </row>
    <row r="125" spans="1:3" x14ac:dyDescent="0.25">
      <c r="A125" s="108" t="s">
        <v>739</v>
      </c>
      <c r="B125" s="13" t="s">
        <v>740</v>
      </c>
      <c r="C125" s="14"/>
    </row>
    <row r="126" spans="1:3" ht="26.25" x14ac:dyDescent="0.25">
      <c r="A126" s="112" t="s">
        <v>741</v>
      </c>
      <c r="B126" s="100" t="s">
        <v>742</v>
      </c>
      <c r="C126" s="101"/>
    </row>
    <row r="127" spans="1:3" x14ac:dyDescent="0.25">
      <c r="A127" s="108" t="s">
        <v>743</v>
      </c>
      <c r="B127" s="13" t="s">
        <v>744</v>
      </c>
      <c r="C127" s="14"/>
    </row>
    <row r="128" spans="1:3" x14ac:dyDescent="0.25">
      <c r="A128" s="108" t="s">
        <v>745</v>
      </c>
      <c r="B128" s="13" t="s">
        <v>746</v>
      </c>
      <c r="C128" s="14"/>
    </row>
    <row r="129" spans="1:3" x14ac:dyDescent="0.25">
      <c r="A129" s="108" t="s">
        <v>747</v>
      </c>
      <c r="B129" s="13" t="s">
        <v>748</v>
      </c>
      <c r="C129" s="14"/>
    </row>
    <row r="130" spans="1:3" ht="26.25" x14ac:dyDescent="0.25">
      <c r="A130" s="109">
        <v>4</v>
      </c>
      <c r="B130" s="110" t="s">
        <v>749</v>
      </c>
      <c r="C130" s="111"/>
    </row>
    <row r="131" spans="1:3" ht="26.25" x14ac:dyDescent="0.25">
      <c r="A131" s="112" t="s">
        <v>750</v>
      </c>
      <c r="B131" s="100" t="s">
        <v>751</v>
      </c>
      <c r="C131" s="101"/>
    </row>
    <row r="132" spans="1:3" x14ac:dyDescent="0.25">
      <c r="A132" s="108" t="s">
        <v>752</v>
      </c>
      <c r="B132" s="13" t="s">
        <v>753</v>
      </c>
      <c r="C132" s="14"/>
    </row>
    <row r="133" spans="1:3" ht="39" x14ac:dyDescent="0.25">
      <c r="A133" s="112" t="s">
        <v>754</v>
      </c>
      <c r="B133" s="100" t="s">
        <v>755</v>
      </c>
      <c r="C133" s="102" t="s">
        <v>0</v>
      </c>
    </row>
    <row r="134" spans="1:3" ht="26.25" x14ac:dyDescent="0.25">
      <c r="A134" s="108" t="s">
        <v>756</v>
      </c>
      <c r="B134" s="13" t="s">
        <v>757</v>
      </c>
      <c r="C134" s="18" t="s">
        <v>0</v>
      </c>
    </row>
    <row r="135" spans="1:3" x14ac:dyDescent="0.25">
      <c r="A135" s="112" t="s">
        <v>758</v>
      </c>
      <c r="B135" s="100" t="s">
        <v>759</v>
      </c>
      <c r="C135" s="101"/>
    </row>
    <row r="136" spans="1:3" x14ac:dyDescent="0.25">
      <c r="A136" s="108" t="s">
        <v>760</v>
      </c>
      <c r="B136" s="13" t="s">
        <v>761</v>
      </c>
      <c r="C136" s="14"/>
    </row>
    <row r="137" spans="1:3" x14ac:dyDescent="0.25">
      <c r="A137" s="108" t="s">
        <v>762</v>
      </c>
      <c r="B137" s="13" t="s">
        <v>763</v>
      </c>
      <c r="C137" s="14"/>
    </row>
    <row r="138" spans="1:3" x14ac:dyDescent="0.25">
      <c r="A138" s="108" t="s">
        <v>764</v>
      </c>
      <c r="B138" s="13" t="s">
        <v>765</v>
      </c>
      <c r="C138" s="14"/>
    </row>
    <row r="139" spans="1:3" ht="26.25" x14ac:dyDescent="0.25">
      <c r="A139" s="108" t="s">
        <v>766</v>
      </c>
      <c r="B139" s="13" t="s">
        <v>767</v>
      </c>
      <c r="C139" s="14"/>
    </row>
    <row r="140" spans="1:3" ht="26.25" x14ac:dyDescent="0.25">
      <c r="A140" s="112" t="s">
        <v>768</v>
      </c>
      <c r="B140" s="100" t="s">
        <v>769</v>
      </c>
      <c r="C140" s="101"/>
    </row>
    <row r="141" spans="1:3" x14ac:dyDescent="0.25">
      <c r="A141" s="108" t="s">
        <v>770</v>
      </c>
      <c r="B141" s="13" t="s">
        <v>771</v>
      </c>
      <c r="C141" s="14"/>
    </row>
    <row r="142" spans="1:3" ht="15" customHeight="1" x14ac:dyDescent="0.25">
      <c r="A142" s="200" t="s">
        <v>9</v>
      </c>
      <c r="B142" s="201"/>
      <c r="C142" s="107"/>
    </row>
    <row r="143" spans="1:3" x14ac:dyDescent="0.25">
      <c r="A143" s="1"/>
      <c r="B143" s="1"/>
      <c r="C143" s="1"/>
    </row>
    <row r="144" spans="1:3" ht="48" customHeight="1" x14ac:dyDescent="0.25">
      <c r="A144" s="181"/>
      <c r="B144" s="181"/>
      <c r="C144" s="181"/>
    </row>
  </sheetData>
  <autoFilter ref="A5:C142">
    <filterColumn colId="0" showButton="0"/>
  </autoFilter>
  <mergeCells count="5">
    <mergeCell ref="A5:B5"/>
    <mergeCell ref="A142:B142"/>
    <mergeCell ref="A1:C1"/>
    <mergeCell ref="A3:C3"/>
    <mergeCell ref="A144:C14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59"/>
  <sheetViews>
    <sheetView topLeftCell="A5" workbookViewId="0">
      <selection sqref="A1:J1"/>
    </sheetView>
  </sheetViews>
  <sheetFormatPr baseColWidth="10" defaultRowHeight="15" x14ac:dyDescent="0.25"/>
  <cols>
    <col min="1" max="1" width="1.5703125" bestFit="1" customWidth="1"/>
    <col min="2" max="2" width="45.7109375" bestFit="1" customWidth="1"/>
    <col min="3" max="3" width="11.5703125" bestFit="1" customWidth="1"/>
    <col min="4" max="4" width="19.7109375" bestFit="1" customWidth="1"/>
  </cols>
  <sheetData>
    <row r="1" spans="1:4" ht="42" customHeight="1" x14ac:dyDescent="0.25">
      <c r="A1" s="180" t="s">
        <v>944</v>
      </c>
      <c r="B1" s="180"/>
      <c r="C1" s="180"/>
      <c r="D1" s="180"/>
    </row>
    <row r="2" spans="1:4" x14ac:dyDescent="0.25">
      <c r="A2" s="2" t="s">
        <v>0</v>
      </c>
      <c r="B2" s="1"/>
      <c r="C2" s="1"/>
      <c r="D2" s="1"/>
    </row>
    <row r="3" spans="1:4" ht="30" customHeight="1" x14ac:dyDescent="0.25">
      <c r="A3" s="202" t="s">
        <v>972</v>
      </c>
      <c r="B3" s="202"/>
      <c r="C3" s="202"/>
      <c r="D3" s="202"/>
    </row>
    <row r="4" spans="1:4" x14ac:dyDescent="0.25">
      <c r="A4" s="2" t="s">
        <v>0</v>
      </c>
      <c r="B4" s="1"/>
      <c r="C4" s="1"/>
      <c r="D4" s="1"/>
    </row>
    <row r="5" spans="1:4" ht="25.5" x14ac:dyDescent="0.25">
      <c r="A5" s="213" t="s">
        <v>772</v>
      </c>
      <c r="B5" s="214"/>
      <c r="C5" s="215"/>
      <c r="D5" s="114" t="s">
        <v>2</v>
      </c>
    </row>
    <row r="6" spans="1:4" x14ac:dyDescent="0.25">
      <c r="A6" s="211" t="s">
        <v>773</v>
      </c>
      <c r="B6" s="216"/>
      <c r="C6" s="216"/>
      <c r="D6" s="217"/>
    </row>
    <row r="7" spans="1:4" ht="39" customHeight="1" x14ac:dyDescent="0.25">
      <c r="A7" s="115"/>
      <c r="B7" s="206" t="s">
        <v>774</v>
      </c>
      <c r="C7" s="210"/>
      <c r="D7" s="103"/>
    </row>
    <row r="8" spans="1:4" x14ac:dyDescent="0.25">
      <c r="A8" s="45"/>
      <c r="B8" s="46" t="s">
        <v>775</v>
      </c>
      <c r="C8" s="47" t="s">
        <v>776</v>
      </c>
      <c r="D8" s="14">
        <v>544622.57999999996</v>
      </c>
    </row>
    <row r="9" spans="1:4" x14ac:dyDescent="0.25">
      <c r="A9" s="12" t="s">
        <v>0</v>
      </c>
      <c r="B9" s="208" t="s">
        <v>777</v>
      </c>
      <c r="C9" s="209"/>
      <c r="D9" s="38" t="s">
        <v>0</v>
      </c>
    </row>
    <row r="10" spans="1:4" x14ac:dyDescent="0.25">
      <c r="A10" s="45"/>
      <c r="B10" s="46" t="s">
        <v>778</v>
      </c>
      <c r="C10" s="47" t="s">
        <v>779</v>
      </c>
      <c r="D10" s="14"/>
    </row>
    <row r="11" spans="1:4" x14ac:dyDescent="0.25">
      <c r="A11" s="12" t="s">
        <v>0</v>
      </c>
      <c r="B11" s="208" t="s">
        <v>777</v>
      </c>
      <c r="C11" s="209"/>
      <c r="D11" s="38" t="s">
        <v>0</v>
      </c>
    </row>
    <row r="12" spans="1:4" x14ac:dyDescent="0.25">
      <c r="A12" s="115"/>
      <c r="B12" s="206" t="s">
        <v>780</v>
      </c>
      <c r="C12" s="210"/>
      <c r="D12" s="103"/>
    </row>
    <row r="13" spans="1:4" x14ac:dyDescent="0.25">
      <c r="A13" s="45"/>
      <c r="B13" s="46" t="s">
        <v>781</v>
      </c>
      <c r="C13" s="47" t="s">
        <v>782</v>
      </c>
      <c r="D13" s="14">
        <v>9600741.0199999996</v>
      </c>
    </row>
    <row r="14" spans="1:4" x14ac:dyDescent="0.25">
      <c r="A14" s="12" t="s">
        <v>0</v>
      </c>
      <c r="B14" s="208" t="s">
        <v>777</v>
      </c>
      <c r="C14" s="209"/>
      <c r="D14" s="38" t="s">
        <v>0</v>
      </c>
    </row>
    <row r="15" spans="1:4" x14ac:dyDescent="0.25">
      <c r="A15" s="45"/>
      <c r="B15" s="46" t="s">
        <v>783</v>
      </c>
      <c r="C15" s="47" t="s">
        <v>784</v>
      </c>
      <c r="D15" s="14"/>
    </row>
    <row r="16" spans="1:4" x14ac:dyDescent="0.25">
      <c r="A16" s="12" t="s">
        <v>0</v>
      </c>
      <c r="B16" s="208" t="s">
        <v>777</v>
      </c>
      <c r="C16" s="209"/>
      <c r="D16" s="38" t="s">
        <v>0</v>
      </c>
    </row>
    <row r="17" spans="1:4" ht="26.25" x14ac:dyDescent="0.25">
      <c r="A17" s="45"/>
      <c r="B17" s="46" t="s">
        <v>785</v>
      </c>
      <c r="C17" s="47" t="s">
        <v>786</v>
      </c>
      <c r="D17" s="14"/>
    </row>
    <row r="18" spans="1:4" x14ac:dyDescent="0.25">
      <c r="A18" s="12" t="s">
        <v>0</v>
      </c>
      <c r="B18" s="208" t="s">
        <v>777</v>
      </c>
      <c r="C18" s="209"/>
      <c r="D18" s="38" t="s">
        <v>0</v>
      </c>
    </row>
    <row r="19" spans="1:4" x14ac:dyDescent="0.25">
      <c r="A19" s="45"/>
      <c r="B19" s="46" t="s">
        <v>787</v>
      </c>
      <c r="C19" s="47" t="s">
        <v>788</v>
      </c>
      <c r="D19" s="14"/>
    </row>
    <row r="20" spans="1:4" x14ac:dyDescent="0.25">
      <c r="A20" s="12" t="s">
        <v>0</v>
      </c>
      <c r="B20" s="208" t="s">
        <v>777</v>
      </c>
      <c r="C20" s="209"/>
      <c r="D20" s="38" t="s">
        <v>0</v>
      </c>
    </row>
    <row r="21" spans="1:4" x14ac:dyDescent="0.25">
      <c r="A21" s="45"/>
      <c r="B21" s="46" t="s">
        <v>789</v>
      </c>
      <c r="C21" s="47" t="s">
        <v>790</v>
      </c>
      <c r="D21" s="14"/>
    </row>
    <row r="22" spans="1:4" x14ac:dyDescent="0.25">
      <c r="A22" s="12" t="s">
        <v>0</v>
      </c>
      <c r="B22" s="208" t="s">
        <v>777</v>
      </c>
      <c r="C22" s="209"/>
      <c r="D22" s="38" t="s">
        <v>0</v>
      </c>
    </row>
    <row r="23" spans="1:4" ht="26.25" x14ac:dyDescent="0.25">
      <c r="A23" s="45"/>
      <c r="B23" s="46" t="s">
        <v>791</v>
      </c>
      <c r="C23" s="47" t="s">
        <v>504</v>
      </c>
      <c r="D23" s="14"/>
    </row>
    <row r="24" spans="1:4" x14ac:dyDescent="0.25">
      <c r="A24" s="12" t="s">
        <v>0</v>
      </c>
      <c r="B24" s="208" t="s">
        <v>777</v>
      </c>
      <c r="C24" s="209"/>
      <c r="D24" s="38" t="s">
        <v>0</v>
      </c>
    </row>
    <row r="25" spans="1:4" x14ac:dyDescent="0.25">
      <c r="A25" s="45"/>
      <c r="B25" s="46" t="s">
        <v>792</v>
      </c>
      <c r="C25" s="47" t="s">
        <v>793</v>
      </c>
      <c r="D25" s="14"/>
    </row>
    <row r="26" spans="1:4" x14ac:dyDescent="0.25">
      <c r="A26" s="12" t="s">
        <v>0</v>
      </c>
      <c r="B26" s="208" t="s">
        <v>777</v>
      </c>
      <c r="C26" s="209"/>
      <c r="D26" s="38" t="s">
        <v>0</v>
      </c>
    </row>
    <row r="27" spans="1:4" x14ac:dyDescent="0.25">
      <c r="A27" s="45"/>
      <c r="B27" s="46" t="s">
        <v>794</v>
      </c>
      <c r="C27" s="47" t="s">
        <v>795</v>
      </c>
      <c r="D27" s="14"/>
    </row>
    <row r="28" spans="1:4" x14ac:dyDescent="0.25">
      <c r="A28" s="12" t="s">
        <v>0</v>
      </c>
      <c r="B28" s="208" t="s">
        <v>777</v>
      </c>
      <c r="C28" s="209"/>
      <c r="D28" s="38" t="s">
        <v>0</v>
      </c>
    </row>
    <row r="29" spans="1:4" x14ac:dyDescent="0.25">
      <c r="A29" s="115"/>
      <c r="B29" s="206" t="s">
        <v>796</v>
      </c>
      <c r="C29" s="210"/>
      <c r="D29" s="103"/>
    </row>
    <row r="30" spans="1:4" ht="26.25" x14ac:dyDescent="0.25">
      <c r="A30" s="45"/>
      <c r="B30" s="46" t="s">
        <v>797</v>
      </c>
      <c r="C30" s="47" t="s">
        <v>798</v>
      </c>
      <c r="D30" s="14"/>
    </row>
    <row r="31" spans="1:4" x14ac:dyDescent="0.25">
      <c r="A31" s="12" t="s">
        <v>0</v>
      </c>
      <c r="B31" s="208" t="s">
        <v>777</v>
      </c>
      <c r="C31" s="209"/>
      <c r="D31" s="38" t="s">
        <v>0</v>
      </c>
    </row>
    <row r="32" spans="1:4" ht="26.25" x14ac:dyDescent="0.25">
      <c r="A32" s="45"/>
      <c r="B32" s="46" t="s">
        <v>799</v>
      </c>
      <c r="C32" s="47" t="s">
        <v>800</v>
      </c>
      <c r="D32" s="14"/>
    </row>
    <row r="33" spans="1:4" x14ac:dyDescent="0.25">
      <c r="A33" s="12" t="s">
        <v>0</v>
      </c>
      <c r="B33" s="208" t="s">
        <v>777</v>
      </c>
      <c r="C33" s="209"/>
      <c r="D33" s="38" t="s">
        <v>0</v>
      </c>
    </row>
    <row r="34" spans="1:4" x14ac:dyDescent="0.25">
      <c r="A34" s="45"/>
      <c r="B34" s="46" t="s">
        <v>801</v>
      </c>
      <c r="C34" s="47" t="s">
        <v>802</v>
      </c>
      <c r="D34" s="14"/>
    </row>
    <row r="35" spans="1:4" x14ac:dyDescent="0.25">
      <c r="A35" s="12" t="s">
        <v>0</v>
      </c>
      <c r="B35" s="208" t="s">
        <v>777</v>
      </c>
      <c r="C35" s="209"/>
      <c r="D35" s="38" t="s">
        <v>0</v>
      </c>
    </row>
    <row r="36" spans="1:4" x14ac:dyDescent="0.25">
      <c r="A36" s="115"/>
      <c r="B36" s="206" t="s">
        <v>803</v>
      </c>
      <c r="C36" s="210"/>
      <c r="D36" s="103"/>
    </row>
    <row r="37" spans="1:4" ht="26.25" x14ac:dyDescent="0.25">
      <c r="A37" s="45"/>
      <c r="B37" s="46" t="s">
        <v>804</v>
      </c>
      <c r="C37" s="47" t="s">
        <v>805</v>
      </c>
      <c r="D37" s="14"/>
    </row>
    <row r="38" spans="1:4" x14ac:dyDescent="0.25">
      <c r="A38" s="12" t="s">
        <v>0</v>
      </c>
      <c r="B38" s="208" t="s">
        <v>777</v>
      </c>
      <c r="C38" s="209"/>
      <c r="D38" s="38" t="s">
        <v>0</v>
      </c>
    </row>
    <row r="39" spans="1:4" x14ac:dyDescent="0.25">
      <c r="A39" s="45"/>
      <c r="B39" s="46" t="s">
        <v>806</v>
      </c>
      <c r="C39" s="47" t="s">
        <v>807</v>
      </c>
      <c r="D39" s="14"/>
    </row>
    <row r="40" spans="1:4" x14ac:dyDescent="0.25">
      <c r="A40" s="12" t="s">
        <v>0</v>
      </c>
      <c r="B40" s="208" t="s">
        <v>777</v>
      </c>
      <c r="C40" s="209"/>
      <c r="D40" s="38" t="s">
        <v>0</v>
      </c>
    </row>
    <row r="41" spans="1:4" x14ac:dyDescent="0.25">
      <c r="A41" s="115"/>
      <c r="B41" s="206" t="s">
        <v>808</v>
      </c>
      <c r="C41" s="210"/>
      <c r="D41" s="103"/>
    </row>
    <row r="42" spans="1:4" x14ac:dyDescent="0.25">
      <c r="A42" s="45"/>
      <c r="B42" s="46" t="s">
        <v>809</v>
      </c>
      <c r="C42" s="47" t="s">
        <v>810</v>
      </c>
      <c r="D42" s="14"/>
    </row>
    <row r="43" spans="1:4" x14ac:dyDescent="0.25">
      <c r="A43" s="12" t="s">
        <v>0</v>
      </c>
      <c r="B43" s="208" t="s">
        <v>777</v>
      </c>
      <c r="C43" s="209"/>
      <c r="D43" s="38" t="s">
        <v>0</v>
      </c>
    </row>
    <row r="44" spans="1:4" x14ac:dyDescent="0.25">
      <c r="A44" s="45"/>
      <c r="B44" s="46" t="s">
        <v>811</v>
      </c>
      <c r="C44" s="47" t="s">
        <v>812</v>
      </c>
      <c r="D44" s="14"/>
    </row>
    <row r="45" spans="1:4" x14ac:dyDescent="0.25">
      <c r="A45" s="12" t="s">
        <v>0</v>
      </c>
      <c r="B45" s="208" t="s">
        <v>777</v>
      </c>
      <c r="C45" s="209"/>
      <c r="D45" s="38" t="s">
        <v>0</v>
      </c>
    </row>
    <row r="46" spans="1:4" x14ac:dyDescent="0.25">
      <c r="A46" s="45"/>
      <c r="B46" s="46" t="s">
        <v>813</v>
      </c>
      <c r="C46" s="47" t="s">
        <v>814</v>
      </c>
      <c r="D46" s="14"/>
    </row>
    <row r="47" spans="1:4" x14ac:dyDescent="0.25">
      <c r="A47" s="12" t="s">
        <v>0</v>
      </c>
      <c r="B47" s="208" t="s">
        <v>777</v>
      </c>
      <c r="C47" s="209"/>
      <c r="D47" s="38" t="s">
        <v>0</v>
      </c>
    </row>
    <row r="48" spans="1:4" ht="26.25" x14ac:dyDescent="0.25">
      <c r="A48" s="45"/>
      <c r="B48" s="46" t="s">
        <v>815</v>
      </c>
      <c r="C48" s="47" t="s">
        <v>816</v>
      </c>
      <c r="D48" s="14"/>
    </row>
    <row r="49" spans="1:4" x14ac:dyDescent="0.25">
      <c r="A49" s="12" t="s">
        <v>0</v>
      </c>
      <c r="B49" s="208" t="s">
        <v>777</v>
      </c>
      <c r="C49" s="209"/>
      <c r="D49" s="38" t="s">
        <v>0</v>
      </c>
    </row>
    <row r="50" spans="1:4" x14ac:dyDescent="0.25">
      <c r="A50" s="115"/>
      <c r="B50" s="206" t="s">
        <v>817</v>
      </c>
      <c r="C50" s="210"/>
      <c r="D50" s="116" t="s">
        <v>0</v>
      </c>
    </row>
    <row r="51" spans="1:4" x14ac:dyDescent="0.25">
      <c r="A51" s="45"/>
      <c r="B51" s="46" t="s">
        <v>818</v>
      </c>
      <c r="C51" s="47" t="s">
        <v>819</v>
      </c>
      <c r="D51" s="38" t="s">
        <v>0</v>
      </c>
    </row>
    <row r="52" spans="1:4" x14ac:dyDescent="0.25">
      <c r="A52" s="211" t="s">
        <v>820</v>
      </c>
      <c r="B52" s="212"/>
      <c r="C52" s="16" t="s">
        <v>821</v>
      </c>
      <c r="D52" s="17"/>
    </row>
    <row r="53" spans="1:4" x14ac:dyDescent="0.25">
      <c r="A53" s="203" t="s">
        <v>777</v>
      </c>
      <c r="B53" s="204"/>
      <c r="C53" s="205"/>
      <c r="D53" s="48" t="s">
        <v>0</v>
      </c>
    </row>
    <row r="54" spans="1:4" x14ac:dyDescent="0.25">
      <c r="A54" s="211" t="s">
        <v>822</v>
      </c>
      <c r="B54" s="212"/>
      <c r="C54" s="16" t="s">
        <v>823</v>
      </c>
      <c r="D54" s="17"/>
    </row>
    <row r="55" spans="1:4" x14ac:dyDescent="0.25">
      <c r="A55" s="203" t="s">
        <v>777</v>
      </c>
      <c r="B55" s="204"/>
      <c r="C55" s="205"/>
      <c r="D55" s="49" t="s">
        <v>0</v>
      </c>
    </row>
    <row r="56" spans="1:4" x14ac:dyDescent="0.25">
      <c r="A56" s="185" t="s">
        <v>9</v>
      </c>
      <c r="B56" s="206"/>
      <c r="C56" s="186"/>
      <c r="D56" s="103"/>
    </row>
    <row r="57" spans="1:4" x14ac:dyDescent="0.25">
      <c r="A57" s="2" t="s">
        <v>0</v>
      </c>
      <c r="B57" s="1"/>
      <c r="C57" s="1"/>
      <c r="D57" s="1"/>
    </row>
    <row r="58" spans="1:4" x14ac:dyDescent="0.25">
      <c r="A58" s="1"/>
      <c r="B58" s="1"/>
      <c r="C58" s="1"/>
      <c r="D58" s="1"/>
    </row>
    <row r="59" spans="1:4" ht="33.75" customHeight="1" x14ac:dyDescent="0.25">
      <c r="A59" s="207"/>
      <c r="B59" s="207"/>
      <c r="C59" s="207"/>
      <c r="D59" s="207"/>
    </row>
  </sheetData>
  <autoFilter ref="A5:D57">
    <filterColumn colId="0" showButton="0"/>
    <filterColumn colId="1" showButton="0"/>
  </autoFilter>
  <mergeCells count="35">
    <mergeCell ref="B12:C12"/>
    <mergeCell ref="A5:C5"/>
    <mergeCell ref="A6:D6"/>
    <mergeCell ref="B7:C7"/>
    <mergeCell ref="B9:C9"/>
    <mergeCell ref="B11:C11"/>
    <mergeCell ref="B45:C45"/>
    <mergeCell ref="B35:C35"/>
    <mergeCell ref="B14:C14"/>
    <mergeCell ref="B16:C16"/>
    <mergeCell ref="B18:C18"/>
    <mergeCell ref="B20:C20"/>
    <mergeCell ref="B22:C22"/>
    <mergeCell ref="B24:C24"/>
    <mergeCell ref="B26:C26"/>
    <mergeCell ref="B28:C28"/>
    <mergeCell ref="B29:C29"/>
    <mergeCell ref="B31:C31"/>
    <mergeCell ref="B33:C33"/>
    <mergeCell ref="A3:D3"/>
    <mergeCell ref="A55:C55"/>
    <mergeCell ref="A56:C56"/>
    <mergeCell ref="A1:D1"/>
    <mergeCell ref="A59:D59"/>
    <mergeCell ref="B47:C47"/>
    <mergeCell ref="B49:C49"/>
    <mergeCell ref="B50:C50"/>
    <mergeCell ref="A52:B52"/>
    <mergeCell ref="A53:C53"/>
    <mergeCell ref="A54:B54"/>
    <mergeCell ref="B36:C36"/>
    <mergeCell ref="B38:C38"/>
    <mergeCell ref="B40:C40"/>
    <mergeCell ref="B41:C41"/>
    <mergeCell ref="B43:C4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4"/>
  <sheetViews>
    <sheetView workbookViewId="0">
      <selection sqref="A1:J1"/>
    </sheetView>
  </sheetViews>
  <sheetFormatPr baseColWidth="10" defaultRowHeight="15" x14ac:dyDescent="0.25"/>
  <cols>
    <col min="1" max="1" width="45.7109375" bestFit="1" customWidth="1"/>
    <col min="2" max="2" width="19.85546875" bestFit="1" customWidth="1"/>
    <col min="3" max="3" width="16.85546875" bestFit="1" customWidth="1"/>
    <col min="4" max="4" width="19.85546875" bestFit="1" customWidth="1"/>
    <col min="5" max="5" width="16.85546875" bestFit="1" customWidth="1"/>
    <col min="6" max="6" width="19.85546875" bestFit="1" customWidth="1"/>
    <col min="7" max="7" width="16.85546875" bestFit="1" customWidth="1"/>
    <col min="8" max="8" width="19.85546875" bestFit="1" customWidth="1"/>
    <col min="9" max="9" width="16.85546875" bestFit="1" customWidth="1"/>
    <col min="10" max="10" width="11.5703125" bestFit="1" customWidth="1"/>
  </cols>
  <sheetData>
    <row r="1" spans="1:10" x14ac:dyDescent="0.25">
      <c r="A1" s="180" t="s">
        <v>945</v>
      </c>
      <c r="B1" s="180"/>
      <c r="C1" s="180"/>
      <c r="D1" s="180"/>
      <c r="E1" s="180"/>
      <c r="F1" s="180"/>
      <c r="G1" s="180"/>
      <c r="H1" s="180"/>
      <c r="I1" s="180"/>
      <c r="J1" s="180"/>
    </row>
    <row r="2" spans="1:10" x14ac:dyDescent="0.25">
      <c r="A2" s="2" t="s">
        <v>0</v>
      </c>
      <c r="B2" s="1"/>
      <c r="C2" s="1"/>
      <c r="D2" s="1"/>
      <c r="E2" s="1"/>
      <c r="F2" s="1"/>
      <c r="G2" s="1"/>
      <c r="H2" s="1"/>
      <c r="I2" s="1"/>
      <c r="J2" s="1"/>
    </row>
    <row r="3" spans="1:10" ht="30" customHeight="1" x14ac:dyDescent="0.25">
      <c r="A3" s="220" t="s">
        <v>973</v>
      </c>
      <c r="B3" s="220"/>
      <c r="C3" s="220"/>
      <c r="D3" s="220"/>
      <c r="E3" s="220"/>
      <c r="F3" s="220"/>
      <c r="G3" s="220"/>
      <c r="H3" s="220"/>
      <c r="I3" s="220"/>
      <c r="J3" s="220"/>
    </row>
    <row r="4" spans="1:10" x14ac:dyDescent="0.25">
      <c r="A4" s="3" t="s">
        <v>0</v>
      </c>
      <c r="B4" s="1"/>
      <c r="C4" s="1"/>
      <c r="D4" s="1"/>
      <c r="E4" s="1"/>
      <c r="F4" s="1"/>
      <c r="G4" s="1"/>
      <c r="H4" s="1"/>
      <c r="I4" s="1"/>
      <c r="J4" s="1"/>
    </row>
    <row r="5" spans="1:10" x14ac:dyDescent="0.25">
      <c r="A5" s="219" t="s">
        <v>824</v>
      </c>
      <c r="B5" s="221" t="s">
        <v>825</v>
      </c>
      <c r="C5" s="222"/>
      <c r="D5" s="221" t="s">
        <v>826</v>
      </c>
      <c r="E5" s="222"/>
      <c r="F5" s="221" t="s">
        <v>827</v>
      </c>
      <c r="G5" s="222"/>
      <c r="H5" s="221" t="s">
        <v>542</v>
      </c>
      <c r="I5" s="222"/>
      <c r="J5" s="51" t="s">
        <v>828</v>
      </c>
    </row>
    <row r="6" spans="1:10" x14ac:dyDescent="0.25">
      <c r="A6" s="219"/>
      <c r="B6" s="223"/>
      <c r="C6" s="219"/>
      <c r="D6" s="223"/>
      <c r="E6" s="219"/>
      <c r="F6" s="223"/>
      <c r="G6" s="219"/>
      <c r="H6" s="223"/>
      <c r="I6" s="219"/>
      <c r="J6" s="51" t="s">
        <v>503</v>
      </c>
    </row>
    <row r="7" spans="1:10" x14ac:dyDescent="0.25">
      <c r="A7" s="219"/>
      <c r="B7" s="224"/>
      <c r="C7" s="225"/>
      <c r="D7" s="224"/>
      <c r="E7" s="225"/>
      <c r="F7" s="224"/>
      <c r="G7" s="225"/>
      <c r="H7" s="224"/>
      <c r="I7" s="225"/>
      <c r="J7" s="51" t="s">
        <v>830</v>
      </c>
    </row>
    <row r="8" spans="1:10" ht="25.5" x14ac:dyDescent="0.25">
      <c r="A8" s="219"/>
      <c r="B8" s="50" t="s">
        <v>831</v>
      </c>
      <c r="C8" s="50" t="s">
        <v>832</v>
      </c>
      <c r="D8" s="50" t="s">
        <v>831</v>
      </c>
      <c r="E8" s="50" t="s">
        <v>832</v>
      </c>
      <c r="F8" s="50" t="s">
        <v>831</v>
      </c>
      <c r="G8" s="50" t="s">
        <v>832</v>
      </c>
      <c r="H8" s="50" t="s">
        <v>831</v>
      </c>
      <c r="I8" s="50" t="s">
        <v>832</v>
      </c>
      <c r="J8" s="52"/>
    </row>
    <row r="9" spans="1:10" x14ac:dyDescent="0.25">
      <c r="A9" s="53" t="s">
        <v>829</v>
      </c>
      <c r="B9" s="53" t="s">
        <v>833</v>
      </c>
      <c r="C9" s="53" t="s">
        <v>834</v>
      </c>
      <c r="D9" s="53" t="s">
        <v>835</v>
      </c>
      <c r="E9" s="53" t="s">
        <v>836</v>
      </c>
      <c r="F9" s="53" t="s">
        <v>837</v>
      </c>
      <c r="G9" s="53" t="s">
        <v>838</v>
      </c>
      <c r="H9" s="53" t="s">
        <v>839</v>
      </c>
      <c r="I9" s="53" t="s">
        <v>840</v>
      </c>
      <c r="J9" s="52"/>
    </row>
    <row r="10" spans="1:10" x14ac:dyDescent="0.25">
      <c r="A10" s="4" t="s">
        <v>0</v>
      </c>
      <c r="B10" s="4" t="s">
        <v>0</v>
      </c>
      <c r="C10" s="4" t="s">
        <v>0</v>
      </c>
      <c r="D10" s="4" t="s">
        <v>0</v>
      </c>
      <c r="E10" s="4" t="s">
        <v>0</v>
      </c>
      <c r="F10" s="4" t="s">
        <v>0</v>
      </c>
      <c r="G10" s="4" t="s">
        <v>0</v>
      </c>
      <c r="H10" s="4" t="s">
        <v>0</v>
      </c>
      <c r="I10" s="4" t="s">
        <v>0</v>
      </c>
      <c r="J10" s="4" t="s">
        <v>0</v>
      </c>
    </row>
    <row r="11" spans="1:10" x14ac:dyDescent="0.25">
      <c r="A11" s="4" t="s">
        <v>0</v>
      </c>
      <c r="B11" s="4" t="s">
        <v>0</v>
      </c>
      <c r="C11" s="4" t="s">
        <v>0</v>
      </c>
      <c r="D11" s="4" t="s">
        <v>0</v>
      </c>
      <c r="E11" s="4" t="s">
        <v>0</v>
      </c>
      <c r="F11" s="4" t="s">
        <v>0</v>
      </c>
      <c r="G11" s="4" t="s">
        <v>0</v>
      </c>
      <c r="H11" s="4" t="s">
        <v>0</v>
      </c>
      <c r="I11" s="4" t="s">
        <v>0</v>
      </c>
      <c r="J11" s="4" t="s">
        <v>0</v>
      </c>
    </row>
    <row r="12" spans="1:10" x14ac:dyDescent="0.25">
      <c r="A12" s="53" t="s">
        <v>503</v>
      </c>
      <c r="B12" s="53" t="s">
        <v>0</v>
      </c>
      <c r="C12" s="53" t="s">
        <v>0</v>
      </c>
      <c r="D12" s="53" t="s">
        <v>0</v>
      </c>
      <c r="E12" s="53" t="s">
        <v>0</v>
      </c>
      <c r="F12" s="53" t="s">
        <v>0</v>
      </c>
      <c r="G12" s="53" t="s">
        <v>0</v>
      </c>
      <c r="H12" s="53" t="s">
        <v>0</v>
      </c>
      <c r="I12" s="53" t="s">
        <v>0</v>
      </c>
      <c r="J12" s="52" t="s">
        <v>0</v>
      </c>
    </row>
    <row r="13" spans="1:10" x14ac:dyDescent="0.25">
      <c r="A13" s="1"/>
      <c r="B13" s="1"/>
      <c r="C13" s="1"/>
      <c r="D13" s="1"/>
      <c r="E13" s="1"/>
      <c r="F13" s="1"/>
      <c r="G13" s="1"/>
      <c r="H13" s="1"/>
      <c r="I13" s="1"/>
      <c r="J13" s="1"/>
    </row>
    <row r="14" spans="1:10" x14ac:dyDescent="0.25">
      <c r="A14" s="218"/>
      <c r="B14" s="218"/>
      <c r="C14" s="218"/>
      <c r="D14" s="218"/>
      <c r="E14" s="218"/>
      <c r="F14" s="218"/>
      <c r="G14" s="218"/>
      <c r="H14" s="218"/>
      <c r="I14" s="218"/>
      <c r="J14" s="218"/>
    </row>
  </sheetData>
  <mergeCells count="8">
    <mergeCell ref="A1:J1"/>
    <mergeCell ref="A14:J14"/>
    <mergeCell ref="A5:A8"/>
    <mergeCell ref="A3:J3"/>
    <mergeCell ref="B5:C7"/>
    <mergeCell ref="D5:E7"/>
    <mergeCell ref="F5:G7"/>
    <mergeCell ref="H5:I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4"/>
  <sheetViews>
    <sheetView workbookViewId="0">
      <selection sqref="A1:J1"/>
    </sheetView>
  </sheetViews>
  <sheetFormatPr baseColWidth="10" defaultRowHeight="15" x14ac:dyDescent="0.25"/>
  <cols>
    <col min="1" max="1" width="45.7109375" bestFit="1" customWidth="1"/>
    <col min="2" max="2" width="11.5703125" bestFit="1" customWidth="1"/>
    <col min="3" max="3" width="15.140625" bestFit="1" customWidth="1"/>
    <col min="4" max="4" width="19.7109375" bestFit="1" customWidth="1"/>
  </cols>
  <sheetData>
    <row r="1" spans="1:4" ht="51.75" customHeight="1" x14ac:dyDescent="0.25">
      <c r="A1" s="180" t="s">
        <v>946</v>
      </c>
      <c r="B1" s="180"/>
      <c r="C1" s="180"/>
      <c r="D1" s="180"/>
    </row>
    <row r="2" spans="1:4" ht="15.75" x14ac:dyDescent="0.25">
      <c r="A2" s="54" t="s">
        <v>0</v>
      </c>
      <c r="B2" s="1"/>
      <c r="C2" s="1"/>
      <c r="D2" s="1"/>
    </row>
    <row r="3" spans="1:4" x14ac:dyDescent="0.25">
      <c r="A3" s="226" t="s">
        <v>841</v>
      </c>
      <c r="B3" s="227"/>
      <c r="C3" s="227"/>
      <c r="D3" s="228"/>
    </row>
    <row r="4" spans="1:4" x14ac:dyDescent="0.25">
      <c r="A4" s="55" t="s">
        <v>842</v>
      </c>
      <c r="B4" s="55" t="s">
        <v>843</v>
      </c>
      <c r="C4" s="55" t="s">
        <v>844</v>
      </c>
      <c r="D4" s="55" t="s">
        <v>2</v>
      </c>
    </row>
    <row r="5" spans="1:4" x14ac:dyDescent="0.25">
      <c r="A5" s="4" t="s">
        <v>981</v>
      </c>
      <c r="B5" s="44"/>
      <c r="C5" s="44" t="s">
        <v>982</v>
      </c>
      <c r="D5" s="44">
        <v>394489</v>
      </c>
    </row>
    <row r="6" spans="1:4" x14ac:dyDescent="0.25">
      <c r="A6" s="4" t="s">
        <v>0</v>
      </c>
      <c r="B6" s="4" t="s">
        <v>0</v>
      </c>
      <c r="C6" s="4" t="s">
        <v>0</v>
      </c>
      <c r="D6" s="4" t="s">
        <v>0</v>
      </c>
    </row>
    <row r="7" spans="1:4" x14ac:dyDescent="0.25">
      <c r="A7" s="55" t="s">
        <v>503</v>
      </c>
      <c r="B7" s="55"/>
      <c r="C7" s="55"/>
      <c r="D7" s="55" t="s">
        <v>0</v>
      </c>
    </row>
    <row r="8" spans="1:4" x14ac:dyDescent="0.25">
      <c r="A8" s="2" t="s">
        <v>0</v>
      </c>
      <c r="B8" s="1"/>
      <c r="C8" s="1"/>
      <c r="D8" s="1"/>
    </row>
    <row r="9" spans="1:4" x14ac:dyDescent="0.25">
      <c r="A9" s="2" t="s">
        <v>0</v>
      </c>
      <c r="B9" s="1"/>
      <c r="C9" s="1"/>
      <c r="D9" s="1"/>
    </row>
    <row r="10" spans="1:4" x14ac:dyDescent="0.25">
      <c r="A10" s="226" t="s">
        <v>845</v>
      </c>
      <c r="B10" s="227"/>
      <c r="C10" s="227"/>
      <c r="D10" s="228"/>
    </row>
    <row r="11" spans="1:4" x14ac:dyDescent="0.25">
      <c r="A11" s="55" t="s">
        <v>846</v>
      </c>
      <c r="B11" s="55" t="s">
        <v>843</v>
      </c>
      <c r="C11" s="55" t="s">
        <v>844</v>
      </c>
      <c r="D11" s="55" t="s">
        <v>2</v>
      </c>
    </row>
    <row r="12" spans="1:4" x14ac:dyDescent="0.25">
      <c r="A12" s="4" t="s">
        <v>0</v>
      </c>
      <c r="B12" s="44"/>
      <c r="C12" s="4" t="s">
        <v>0</v>
      </c>
      <c r="D12" s="4" t="s">
        <v>0</v>
      </c>
    </row>
    <row r="13" spans="1:4" x14ac:dyDescent="0.25">
      <c r="A13" s="4" t="s">
        <v>0</v>
      </c>
      <c r="B13" s="4" t="s">
        <v>0</v>
      </c>
      <c r="C13" s="4" t="s">
        <v>0</v>
      </c>
      <c r="D13" s="4" t="s">
        <v>0</v>
      </c>
    </row>
    <row r="14" spans="1:4" x14ac:dyDescent="0.25">
      <c r="A14" s="55" t="s">
        <v>503</v>
      </c>
      <c r="B14" s="55"/>
      <c r="C14" s="55"/>
      <c r="D14" s="55" t="s">
        <v>0</v>
      </c>
    </row>
  </sheetData>
  <mergeCells count="3">
    <mergeCell ref="A3:D3"/>
    <mergeCell ref="A10:D10"/>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18</vt:lpstr>
      <vt:lpstr>19</vt:lpstr>
      <vt:lpstr>23</vt:lpstr>
      <vt:lpstr>26</vt:lpstr>
      <vt:lpstr>27</vt:lpstr>
      <vt:lpstr>28</vt:lpstr>
      <vt:lpstr>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Ramirez</dc:creator>
  <cp:lastModifiedBy>Edgar Ramirez</cp:lastModifiedBy>
  <dcterms:created xsi:type="dcterms:W3CDTF">2017-06-15T16:06:20Z</dcterms:created>
  <dcterms:modified xsi:type="dcterms:W3CDTF">2018-01-15T16:19:56Z</dcterms:modified>
</cp:coreProperties>
</file>