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IMUVI\"/>
    </mc:Choice>
  </mc:AlternateContent>
  <bookViews>
    <workbookView xWindow="0" yWindow="0" windowWidth="24000" windowHeight="9330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B74" i="1"/>
  <c r="G73" i="1"/>
  <c r="G72" i="1"/>
  <c r="G74" i="1" s="1"/>
  <c r="G67" i="1"/>
  <c r="G66" i="1" s="1"/>
  <c r="F66" i="1"/>
  <c r="E66" i="1"/>
  <c r="D66" i="1"/>
  <c r="C66" i="1"/>
  <c r="B66" i="1"/>
  <c r="G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F44" i="1"/>
  <c r="E44" i="1"/>
  <c r="E64" i="1" s="1"/>
  <c r="D44" i="1"/>
  <c r="C44" i="1"/>
  <c r="B44" i="1"/>
  <c r="G38" i="1"/>
  <c r="G37" i="1"/>
  <c r="F36" i="1"/>
  <c r="E36" i="1"/>
  <c r="D36" i="1"/>
  <c r="C36" i="1"/>
  <c r="B36" i="1"/>
  <c r="G35" i="1"/>
  <c r="G34" i="1" s="1"/>
  <c r="F34" i="1"/>
  <c r="E34" i="1"/>
  <c r="D34" i="1"/>
  <c r="C34" i="1"/>
  <c r="B34" i="1"/>
  <c r="G33" i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5" i="1" s="1"/>
  <c r="G16" i="1"/>
  <c r="F15" i="1"/>
  <c r="E15" i="1"/>
  <c r="D15" i="1"/>
  <c r="D40" i="1" s="1"/>
  <c r="C15" i="1"/>
  <c r="B15" i="1"/>
  <c r="G14" i="1"/>
  <c r="G12" i="1"/>
  <c r="G11" i="1"/>
  <c r="G10" i="1"/>
  <c r="G9" i="1"/>
  <c r="G8" i="1"/>
  <c r="A3" i="1"/>
  <c r="A1" i="1"/>
  <c r="B40" i="1" l="1"/>
  <c r="F40" i="1"/>
  <c r="F69" i="1" s="1"/>
  <c r="B64" i="1"/>
  <c r="F64" i="1"/>
  <c r="E40" i="1"/>
  <c r="E69" i="1" s="1"/>
  <c r="G36" i="1"/>
  <c r="G40" i="1" s="1"/>
  <c r="G41" i="1" s="1"/>
  <c r="D64" i="1"/>
  <c r="D69" i="1" s="1"/>
  <c r="C40" i="1"/>
  <c r="C69" i="1" s="1"/>
  <c r="G27" i="1"/>
  <c r="C64" i="1"/>
  <c r="G44" i="1"/>
  <c r="G64" i="1"/>
  <c r="G69" i="1" l="1"/>
  <c r="B69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<sst xmlns="http://schemas.openxmlformats.org/spreadsheetml/2006/main" count="72" uniqueCount="72">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</sst>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6"/>
    </xf>
    <xf numFmtId="0" fontId="5" fillId="0" borderId="0" xfId="0" applyFont="1"/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43" fontId="3" fillId="0" borderId="12" xfId="1" applyFon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43" fontId="4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>
      <alignment vertical="center"/>
    </xf>
    <xf numFmtId="43" fontId="3" fillId="0" borderId="11" xfId="1" applyFont="1" applyFill="1" applyBorder="1"/>
    <xf numFmtId="43" fontId="3" fillId="3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5" sqref="A5:A6"/>
    </sheetView>
  </sheetViews>
  <sheetFormatPr baseColWidth="10" defaultColWidth="0" defaultRowHeight="11.25" zeroHeight="1" x14ac:dyDescent="0.2"/>
  <cols>
    <col min="1" max="1" width="92.85546875" style="4" customWidth="1"/>
    <col min="2" max="7" width="20.7109375" style="4" customWidth="1"/>
    <col min="8" max="8" width="0" style="4" hidden="1" customWidth="1"/>
    <col min="9" max="16384" width="10.7109375" style="4" hidden="1"/>
  </cols>
  <sheetData>
    <row r="1" spans="1:8" x14ac:dyDescent="0.2">
      <c r="A1" s="1" t="str">
        <f>ENTE_PUBLICO_A</f>
        <v>INSTITUTO MUNICIPAL DE VIVIENDA DEL MUNICIPIO DE CELAYA, GUANAJUATO, Gobierno del Estado de Guanajuato (a)</v>
      </c>
      <c r="B1" s="2"/>
      <c r="C1" s="2"/>
      <c r="D1" s="2"/>
      <c r="E1" s="2"/>
      <c r="F1" s="2"/>
      <c r="G1" s="3"/>
    </row>
    <row r="2" spans="1:8" x14ac:dyDescent="0.2">
      <c r="A2" s="5" t="s">
        <v>0</v>
      </c>
      <c r="B2" s="6"/>
      <c r="C2" s="6"/>
      <c r="D2" s="6"/>
      <c r="E2" s="6"/>
      <c r="F2" s="6"/>
      <c r="G2" s="7"/>
    </row>
    <row r="3" spans="1:8" x14ac:dyDescent="0.2">
      <c r="A3" s="8" t="str">
        <f>TRIMESTRE</f>
        <v>Del 1 de enero al 31 de diciembre de 2017 (b)</v>
      </c>
      <c r="B3" s="9"/>
      <c r="C3" s="9"/>
      <c r="D3" s="9"/>
      <c r="E3" s="9"/>
      <c r="F3" s="9"/>
      <c r="G3" s="10"/>
    </row>
    <row r="4" spans="1:8" x14ac:dyDescent="0.2">
      <c r="A4" s="11" t="s">
        <v>1</v>
      </c>
      <c r="B4" s="12"/>
      <c r="C4" s="12"/>
      <c r="D4" s="12"/>
      <c r="E4" s="12"/>
      <c r="F4" s="12"/>
      <c r="G4" s="13"/>
    </row>
    <row r="5" spans="1:8" x14ac:dyDescent="0.2">
      <c r="A5" s="14" t="s">
        <v>2</v>
      </c>
      <c r="B5" s="15" t="s">
        <v>3</v>
      </c>
      <c r="C5" s="15"/>
      <c r="D5" s="15"/>
      <c r="E5" s="15"/>
      <c r="F5" s="15"/>
      <c r="G5" s="15" t="s">
        <v>4</v>
      </c>
    </row>
    <row r="6" spans="1:8" ht="22.5" x14ac:dyDescent="0.2">
      <c r="A6" s="16"/>
      <c r="B6" s="17" t="s">
        <v>5</v>
      </c>
      <c r="C6" s="18" t="s">
        <v>6</v>
      </c>
      <c r="D6" s="17" t="s">
        <v>7</v>
      </c>
      <c r="E6" s="17" t="s">
        <v>8</v>
      </c>
      <c r="F6" s="17" t="s">
        <v>9</v>
      </c>
      <c r="G6" s="15"/>
    </row>
    <row r="7" spans="1:8" x14ac:dyDescent="0.2">
      <c r="A7" s="19" t="s">
        <v>10</v>
      </c>
      <c r="B7" s="31"/>
      <c r="C7" s="31"/>
      <c r="D7" s="31"/>
      <c r="E7" s="31"/>
      <c r="F7" s="31"/>
      <c r="G7" s="31"/>
    </row>
    <row r="8" spans="1:8" x14ac:dyDescent="0.2">
      <c r="A8" s="20" t="s">
        <v>11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f>F8-B8</f>
        <v>0</v>
      </c>
      <c r="H8" s="21"/>
    </row>
    <row r="9" spans="1:8" x14ac:dyDescent="0.2">
      <c r="A9" s="20" t="s">
        <v>12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f t="shared" ref="G9:G14" si="0">F9-B9</f>
        <v>0</v>
      </c>
    </row>
    <row r="10" spans="1:8" x14ac:dyDescent="0.2">
      <c r="A10" s="20" t="s">
        <v>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f t="shared" si="0"/>
        <v>0</v>
      </c>
    </row>
    <row r="11" spans="1:8" x14ac:dyDescent="0.2">
      <c r="A11" s="20" t="s">
        <v>14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f t="shared" si="0"/>
        <v>0</v>
      </c>
    </row>
    <row r="12" spans="1:8" x14ac:dyDescent="0.2">
      <c r="A12" s="20" t="s">
        <v>15</v>
      </c>
      <c r="B12" s="32">
        <v>30000</v>
      </c>
      <c r="C12" s="32">
        <v>50000</v>
      </c>
      <c r="D12" s="32">
        <v>80000</v>
      </c>
      <c r="E12" s="32">
        <v>156290.51</v>
      </c>
      <c r="F12" s="32">
        <v>156291.51</v>
      </c>
      <c r="G12" s="32">
        <f t="shared" si="0"/>
        <v>126291.51000000001</v>
      </c>
    </row>
    <row r="13" spans="1:8" x14ac:dyDescent="0.2">
      <c r="A13" s="20" t="s">
        <v>16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x14ac:dyDescent="0.2">
      <c r="A14" s="20" t="s">
        <v>17</v>
      </c>
      <c r="B14" s="32">
        <v>4653358.8600000003</v>
      </c>
      <c r="C14" s="32">
        <v>0</v>
      </c>
      <c r="D14" s="32">
        <v>4653358.8600000003</v>
      </c>
      <c r="E14" s="32">
        <v>4453726.49</v>
      </c>
      <c r="F14" s="32">
        <v>4453726.49</v>
      </c>
      <c r="G14" s="32">
        <f t="shared" si="0"/>
        <v>-199632.37000000011</v>
      </c>
    </row>
    <row r="15" spans="1:8" x14ac:dyDescent="0.2">
      <c r="A15" s="22" t="s">
        <v>18</v>
      </c>
      <c r="B15" s="32">
        <f>SUM(B16:B26)</f>
        <v>0</v>
      </c>
      <c r="C15" s="32">
        <f t="shared" ref="C15:F15" si="1">SUM(C16:C26)</f>
        <v>0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2">
        <f>SUM(G16:G26)</f>
        <v>0</v>
      </c>
    </row>
    <row r="16" spans="1:8" x14ac:dyDescent="0.2">
      <c r="A16" s="23" t="s">
        <v>19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f>F16-B16</f>
        <v>0</v>
      </c>
    </row>
    <row r="17" spans="1:7" x14ac:dyDescent="0.2">
      <c r="A17" s="23" t="s">
        <v>20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f t="shared" ref="G17:G26" si="2">F17-B17</f>
        <v>0</v>
      </c>
    </row>
    <row r="18" spans="1:7" x14ac:dyDescent="0.2">
      <c r="A18" s="23" t="s">
        <v>21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f t="shared" si="2"/>
        <v>0</v>
      </c>
    </row>
    <row r="19" spans="1:7" x14ac:dyDescent="0.2">
      <c r="A19" s="23" t="s">
        <v>22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f t="shared" si="2"/>
        <v>0</v>
      </c>
    </row>
    <row r="20" spans="1:7" x14ac:dyDescent="0.2">
      <c r="A20" s="23" t="s">
        <v>23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f t="shared" si="2"/>
        <v>0</v>
      </c>
    </row>
    <row r="21" spans="1:7" x14ac:dyDescent="0.2">
      <c r="A21" s="23" t="s">
        <v>24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f t="shared" si="2"/>
        <v>0</v>
      </c>
    </row>
    <row r="22" spans="1:7" x14ac:dyDescent="0.2">
      <c r="A22" s="23" t="s">
        <v>25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 t="shared" si="2"/>
        <v>0</v>
      </c>
    </row>
    <row r="23" spans="1:7" x14ac:dyDescent="0.2">
      <c r="A23" s="23" t="s">
        <v>26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 t="shared" si="2"/>
        <v>0</v>
      </c>
    </row>
    <row r="24" spans="1:7" x14ac:dyDescent="0.2">
      <c r="A24" s="23" t="s">
        <v>27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f t="shared" si="2"/>
        <v>0</v>
      </c>
    </row>
    <row r="25" spans="1:7" x14ac:dyDescent="0.2">
      <c r="A25" s="23" t="s">
        <v>28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 t="shared" si="2"/>
        <v>0</v>
      </c>
    </row>
    <row r="26" spans="1:7" x14ac:dyDescent="0.2">
      <c r="A26" s="23" t="s">
        <v>29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f t="shared" si="2"/>
        <v>0</v>
      </c>
    </row>
    <row r="27" spans="1:7" x14ac:dyDescent="0.2">
      <c r="A27" s="20" t="s">
        <v>30</v>
      </c>
      <c r="B27" s="32">
        <f>SUM(B28:B32)</f>
        <v>0</v>
      </c>
      <c r="C27" s="32">
        <f t="shared" ref="C27:G27" si="3">SUM(C28:C32)</f>
        <v>0</v>
      </c>
      <c r="D27" s="32">
        <f t="shared" si="3"/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</row>
    <row r="28" spans="1:7" x14ac:dyDescent="0.2">
      <c r="A28" s="23" t="s">
        <v>31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f>F28-B28</f>
        <v>0</v>
      </c>
    </row>
    <row r="29" spans="1:7" x14ac:dyDescent="0.2">
      <c r="A29" s="23" t="s">
        <v>32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f>F29-B29</f>
        <v>0</v>
      </c>
    </row>
    <row r="30" spans="1:7" x14ac:dyDescent="0.2">
      <c r="A30" s="23" t="s">
        <v>33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f t="shared" ref="G30:G33" si="4">F30-B30</f>
        <v>0</v>
      </c>
    </row>
    <row r="31" spans="1:7" x14ac:dyDescent="0.2">
      <c r="A31" s="23" t="s">
        <v>34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f t="shared" si="4"/>
        <v>0</v>
      </c>
    </row>
    <row r="32" spans="1:7" x14ac:dyDescent="0.2">
      <c r="A32" s="23" t="s">
        <v>35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f t="shared" si="4"/>
        <v>0</v>
      </c>
    </row>
    <row r="33" spans="1:8" x14ac:dyDescent="0.2">
      <c r="A33" s="20" t="s">
        <v>36</v>
      </c>
      <c r="B33" s="32">
        <v>3128520.97</v>
      </c>
      <c r="C33" s="32">
        <v>-31725</v>
      </c>
      <c r="D33" s="32">
        <v>3096795.97</v>
      </c>
      <c r="E33" s="32">
        <v>1096795.97</v>
      </c>
      <c r="F33" s="32">
        <v>3096795.97</v>
      </c>
      <c r="G33" s="32">
        <f t="shared" si="4"/>
        <v>-31725</v>
      </c>
    </row>
    <row r="34" spans="1:8" x14ac:dyDescent="0.2">
      <c r="A34" s="20" t="s">
        <v>37</v>
      </c>
      <c r="B34" s="32">
        <f>B35</f>
        <v>0</v>
      </c>
      <c r="C34" s="32">
        <f t="shared" ref="C34:F34" si="5">C35</f>
        <v>0</v>
      </c>
      <c r="D34" s="32">
        <f t="shared" si="5"/>
        <v>0</v>
      </c>
      <c r="E34" s="32">
        <f t="shared" si="5"/>
        <v>0</v>
      </c>
      <c r="F34" s="32">
        <f t="shared" si="5"/>
        <v>0</v>
      </c>
      <c r="G34" s="32">
        <f>G35</f>
        <v>0</v>
      </c>
    </row>
    <row r="35" spans="1:8" x14ac:dyDescent="0.2">
      <c r="A35" s="23" t="s">
        <v>38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f>F35-B35</f>
        <v>0</v>
      </c>
    </row>
    <row r="36" spans="1:8" x14ac:dyDescent="0.2">
      <c r="A36" s="20" t="s">
        <v>39</v>
      </c>
      <c r="B36" s="32">
        <f>B37+B38</f>
        <v>0</v>
      </c>
      <c r="C36" s="32">
        <f t="shared" ref="C36:G36" si="6">C37+C38</f>
        <v>0</v>
      </c>
      <c r="D36" s="32">
        <f t="shared" si="6"/>
        <v>0</v>
      </c>
      <c r="E36" s="32">
        <f t="shared" si="6"/>
        <v>0</v>
      </c>
      <c r="F36" s="32">
        <f t="shared" si="6"/>
        <v>0</v>
      </c>
      <c r="G36" s="32">
        <f t="shared" si="6"/>
        <v>0</v>
      </c>
    </row>
    <row r="37" spans="1:8" x14ac:dyDescent="0.2">
      <c r="A37" s="23" t="s">
        <v>40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f>F37-B37</f>
        <v>0</v>
      </c>
    </row>
    <row r="38" spans="1:8" x14ac:dyDescent="0.2">
      <c r="A38" s="23" t="s">
        <v>41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f>F38-B38</f>
        <v>0</v>
      </c>
    </row>
    <row r="39" spans="1:8" x14ac:dyDescent="0.2">
      <c r="A39" s="24"/>
      <c r="B39" s="32"/>
      <c r="C39" s="32"/>
      <c r="D39" s="32"/>
      <c r="E39" s="32"/>
      <c r="F39" s="32"/>
      <c r="G39" s="32"/>
    </row>
    <row r="40" spans="1:8" x14ac:dyDescent="0.2">
      <c r="A40" s="25" t="s">
        <v>42</v>
      </c>
      <c r="B40" s="33">
        <f>SUM(B8,B9,B10,B11,B12,B13,B14,B15,B27,B33,B34,B36)</f>
        <v>7811879.8300000001</v>
      </c>
      <c r="C40" s="33">
        <f t="shared" ref="C40:E40" si="7">SUM(C8,C9,C10,C11,C12,C13,C14,C15,C27,C33,C34,C36)</f>
        <v>18275</v>
      </c>
      <c r="D40" s="33">
        <f t="shared" si="7"/>
        <v>7830154.8300000001</v>
      </c>
      <c r="E40" s="33">
        <f t="shared" si="7"/>
        <v>5706812.9699999997</v>
      </c>
      <c r="F40" s="33">
        <f>SUM(F8,F9,F10,F11,F12,F13,F14,F15,F27,F33,F34,F36)</f>
        <v>7706813.9700000007</v>
      </c>
      <c r="G40" s="33">
        <f>SUM(G8,G9,G10,G11,G12,G13,G14,G15,G27,G33,G34,G36)</f>
        <v>-105065.8600000001</v>
      </c>
    </row>
    <row r="41" spans="1:8" x14ac:dyDescent="0.2">
      <c r="A41" s="25" t="s">
        <v>43</v>
      </c>
      <c r="B41" s="36"/>
      <c r="C41" s="36"/>
      <c r="D41" s="36"/>
      <c r="E41" s="36"/>
      <c r="F41" s="36"/>
      <c r="G41" s="33">
        <f>IF(G40&gt;0,G40,0)</f>
        <v>0</v>
      </c>
      <c r="H41" s="21"/>
    </row>
    <row r="42" spans="1:8" x14ac:dyDescent="0.2">
      <c r="A42" s="24"/>
      <c r="B42" s="34"/>
      <c r="C42" s="34"/>
      <c r="D42" s="34"/>
      <c r="E42" s="34"/>
      <c r="F42" s="34"/>
      <c r="G42" s="34"/>
    </row>
    <row r="43" spans="1:8" x14ac:dyDescent="0.2">
      <c r="A43" s="25" t="s">
        <v>44</v>
      </c>
      <c r="B43" s="34"/>
      <c r="C43" s="34"/>
      <c r="D43" s="34"/>
      <c r="E43" s="34"/>
      <c r="F43" s="34"/>
      <c r="G43" s="34"/>
    </row>
    <row r="44" spans="1:8" x14ac:dyDescent="0.2">
      <c r="A44" s="20" t="s">
        <v>45</v>
      </c>
      <c r="B44" s="32">
        <f>SUM(B45:B52)</f>
        <v>0</v>
      </c>
      <c r="C44" s="32">
        <f t="shared" ref="C44:G44" si="8">SUM(C45:C52)</f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</row>
    <row r="45" spans="1:8" x14ac:dyDescent="0.2">
      <c r="A45" s="26" t="s">
        <v>46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f>F45-B45</f>
        <v>0</v>
      </c>
    </row>
    <row r="46" spans="1:8" x14ac:dyDescent="0.2">
      <c r="A46" s="26" t="s">
        <v>47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f t="shared" ref="G46:G52" si="9">F46-B46</f>
        <v>0</v>
      </c>
    </row>
    <row r="47" spans="1:8" x14ac:dyDescent="0.2">
      <c r="A47" s="26" t="s">
        <v>48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f t="shared" si="9"/>
        <v>0</v>
      </c>
    </row>
    <row r="48" spans="1:8" ht="22.5" x14ac:dyDescent="0.2">
      <c r="A48" s="26" t="s">
        <v>49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f t="shared" si="9"/>
        <v>0</v>
      </c>
    </row>
    <row r="49" spans="1:7" x14ac:dyDescent="0.2">
      <c r="A49" s="26" t="s">
        <v>50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f t="shared" si="9"/>
        <v>0</v>
      </c>
    </row>
    <row r="50" spans="1:7" x14ac:dyDescent="0.2">
      <c r="A50" s="26" t="s">
        <v>51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f t="shared" si="9"/>
        <v>0</v>
      </c>
    </row>
    <row r="51" spans="1:7" x14ac:dyDescent="0.2">
      <c r="A51" s="27" t="s">
        <v>52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f t="shared" si="9"/>
        <v>0</v>
      </c>
    </row>
    <row r="52" spans="1:7" x14ac:dyDescent="0.2">
      <c r="A52" s="23" t="s">
        <v>53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f t="shared" si="9"/>
        <v>0</v>
      </c>
    </row>
    <row r="53" spans="1:7" x14ac:dyDescent="0.2">
      <c r="A53" s="20" t="s">
        <v>54</v>
      </c>
      <c r="B53" s="32">
        <f>SUM(B54:B57)</f>
        <v>0</v>
      </c>
      <c r="C53" s="32">
        <f t="shared" ref="C53:G53" si="10">SUM(C54:C57)</f>
        <v>0</v>
      </c>
      <c r="D53" s="32">
        <f t="shared" si="10"/>
        <v>0</v>
      </c>
      <c r="E53" s="32">
        <f t="shared" si="10"/>
        <v>0</v>
      </c>
      <c r="F53" s="32">
        <f t="shared" si="10"/>
        <v>0</v>
      </c>
      <c r="G53" s="32">
        <f t="shared" si="10"/>
        <v>0</v>
      </c>
    </row>
    <row r="54" spans="1:7" x14ac:dyDescent="0.2">
      <c r="A54" s="27" t="s">
        <v>55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f>F54-B54</f>
        <v>0</v>
      </c>
    </row>
    <row r="55" spans="1:7" x14ac:dyDescent="0.2">
      <c r="A55" s="26" t="s">
        <v>56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f t="shared" ref="G55:G57" si="11">F55-B55</f>
        <v>0</v>
      </c>
    </row>
    <row r="56" spans="1:7" x14ac:dyDescent="0.2">
      <c r="A56" s="26" t="s">
        <v>57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f t="shared" si="11"/>
        <v>0</v>
      </c>
    </row>
    <row r="57" spans="1:7" x14ac:dyDescent="0.2">
      <c r="A57" s="27" t="s">
        <v>58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f t="shared" si="11"/>
        <v>0</v>
      </c>
    </row>
    <row r="58" spans="1:7" x14ac:dyDescent="0.2">
      <c r="A58" s="20" t="s">
        <v>59</v>
      </c>
      <c r="B58" s="32">
        <f>SUM(B59:B60)</f>
        <v>0</v>
      </c>
      <c r="C58" s="32">
        <f t="shared" ref="C58:G58" si="12">SUM(C59:C60)</f>
        <v>0</v>
      </c>
      <c r="D58" s="32">
        <f t="shared" si="12"/>
        <v>0</v>
      </c>
      <c r="E58" s="32">
        <f t="shared" si="12"/>
        <v>0</v>
      </c>
      <c r="F58" s="32">
        <f t="shared" si="12"/>
        <v>0</v>
      </c>
      <c r="G58" s="32">
        <f t="shared" si="12"/>
        <v>0</v>
      </c>
    </row>
    <row r="59" spans="1:7" x14ac:dyDescent="0.2">
      <c r="A59" s="26" t="s">
        <v>60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f>F59-B59</f>
        <v>0</v>
      </c>
    </row>
    <row r="60" spans="1:7" x14ac:dyDescent="0.2">
      <c r="A60" s="26" t="s">
        <v>61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f>F60-B60</f>
        <v>0</v>
      </c>
    </row>
    <row r="61" spans="1:7" x14ac:dyDescent="0.2">
      <c r="A61" s="20" t="s">
        <v>62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f>F61-B61</f>
        <v>0</v>
      </c>
    </row>
    <row r="62" spans="1:7" x14ac:dyDescent="0.2">
      <c r="A62" s="20" t="s">
        <v>63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f>F62-B62</f>
        <v>0</v>
      </c>
    </row>
    <row r="63" spans="1:7" x14ac:dyDescent="0.2">
      <c r="A63" s="24"/>
      <c r="B63" s="34"/>
      <c r="C63" s="34"/>
      <c r="D63" s="34"/>
      <c r="E63" s="34"/>
      <c r="F63" s="34"/>
      <c r="G63" s="34"/>
    </row>
    <row r="64" spans="1:7" x14ac:dyDescent="0.2">
      <c r="A64" s="25" t="s">
        <v>64</v>
      </c>
      <c r="B64" s="33">
        <f>B44+B53+B58+B61+B62</f>
        <v>0</v>
      </c>
      <c r="C64" s="33">
        <f t="shared" ref="C64:G64" si="13">C44+C53+C58+C61+C62</f>
        <v>0</v>
      </c>
      <c r="D64" s="33">
        <f t="shared" si="13"/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</row>
    <row r="65" spans="1:7" x14ac:dyDescent="0.2">
      <c r="A65" s="24"/>
      <c r="B65" s="34"/>
      <c r="C65" s="34"/>
      <c r="D65" s="34"/>
      <c r="E65" s="34"/>
      <c r="F65" s="34"/>
      <c r="G65" s="34"/>
    </row>
    <row r="66" spans="1:7" x14ac:dyDescent="0.2">
      <c r="A66" s="25" t="s">
        <v>65</v>
      </c>
      <c r="B66" s="33">
        <f>B67</f>
        <v>0</v>
      </c>
      <c r="C66" s="33">
        <f t="shared" ref="C66:G66" si="14">C67</f>
        <v>2483761.7799999998</v>
      </c>
      <c r="D66" s="33">
        <f t="shared" si="14"/>
        <v>2483761.7799999998</v>
      </c>
      <c r="E66" s="33">
        <f t="shared" si="14"/>
        <v>2483761.7799999998</v>
      </c>
      <c r="F66" s="33">
        <f t="shared" si="14"/>
        <v>2483761.7799999998</v>
      </c>
      <c r="G66" s="33">
        <f t="shared" si="14"/>
        <v>2483761.7799999998</v>
      </c>
    </row>
    <row r="67" spans="1:7" x14ac:dyDescent="0.2">
      <c r="A67" s="20" t="s">
        <v>66</v>
      </c>
      <c r="B67" s="32">
        <v>0</v>
      </c>
      <c r="C67" s="32">
        <v>2483761.7799999998</v>
      </c>
      <c r="D67" s="32">
        <v>2483761.7799999998</v>
      </c>
      <c r="E67" s="32">
        <v>2483761.7799999998</v>
      </c>
      <c r="F67" s="32">
        <v>2483761.7799999998</v>
      </c>
      <c r="G67" s="32">
        <f>F67-B67</f>
        <v>2483761.7799999998</v>
      </c>
    </row>
    <row r="68" spans="1:7" x14ac:dyDescent="0.2">
      <c r="A68" s="24"/>
      <c r="B68" s="34"/>
      <c r="C68" s="34"/>
      <c r="D68" s="34"/>
      <c r="E68" s="34"/>
      <c r="F68" s="34"/>
      <c r="G68" s="34"/>
    </row>
    <row r="69" spans="1:7" x14ac:dyDescent="0.2">
      <c r="A69" s="25" t="s">
        <v>67</v>
      </c>
      <c r="B69" s="33">
        <f>B40+B64+B66</f>
        <v>7811879.8300000001</v>
      </c>
      <c r="C69" s="33">
        <f t="shared" ref="C69:G69" si="15">C40+C64+C66</f>
        <v>2502036.7799999998</v>
      </c>
      <c r="D69" s="33">
        <f t="shared" si="15"/>
        <v>10313916.609999999</v>
      </c>
      <c r="E69" s="33">
        <f t="shared" si="15"/>
        <v>8190574.75</v>
      </c>
      <c r="F69" s="33">
        <f t="shared" si="15"/>
        <v>10190575.75</v>
      </c>
      <c r="G69" s="33">
        <f t="shared" si="15"/>
        <v>2378695.92</v>
      </c>
    </row>
    <row r="70" spans="1:7" x14ac:dyDescent="0.2">
      <c r="A70" s="24"/>
      <c r="B70" s="34"/>
      <c r="C70" s="34"/>
      <c r="D70" s="34"/>
      <c r="E70" s="34"/>
      <c r="F70" s="34"/>
      <c r="G70" s="34"/>
    </row>
    <row r="71" spans="1:7" x14ac:dyDescent="0.2">
      <c r="A71" s="25" t="s">
        <v>68</v>
      </c>
      <c r="B71" s="34"/>
      <c r="C71" s="34"/>
      <c r="D71" s="34"/>
      <c r="E71" s="34"/>
      <c r="F71" s="34"/>
      <c r="G71" s="34"/>
    </row>
    <row r="72" spans="1:7" x14ac:dyDescent="0.2">
      <c r="A72" s="28" t="s">
        <v>69</v>
      </c>
      <c r="B72" s="32">
        <v>0</v>
      </c>
      <c r="C72" s="32">
        <v>2483761.7799999998</v>
      </c>
      <c r="D72" s="32">
        <v>2483761.7799999998</v>
      </c>
      <c r="E72" s="32">
        <v>2483761.7799999998</v>
      </c>
      <c r="F72" s="32">
        <v>2483761.7799999998</v>
      </c>
      <c r="G72" s="32">
        <f>F72-B72</f>
        <v>2483761.7799999998</v>
      </c>
    </row>
    <row r="73" spans="1:7" x14ac:dyDescent="0.2">
      <c r="A73" s="28" t="s">
        <v>70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f>F73-B73</f>
        <v>0</v>
      </c>
    </row>
    <row r="74" spans="1:7" x14ac:dyDescent="0.2">
      <c r="A74" s="29" t="s">
        <v>71</v>
      </c>
      <c r="B74" s="33">
        <f>B72+B73</f>
        <v>0</v>
      </c>
      <c r="C74" s="33">
        <f t="shared" ref="C74:G74" si="16">C72+C73</f>
        <v>2483761.7799999998</v>
      </c>
      <c r="D74" s="33">
        <f t="shared" si="16"/>
        <v>2483761.7799999998</v>
      </c>
      <c r="E74" s="33">
        <f t="shared" si="16"/>
        <v>2483761.7799999998</v>
      </c>
      <c r="F74" s="33">
        <f t="shared" si="16"/>
        <v>2483761.7799999998</v>
      </c>
      <c r="G74" s="33">
        <f t="shared" si="16"/>
        <v>2483761.7799999998</v>
      </c>
    </row>
    <row r="75" spans="1:7" x14ac:dyDescent="0.2">
      <c r="A75" s="30"/>
      <c r="B75" s="35"/>
      <c r="C75" s="35"/>
      <c r="D75" s="35"/>
      <c r="E75" s="35"/>
      <c r="F75" s="35"/>
      <c r="G75" s="35"/>
    </row>
    <row r="76" spans="1:7" x14ac:dyDescent="0.2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1133475</xdr:colOff>
                <xdr:row>3</xdr:row>
                <xdr:rowOff>133350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2018-02-23T21:31:10Z</dcterms:created>
  <dcterms:modified xsi:type="dcterms:W3CDTF">2018-02-23T21:43:16Z</dcterms:modified>
</cp:coreProperties>
</file>