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xr:revisionPtr revIDLastSave="0" documentId="8_{F09F1F1A-25ED-4870-AD25-268359F90C43}" xr6:coauthVersionLast="45" xr6:coauthVersionMax="45" xr10:uidLastSave="{00000000-0000-0000-0000-000000000000}"/>
  <bookViews>
    <workbookView xWindow="-120" yWindow="-120" windowWidth="24240" windowHeight="13140"/>
  </bookViews>
  <sheets>
    <sheet name="INGRES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I9" i="1"/>
  <c r="J9" i="1"/>
  <c r="K9" i="1"/>
  <c r="L9" i="1"/>
  <c r="M9" i="1"/>
  <c r="N9" i="1"/>
  <c r="C20" i="1"/>
  <c r="D20" i="1"/>
  <c r="E20" i="1"/>
  <c r="F20" i="1"/>
  <c r="G20" i="1"/>
  <c r="H20" i="1"/>
  <c r="I20" i="1"/>
  <c r="J20" i="1"/>
  <c r="K20" i="1"/>
  <c r="L20" i="1"/>
  <c r="M20" i="1"/>
  <c r="N20" i="1"/>
  <c r="B20" i="1"/>
  <c r="C17" i="1"/>
  <c r="D17" i="1"/>
  <c r="E17" i="1"/>
  <c r="F17" i="1"/>
  <c r="G17" i="1"/>
  <c r="H17" i="1"/>
  <c r="I17" i="1"/>
  <c r="J17" i="1"/>
  <c r="K17" i="1"/>
  <c r="L17" i="1"/>
  <c r="M17" i="1"/>
  <c r="N17" i="1"/>
  <c r="B17" i="1"/>
  <c r="C14" i="1"/>
  <c r="D14" i="1"/>
  <c r="E14" i="1"/>
  <c r="F14" i="1"/>
  <c r="G14" i="1"/>
  <c r="H14" i="1"/>
  <c r="I14" i="1"/>
  <c r="J14" i="1"/>
  <c r="K14" i="1"/>
  <c r="L14" i="1"/>
  <c r="M14" i="1"/>
  <c r="N14" i="1"/>
  <c r="B14" i="1"/>
  <c r="C12" i="1"/>
  <c r="C8" i="1"/>
  <c r="D12" i="1"/>
  <c r="D8" i="1"/>
  <c r="E12" i="1"/>
  <c r="E8" i="1"/>
  <c r="F12" i="1"/>
  <c r="F8" i="1"/>
  <c r="G12" i="1"/>
  <c r="G8" i="1"/>
  <c r="H12" i="1"/>
  <c r="H8" i="1"/>
  <c r="I12" i="1"/>
  <c r="I8" i="1"/>
  <c r="J12" i="1"/>
  <c r="J8" i="1"/>
  <c r="K12" i="1"/>
  <c r="K8" i="1"/>
  <c r="L12" i="1"/>
  <c r="L8" i="1"/>
  <c r="M12" i="1"/>
  <c r="M8" i="1"/>
  <c r="N12" i="1"/>
  <c r="N8" i="1"/>
  <c r="B12" i="1"/>
  <c r="B9" i="1"/>
  <c r="B8" i="1" s="1"/>
</calcChain>
</file>

<file path=xl/sharedStrings.xml><?xml version="1.0" encoding="utf-8"?>
<sst xmlns="http://schemas.openxmlformats.org/spreadsheetml/2006/main" count="32" uniqueCount="32">
  <si>
    <t>CONCEPTO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</si>
  <si>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</si>
  <si>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</si>
  <si>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</si>
  <si>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</si>
  <si>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</si>
  <si>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</si>
  <si>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</si>
  <si>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</si>
  <si>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</si>
  <si>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</si>
  <si>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</si>
  <si>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</si>
  <si>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</si>
  <si>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*** Total</t>
  </si>
  <si>
    <t>*   82 Aportaciones</t>
  </si>
  <si>
    <t xml:space="preserve">LEY DE CONTABILIDAD GUBERNAMENTAL          </t>
  </si>
  <si>
    <t xml:space="preserve">CAPITULO V: DE LA TRANSPARENCIA Y DIFUSIÓN DE LA INFORMACIÓN FINANCIERA </t>
  </si>
  <si>
    <t>**  40 Derechos</t>
  </si>
  <si>
    <t>*   41 Derechos por el uso, goce, aprovechamiento o explotación de bienes de dominio público</t>
  </si>
  <si>
    <t>*   49 Derechos no comprendidos en las fracciones de la ley de ingresos causadas en ejercicios fiscales anteriores pendientes de liquidación o pago.</t>
  </si>
  <si>
    <t>**   50 Productos</t>
  </si>
  <si>
    <t>**   60 Aprovechamientos</t>
  </si>
  <si>
    <t>*   51 Productos de tipo corriente</t>
  </si>
  <si>
    <t>*   61 Aprovechamientos de tipo corriente</t>
  </si>
  <si>
    <t>*   69 Aprovechamientos no comprendidos en las fracciones de la ley de ingresos causadas en ejercicios fiscales anteriores pendientes de liquidación o pago.</t>
  </si>
  <si>
    <t>**   80 Participaciones y Aportaciones</t>
  </si>
  <si>
    <t>*   83  Convenios</t>
  </si>
  <si>
    <t>**   90 Transferencias, Asignaciones, Subsidios y Otras Ayudas</t>
  </si>
  <si>
    <t>*   96  Tranferencias a fideicomisos, mandatos y análogos</t>
  </si>
  <si>
    <t>JUNTA MUNICIPAL DE AGUA POTABLE Y ALCANTARILLADO DE CELAYA, GTO.</t>
  </si>
  <si>
    <t>CALENDARIO DE INGRESOS DEL EJERCICIO 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</si>
</sst>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-0.49803155613879818"/>
        </stop>
        <stop position="1">
          <color theme="4"/>
        </stop>
      </gradient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left"/>
    </xf>
    <xf numFmtId="43" fontId="3" fillId="2" borderId="4" xfId="1" applyFont="1" applyFill="1" applyBorder="1"/>
    <xf numFmtId="43" fontId="1" fillId="3" borderId="3" xfId="1" applyFont="1" applyFill="1" applyBorder="1"/>
    <xf numFmtId="49" fontId="7" fillId="0" borderId="3" xfId="0" applyNumberFormat="1" applyFont="1" applyFill="1" applyBorder="1" applyAlignment="1">
      <alignment horizontal="left"/>
    </xf>
    <xf numFmtId="43" fontId="1" fillId="0" borderId="3" xfId="1" applyFont="1" applyFill="1" applyBorder="1"/>
    <xf numFmtId="43" fontId="1" fillId="0" borderId="3" xfId="1" applyFont="1" applyBorder="1"/>
    <xf numFmtId="49" fontId="7" fillId="0" borderId="3" xfId="0" applyNumberFormat="1" applyFont="1" applyFill="1" applyBorder="1" applyAlignment="1">
      <alignment horizontal="left" wrapText="1"/>
    </xf>
    <xf numFmtId="49" fontId="8" fillId="3" borderId="3" xfId="0" applyNumberFormat="1" applyFont="1" applyFill="1" applyBorder="1" applyAlignment="1">
      <alignment horizontal="left"/>
    </xf>
    <xf numFmtId="43" fontId="0" fillId="0" borderId="0" xfId="0" applyNumberFormat="1"/>
    <xf numFmtId="0" fontId="2" fillId="0" borderId="0" xfId="0" applyFont="1"/>
    <xf numFmtId="43" fontId="2" fillId="0" borderId="0" xfId="1" applyFont="1"/>
    <xf numFmtId="0" fontId="4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1628775</xdr:colOff>
      <xdr:row>5</xdr:row>
      <xdr:rowOff>95250</xdr:rowOff>
    </xdr:to>
    <xdr:pic>
      <xdr:nvPicPr>
        <xdr:cNvPr id="1065" name="1 Imagen">
          <a:extLst>
            <a:ext uri="{FF2B5EF4-FFF2-40B4-BE49-F238E27FC236}">
              <a16:creationId xmlns:a16="http://schemas.microsoft.com/office/drawing/2014/main" id="{43668447-E203-4747-AC7E-CCBCBC895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8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904875</xdr:colOff>
      <xdr:row>0</xdr:row>
      <xdr:rowOff>0</xdr:rowOff>
    </xdr:from>
    <xdr:to>
      <xdr:col>13</xdr:col>
      <xdr:colOff>1171575</xdr:colOff>
      <xdr:row>5</xdr:row>
      <xdr:rowOff>123825</xdr:rowOff>
    </xdr:to>
    <xdr:pic>
      <xdr:nvPicPr>
        <xdr:cNvPr id="1066" name="Imagen 2">
          <a:extLst>
            <a:ext uri="{FF2B5EF4-FFF2-40B4-BE49-F238E27FC236}">
              <a16:creationId xmlns:a16="http://schemas.microsoft.com/office/drawing/2014/main" id="{C1A3B6AA-9DB8-4AA5-B1C2-BE14A3091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73575" y="0"/>
          <a:ext cx="14382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C9" sqref="C9"/>
    </sheetView>
  </sheetViews>
  <sheetFormatPr baseColWidth="10" defaultRowHeight="15" x14ac:dyDescent="0.25"/>
  <cols>
    <col min="1" max="1" width="38.42578125" customWidth="1"/>
    <col min="2" max="2" width="19.7109375" customWidth="1"/>
    <col min="3" max="3" width="18.28515625" customWidth="1"/>
    <col min="4" max="4" width="22.7109375" customWidth="1"/>
    <col min="5" max="5" width="19" customWidth="1"/>
    <col min="6" max="6" width="15.85546875" customWidth="1"/>
    <col min="7" max="7" width="16.42578125" customWidth="1"/>
    <col min="8" max="8" width="18" customWidth="1"/>
    <col min="9" max="9" width="19.28515625" customWidth="1"/>
    <col min="10" max="10" width="20.28515625" customWidth="1"/>
    <col min="11" max="11" width="16.42578125" customWidth="1"/>
    <col min="12" max="12" width="19.5703125" customWidth="1"/>
    <col min="13" max="13" width="17.5703125" customWidth="1"/>
    <col min="14" max="14" width="18" customWidth="1"/>
    <col min="15" max="15" width="15.140625" bestFit="1" customWidth="1"/>
  </cols>
  <sheetData>
    <row r="1" spans="1:16" x14ac:dyDescent="0.25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6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6" x14ac:dyDescent="0.25">
      <c r="A3" s="15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6" x14ac:dyDescent="0.25">
      <c r="A4" s="15" t="s">
        <v>17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6" ht="15" customHeight="1" x14ac:dyDescent="0.25">
      <c r="A5" s="15" t="s">
        <v>31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6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6" x14ac:dyDescent="0.25">
      <c r="A7" s="1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2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2" t="s">
        <v>13</v>
      </c>
    </row>
    <row r="8" spans="1:16" x14ac:dyDescent="0.25">
      <c r="A8" s="4" t="s">
        <v>14</v>
      </c>
      <c r="B8" s="5">
        <f>SUM(B9,B12,B14,B17,B20)</f>
        <v>446190410.14060444</v>
      </c>
      <c r="C8" s="5">
        <f>SUM(C9,C12,C14,C17,C20)</f>
        <v>92073617.92356731</v>
      </c>
      <c r="D8" s="5">
        <f t="shared" ref="D8:N8" si="0">SUM(D9,D12,D14,D17,D20)</f>
        <v>34052700.400238439</v>
      </c>
      <c r="E8" s="5">
        <f t="shared" si="0"/>
        <v>29648669.959201381</v>
      </c>
      <c r="F8" s="5">
        <f t="shared" si="0"/>
        <v>30511362.318495579</v>
      </c>
      <c r="G8" s="5">
        <f t="shared" si="0"/>
        <v>31830658.276033271</v>
      </c>
      <c r="H8" s="5">
        <f t="shared" si="0"/>
        <v>28486019.414014362</v>
      </c>
      <c r="I8" s="5">
        <f t="shared" si="0"/>
        <v>28061432.757456381</v>
      </c>
      <c r="J8" s="5">
        <f t="shared" si="0"/>
        <v>30132908.008999571</v>
      </c>
      <c r="K8" s="5">
        <f t="shared" si="0"/>
        <v>24636481.956967928</v>
      </c>
      <c r="L8" s="5">
        <f t="shared" si="0"/>
        <v>31592167.980459772</v>
      </c>
      <c r="M8" s="5">
        <f t="shared" si="0"/>
        <v>32060709.155157171</v>
      </c>
      <c r="N8" s="5">
        <f t="shared" si="0"/>
        <v>53103681.990013205</v>
      </c>
      <c r="O8" s="12"/>
      <c r="P8" s="12"/>
    </row>
    <row r="9" spans="1:16" x14ac:dyDescent="0.25">
      <c r="A9" s="11" t="s">
        <v>18</v>
      </c>
      <c r="B9" s="6">
        <f>SUM(B10:B11)</f>
        <v>351051770.58066136</v>
      </c>
      <c r="C9" s="6">
        <f t="shared" ref="C9:N9" si="1">SUM(C10:C11)</f>
        <v>88076544.439163119</v>
      </c>
      <c r="D9" s="6">
        <f t="shared" si="1"/>
        <v>31996995.390348446</v>
      </c>
      <c r="E9" s="6">
        <f t="shared" si="1"/>
        <v>18282013.049372211</v>
      </c>
      <c r="F9" s="6">
        <f t="shared" si="1"/>
        <v>24732260.159319274</v>
      </c>
      <c r="G9" s="6">
        <f t="shared" si="1"/>
        <v>25251035.214091379</v>
      </c>
      <c r="H9" s="6">
        <f t="shared" si="1"/>
        <v>25294563.658506028</v>
      </c>
      <c r="I9" s="6">
        <f t="shared" si="1"/>
        <v>22901931.053045429</v>
      </c>
      <c r="J9" s="6">
        <f t="shared" si="1"/>
        <v>23899506.612796847</v>
      </c>
      <c r="K9" s="6">
        <f t="shared" si="1"/>
        <v>20731155.285004385</v>
      </c>
      <c r="L9" s="6">
        <f t="shared" si="1"/>
        <v>22746000.020907812</v>
      </c>
      <c r="M9" s="6">
        <f t="shared" si="1"/>
        <v>22321666.661501318</v>
      </c>
      <c r="N9" s="6">
        <f t="shared" si="1"/>
        <v>24818099.036605075</v>
      </c>
      <c r="O9" s="12"/>
      <c r="P9" s="12"/>
    </row>
    <row r="10" spans="1:16" ht="14.25" customHeight="1" x14ac:dyDescent="0.25">
      <c r="A10" s="7" t="s">
        <v>19</v>
      </c>
      <c r="B10" s="8">
        <v>304782376.58066136</v>
      </c>
      <c r="C10" s="8">
        <v>67607593.439163119</v>
      </c>
      <c r="D10" s="8">
        <v>20216491.390348446</v>
      </c>
      <c r="E10" s="8">
        <v>14079617.049372209</v>
      </c>
      <c r="F10" s="8">
        <v>22399521.159319274</v>
      </c>
      <c r="G10" s="8">
        <v>23504335.214091379</v>
      </c>
      <c r="H10" s="8">
        <v>24112002.658506028</v>
      </c>
      <c r="I10" s="8">
        <v>21939968.053045429</v>
      </c>
      <c r="J10" s="8">
        <v>23000424.612796847</v>
      </c>
      <c r="K10" s="8">
        <v>19981255.285004385</v>
      </c>
      <c r="L10" s="8">
        <v>22123994.020907812</v>
      </c>
      <c r="M10" s="8">
        <v>21696262.661501318</v>
      </c>
      <c r="N10" s="9">
        <v>24120911.036605075</v>
      </c>
      <c r="O10" s="12"/>
      <c r="P10" s="12"/>
    </row>
    <row r="11" spans="1:16" ht="14.25" customHeight="1" x14ac:dyDescent="0.25">
      <c r="A11" s="10" t="s">
        <v>20</v>
      </c>
      <c r="B11" s="8">
        <v>46269394</v>
      </c>
      <c r="C11" s="8">
        <v>20468951</v>
      </c>
      <c r="D11" s="8">
        <v>11780504</v>
      </c>
      <c r="E11" s="8">
        <v>4202396</v>
      </c>
      <c r="F11" s="8">
        <v>2332739</v>
      </c>
      <c r="G11" s="8">
        <v>1746700</v>
      </c>
      <c r="H11" s="8">
        <v>1182561</v>
      </c>
      <c r="I11" s="8">
        <v>961963</v>
      </c>
      <c r="J11" s="8">
        <v>899082</v>
      </c>
      <c r="K11" s="8">
        <v>749900</v>
      </c>
      <c r="L11" s="8">
        <v>622006</v>
      </c>
      <c r="M11" s="8">
        <v>625404</v>
      </c>
      <c r="N11" s="9">
        <v>697188</v>
      </c>
      <c r="O11" s="12"/>
      <c r="P11" s="12"/>
    </row>
    <row r="12" spans="1:16" ht="14.25" customHeight="1" x14ac:dyDescent="0.25">
      <c r="A12" s="11" t="s">
        <v>21</v>
      </c>
      <c r="B12" s="6">
        <f>SUM(B13)</f>
        <v>3009690</v>
      </c>
      <c r="C12" s="6">
        <f t="shared" ref="C12:N12" si="2">SUM(C13)</f>
        <v>275405.86801791377</v>
      </c>
      <c r="D12" s="6">
        <f t="shared" si="2"/>
        <v>429676.40998242854</v>
      </c>
      <c r="E12" s="6">
        <f t="shared" si="2"/>
        <v>482992.33982654358</v>
      </c>
      <c r="F12" s="6">
        <f t="shared" si="2"/>
        <v>390938.1144520425</v>
      </c>
      <c r="G12" s="6">
        <f t="shared" si="2"/>
        <v>263360.32547159522</v>
      </c>
      <c r="H12" s="6">
        <f t="shared" si="2"/>
        <v>265885.51841083117</v>
      </c>
      <c r="I12" s="6">
        <f t="shared" si="2"/>
        <v>174580.43700965488</v>
      </c>
      <c r="J12" s="6">
        <f t="shared" si="2"/>
        <v>424247.45368070737</v>
      </c>
      <c r="K12" s="6">
        <f t="shared" si="2"/>
        <v>133013.45555716145</v>
      </c>
      <c r="L12" s="6">
        <f t="shared" si="2"/>
        <v>51900.00636374492</v>
      </c>
      <c r="M12" s="6">
        <f t="shared" si="2"/>
        <v>10805.206443495985</v>
      </c>
      <c r="N12" s="6">
        <f t="shared" si="2"/>
        <v>106884.86478388069</v>
      </c>
      <c r="O12" s="12"/>
      <c r="P12" s="12"/>
    </row>
    <row r="13" spans="1:16" ht="14.25" customHeight="1" x14ac:dyDescent="0.25">
      <c r="A13" s="10" t="s">
        <v>23</v>
      </c>
      <c r="B13" s="8">
        <v>3009690</v>
      </c>
      <c r="C13" s="8">
        <v>275405.86801791377</v>
      </c>
      <c r="D13" s="8">
        <v>429676.40998242854</v>
      </c>
      <c r="E13" s="8">
        <v>482992.33982654358</v>
      </c>
      <c r="F13" s="8">
        <v>390938.1144520425</v>
      </c>
      <c r="G13" s="8">
        <v>263360.32547159522</v>
      </c>
      <c r="H13" s="8">
        <v>265885.51841083117</v>
      </c>
      <c r="I13" s="8">
        <v>174580.43700965488</v>
      </c>
      <c r="J13" s="8">
        <v>424247.45368070737</v>
      </c>
      <c r="K13" s="8">
        <v>133013.45555716145</v>
      </c>
      <c r="L13" s="8">
        <v>51900.00636374492</v>
      </c>
      <c r="M13" s="8">
        <v>10805.206443495985</v>
      </c>
      <c r="N13" s="9">
        <v>106884.86478388069</v>
      </c>
      <c r="O13" s="12"/>
      <c r="P13" s="12"/>
    </row>
    <row r="14" spans="1:16" ht="14.25" customHeight="1" x14ac:dyDescent="0.25">
      <c r="A14" s="11" t="s">
        <v>22</v>
      </c>
      <c r="B14" s="6">
        <f>SUM(B15:B16)</f>
        <v>4896348.7846544785</v>
      </c>
      <c r="C14" s="6">
        <f t="shared" ref="C14:N14" si="3">SUM(C15:C16)</f>
        <v>439212.25918533443</v>
      </c>
      <c r="D14" s="6">
        <f t="shared" si="3"/>
        <v>586488.57131188526</v>
      </c>
      <c r="E14" s="6">
        <f t="shared" si="3"/>
        <v>342378.72971741232</v>
      </c>
      <c r="F14" s="6">
        <f t="shared" si="3"/>
        <v>370033.27921232814</v>
      </c>
      <c r="G14" s="6">
        <f t="shared" si="3"/>
        <v>450511.13170722022</v>
      </c>
      <c r="H14" s="6">
        <f t="shared" si="3"/>
        <v>331469.16695035488</v>
      </c>
      <c r="I14" s="6">
        <f t="shared" si="3"/>
        <v>379583.85846079758</v>
      </c>
      <c r="J14" s="6">
        <f t="shared" si="3"/>
        <v>353025.14830315777</v>
      </c>
      <c r="K14" s="6">
        <f t="shared" si="3"/>
        <v>377122.87028031569</v>
      </c>
      <c r="L14" s="6">
        <f t="shared" si="3"/>
        <v>433285.52609974518</v>
      </c>
      <c r="M14" s="6">
        <f t="shared" si="3"/>
        <v>417430.71996399981</v>
      </c>
      <c r="N14" s="6">
        <f t="shared" si="3"/>
        <v>415807.52346192696</v>
      </c>
      <c r="O14" s="12"/>
      <c r="P14" s="12"/>
    </row>
    <row r="15" spans="1:16" ht="14.25" customHeight="1" x14ac:dyDescent="0.25">
      <c r="A15" s="10" t="s">
        <v>24</v>
      </c>
      <c r="B15" s="8">
        <v>4062926.9813666632</v>
      </c>
      <c r="C15" s="8">
        <v>379760.40701405314</v>
      </c>
      <c r="D15" s="8">
        <v>392268.5734573892</v>
      </c>
      <c r="E15" s="8">
        <v>302824.0266477174</v>
      </c>
      <c r="F15" s="8">
        <v>342267.6125340049</v>
      </c>
      <c r="G15" s="8">
        <v>361795.68249569554</v>
      </c>
      <c r="H15" s="8">
        <v>312282.42126320355</v>
      </c>
      <c r="I15" s="8">
        <v>344918.76145325607</v>
      </c>
      <c r="J15" s="8">
        <v>309731.05141130142</v>
      </c>
      <c r="K15" s="8">
        <v>314949.2900057314</v>
      </c>
      <c r="L15" s="8">
        <v>318101.7100959043</v>
      </c>
      <c r="M15" s="8">
        <v>344262.05797843839</v>
      </c>
      <c r="N15" s="9">
        <v>339765.38700996764</v>
      </c>
      <c r="O15" s="12"/>
      <c r="P15" s="12"/>
    </row>
    <row r="16" spans="1:16" ht="14.25" customHeight="1" x14ac:dyDescent="0.25">
      <c r="A16" s="10" t="s">
        <v>25</v>
      </c>
      <c r="B16" s="8">
        <v>833421.8032878153</v>
      </c>
      <c r="C16" s="8">
        <v>59451.852171281287</v>
      </c>
      <c r="D16" s="8">
        <v>194219.99785449609</v>
      </c>
      <c r="E16" s="8">
        <v>39554.7030696949</v>
      </c>
      <c r="F16" s="8">
        <v>27765.666678323236</v>
      </c>
      <c r="G16" s="8">
        <v>88715.449211524654</v>
      </c>
      <c r="H16" s="8">
        <v>19186.745687151324</v>
      </c>
      <c r="I16" s="8">
        <v>34665.097007541488</v>
      </c>
      <c r="J16" s="8">
        <v>43294.096891856352</v>
      </c>
      <c r="K16" s="8">
        <v>62173.580274584281</v>
      </c>
      <c r="L16" s="8">
        <v>115183.81600384091</v>
      </c>
      <c r="M16" s="8">
        <v>73168.661985561455</v>
      </c>
      <c r="N16" s="9">
        <v>76042.136451959348</v>
      </c>
      <c r="O16" s="12"/>
      <c r="P16" s="12"/>
    </row>
    <row r="17" spans="1:16" ht="14.25" customHeight="1" x14ac:dyDescent="0.25">
      <c r="A17" s="11" t="s">
        <v>26</v>
      </c>
      <c r="B17" s="6">
        <f>SUM(B18:B19)</f>
        <v>39799999.994107381</v>
      </c>
      <c r="C17" s="6">
        <f t="shared" ref="C17:N17" si="4">SUM(C18:C19)</f>
        <v>0</v>
      </c>
      <c r="D17" s="6">
        <f t="shared" si="4"/>
        <v>0</v>
      </c>
      <c r="E17" s="6">
        <f t="shared" si="4"/>
        <v>2779230.2938518175</v>
      </c>
      <c r="F17" s="6">
        <f t="shared" si="4"/>
        <v>1950739.4043249662</v>
      </c>
      <c r="G17" s="6">
        <f t="shared" si="4"/>
        <v>2201888.1731052613</v>
      </c>
      <c r="H17" s="6">
        <f t="shared" si="4"/>
        <v>1436167.3321873187</v>
      </c>
      <c r="I17" s="6">
        <f t="shared" si="4"/>
        <v>1471111.1698331831</v>
      </c>
      <c r="J17" s="6">
        <f t="shared" si="4"/>
        <v>786815.15423495509</v>
      </c>
      <c r="K17" s="6">
        <f t="shared" si="4"/>
        <v>898771.27595444163</v>
      </c>
      <c r="L17" s="6">
        <f t="shared" si="4"/>
        <v>237545.10684615138</v>
      </c>
      <c r="M17" s="6">
        <f t="shared" si="4"/>
        <v>1856627.6556667399</v>
      </c>
      <c r="N17" s="6">
        <f t="shared" si="4"/>
        <v>26181104.428102538</v>
      </c>
      <c r="O17" s="12"/>
      <c r="P17" s="12"/>
    </row>
    <row r="18" spans="1:16" ht="14.25" customHeight="1" x14ac:dyDescent="0.25">
      <c r="A18" s="10" t="s">
        <v>15</v>
      </c>
      <c r="B18" s="8">
        <v>19999999.994107377</v>
      </c>
      <c r="C18" s="8">
        <v>0</v>
      </c>
      <c r="D18" s="8">
        <v>0</v>
      </c>
      <c r="E18" s="8">
        <v>2779230.2938518175</v>
      </c>
      <c r="F18" s="8">
        <v>1950739.4043249662</v>
      </c>
      <c r="G18" s="8">
        <v>2201888.1731052613</v>
      </c>
      <c r="H18" s="8">
        <v>1436167.3321873187</v>
      </c>
      <c r="I18" s="8">
        <v>1471111.1698331831</v>
      </c>
      <c r="J18" s="8">
        <v>786815.15423495509</v>
      </c>
      <c r="K18" s="8">
        <v>898771.27595444163</v>
      </c>
      <c r="L18" s="8">
        <v>237545.10684615138</v>
      </c>
      <c r="M18" s="8">
        <v>1856627.6556667399</v>
      </c>
      <c r="N18" s="9">
        <v>6381104.4281025399</v>
      </c>
      <c r="O18" s="12"/>
      <c r="P18" s="12"/>
    </row>
    <row r="19" spans="1:16" ht="14.25" customHeight="1" x14ac:dyDescent="0.25">
      <c r="A19" s="10" t="s">
        <v>27</v>
      </c>
      <c r="B19" s="8">
        <v>19800000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9">
        <v>19800000</v>
      </c>
      <c r="O19" s="12"/>
      <c r="P19" s="12"/>
    </row>
    <row r="20" spans="1:16" ht="14.25" customHeight="1" x14ac:dyDescent="0.25">
      <c r="A20" s="11" t="s">
        <v>28</v>
      </c>
      <c r="B20" s="6">
        <f>B21</f>
        <v>47432600.781181209</v>
      </c>
      <c r="C20" s="6">
        <f t="shared" ref="C20:N20" si="5">C21</f>
        <v>3282455.3572009527</v>
      </c>
      <c r="D20" s="6">
        <f t="shared" si="5"/>
        <v>1039540.0285956814</v>
      </c>
      <c r="E20" s="6">
        <f t="shared" si="5"/>
        <v>7762055.5464333948</v>
      </c>
      <c r="F20" s="6">
        <f t="shared" si="5"/>
        <v>3067391.3611869654</v>
      </c>
      <c r="G20" s="6">
        <f t="shared" si="5"/>
        <v>3663863.4316578149</v>
      </c>
      <c r="H20" s="6">
        <f t="shared" si="5"/>
        <v>1157933.7379598299</v>
      </c>
      <c r="I20" s="6">
        <f t="shared" si="5"/>
        <v>3134226.2391073145</v>
      </c>
      <c r="J20" s="6">
        <f t="shared" si="5"/>
        <v>4669313.6399839018</v>
      </c>
      <c r="K20" s="6">
        <f t="shared" si="5"/>
        <v>2496419.07017163</v>
      </c>
      <c r="L20" s="6">
        <f t="shared" si="5"/>
        <v>8123437.3202423211</v>
      </c>
      <c r="M20" s="6">
        <f t="shared" si="5"/>
        <v>7454178.9115816187</v>
      </c>
      <c r="N20" s="6">
        <f t="shared" si="5"/>
        <v>1581786.1370597826</v>
      </c>
      <c r="O20" s="12"/>
      <c r="P20" s="12"/>
    </row>
    <row r="21" spans="1:16" ht="14.25" customHeight="1" x14ac:dyDescent="0.25">
      <c r="A21" s="10" t="s">
        <v>29</v>
      </c>
      <c r="B21" s="8">
        <v>47432600.781181209</v>
      </c>
      <c r="C21" s="8">
        <v>3282455.3572009527</v>
      </c>
      <c r="D21" s="8">
        <v>1039540.0285956814</v>
      </c>
      <c r="E21" s="8">
        <v>7762055.5464333948</v>
      </c>
      <c r="F21" s="8">
        <v>3067391.3611869654</v>
      </c>
      <c r="G21" s="8">
        <v>3663863.4316578149</v>
      </c>
      <c r="H21" s="8">
        <v>1157933.7379598299</v>
      </c>
      <c r="I21" s="8">
        <v>3134226.2391073145</v>
      </c>
      <c r="J21" s="8">
        <v>4669313.6399839018</v>
      </c>
      <c r="K21" s="8">
        <v>2496419.07017163</v>
      </c>
      <c r="L21" s="8">
        <v>8123437.3202423211</v>
      </c>
      <c r="M21" s="8">
        <v>7454178.9115816187</v>
      </c>
      <c r="N21" s="9">
        <v>1581786.1370597826</v>
      </c>
      <c r="O21" s="12"/>
      <c r="P21" s="12"/>
    </row>
    <row r="22" spans="1:16" s="13" customFormat="1" x14ac:dyDescent="0.25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6" x14ac:dyDescent="0.25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</sheetData>
  <mergeCells count="4">
    <mergeCell ref="A3:N3"/>
    <mergeCell ref="A1:N2"/>
    <mergeCell ref="A4:N4"/>
    <mergeCell ref="A5:N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Estefania</cp:lastModifiedBy>
  <dcterms:created xsi:type="dcterms:W3CDTF">2017-02-22T17:36:49Z</dcterms:created>
  <dcterms:modified xsi:type="dcterms:W3CDTF">2019-11-12T21:03:20Z</dcterms:modified>
</cp:coreProperties>
</file>