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ia\Desktop\DIF CP 2018\"/>
    </mc:Choice>
  </mc:AlternateContent>
  <xr:revisionPtr revIDLastSave="0" documentId="8_{409623AC-DB27-429E-9A44-BCEE408352D7}" xr6:coauthVersionLast="40" xr6:coauthVersionMax="40" xr10:uidLastSave="{00000000-0000-0000-0000-000000000000}"/>
  <bookViews>
    <workbookView xWindow="-120" yWindow="-120" windowWidth="24240" windowHeight="13140" tabRatio="863"/>
  </bookViews>
  <sheets>
    <sheet name="Notas a los Edos Financieros" sheetId="1" r:id="rId1"/>
    <sheet name="ESF" sheetId="59" r:id="rId2"/>
    <sheet name="EA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E60" i="59" l="1"/>
  <c r="D60" i="59"/>
  <c r="C60" i="59"/>
  <c r="D15" i="63"/>
  <c r="D21" i="63" s="1"/>
  <c r="D26" i="64"/>
  <c r="C47" i="62"/>
  <c r="C46" i="62" s="1"/>
  <c r="C37" i="62"/>
  <c r="C28" i="62"/>
  <c r="C20" i="62"/>
  <c r="C184" i="60"/>
  <c r="C183" i="60"/>
  <c r="C140" i="60"/>
  <c r="C135" i="60"/>
  <c r="C115" i="60"/>
  <c r="C105" i="60"/>
  <c r="C98" i="60"/>
  <c r="C60" i="60"/>
  <c r="C56" i="60"/>
  <c r="C32" i="60"/>
  <c r="C8" i="60" s="1"/>
  <c r="C26" i="60"/>
  <c r="C101" i="59"/>
  <c r="C88" i="59"/>
  <c r="D72" i="59"/>
  <c r="C72" i="59"/>
  <c r="C52" i="59"/>
  <c r="C39" i="59"/>
  <c r="C55" i="60"/>
  <c r="C125" i="60"/>
  <c r="D15" i="62"/>
  <c r="C15" i="62"/>
  <c r="H3" i="65"/>
  <c r="H2" i="65"/>
  <c r="H1" i="65"/>
  <c r="E3" i="60"/>
  <c r="E2" i="60"/>
  <c r="H3" i="59"/>
  <c r="E3" i="61" s="1"/>
  <c r="H2" i="59"/>
  <c r="E2" i="62"/>
  <c r="D7" i="64"/>
  <c r="D35" i="64" s="1"/>
  <c r="E3" i="62"/>
  <c r="E14" i="59"/>
  <c r="F14" i="59" s="1"/>
  <c r="G14" i="59" s="1"/>
  <c r="E2" i="61"/>
  <c r="C97" i="60" l="1"/>
  <c r="C96" i="60" l="1"/>
  <c r="D97" i="60" s="1"/>
  <c r="D217" i="60" l="1"/>
  <c r="D201" i="60"/>
  <c r="D185" i="60"/>
  <c r="D169" i="60"/>
  <c r="D153" i="60"/>
  <c r="D137" i="60"/>
  <c r="D121" i="60"/>
  <c r="D207" i="60"/>
  <c r="D191" i="60"/>
  <c r="D175" i="60"/>
  <c r="D159" i="60"/>
  <c r="D143" i="60"/>
  <c r="D127" i="60"/>
  <c r="D107" i="60"/>
  <c r="D206" i="60"/>
  <c r="D178" i="60"/>
  <c r="D150" i="60"/>
  <c r="D114" i="60"/>
  <c r="D212" i="60"/>
  <c r="D196" i="60"/>
  <c r="D180" i="60"/>
  <c r="D164" i="60"/>
  <c r="D148" i="60"/>
  <c r="D132" i="60"/>
  <c r="D116" i="60"/>
  <c r="D100" i="60"/>
  <c r="D202" i="60"/>
  <c r="D166" i="60"/>
  <c r="D130" i="60"/>
  <c r="D102" i="60"/>
  <c r="D173" i="60"/>
  <c r="D125" i="60"/>
  <c r="D211" i="60"/>
  <c r="D163" i="60"/>
  <c r="D131" i="60"/>
  <c r="D182" i="60"/>
  <c r="D122" i="60"/>
  <c r="D184" i="60"/>
  <c r="D152" i="60"/>
  <c r="D104" i="60"/>
  <c r="D174" i="60"/>
  <c r="D213" i="60"/>
  <c r="D197" i="60"/>
  <c r="D181" i="60"/>
  <c r="D165" i="60"/>
  <c r="D149" i="60"/>
  <c r="D133" i="60"/>
  <c r="D117" i="60"/>
  <c r="D101" i="60"/>
  <c r="D203" i="60"/>
  <c r="D187" i="60"/>
  <c r="D171" i="60"/>
  <c r="D155" i="60"/>
  <c r="D139" i="60"/>
  <c r="D123" i="60"/>
  <c r="D103" i="60"/>
  <c r="D198" i="60"/>
  <c r="D170" i="60"/>
  <c r="D142" i="60"/>
  <c r="D106" i="60"/>
  <c r="D208" i="60"/>
  <c r="D192" i="60"/>
  <c r="D176" i="60"/>
  <c r="D160" i="60"/>
  <c r="D144" i="60"/>
  <c r="D128" i="60"/>
  <c r="D112" i="60"/>
  <c r="D96" i="60"/>
  <c r="D194" i="60"/>
  <c r="D154" i="60"/>
  <c r="D126" i="60"/>
  <c r="D118" i="60"/>
  <c r="D205" i="60"/>
  <c r="D157" i="60"/>
  <c r="D141" i="60"/>
  <c r="D109" i="60"/>
  <c r="D179" i="60"/>
  <c r="D147" i="60"/>
  <c r="D111" i="60"/>
  <c r="D158" i="60"/>
  <c r="D216" i="60"/>
  <c r="D168" i="60"/>
  <c r="D136" i="60"/>
  <c r="D210" i="60"/>
  <c r="D138" i="60"/>
  <c r="D209" i="60"/>
  <c r="D193" i="60"/>
  <c r="D177" i="60"/>
  <c r="D161" i="60"/>
  <c r="D145" i="60"/>
  <c r="D129" i="60"/>
  <c r="D113" i="60"/>
  <c r="D215" i="60"/>
  <c r="D199" i="60"/>
  <c r="D167" i="60"/>
  <c r="D151" i="60"/>
  <c r="D135" i="60"/>
  <c r="D119" i="60"/>
  <c r="D99" i="60"/>
  <c r="D190" i="60"/>
  <c r="D162" i="60"/>
  <c r="D134" i="60"/>
  <c r="D98" i="60"/>
  <c r="D204" i="60"/>
  <c r="D188" i="60"/>
  <c r="D172" i="60"/>
  <c r="D156" i="60"/>
  <c r="D140" i="60"/>
  <c r="D124" i="60"/>
  <c r="D108" i="60"/>
  <c r="D115" i="60"/>
  <c r="D186" i="60"/>
  <c r="D146" i="60"/>
  <c r="D189" i="60"/>
  <c r="D195" i="60"/>
  <c r="D214" i="60"/>
  <c r="D200" i="60"/>
  <c r="D120" i="60"/>
  <c r="D110" i="60"/>
  <c r="D183" i="60"/>
  <c r="D105" i="60"/>
</calcChain>
</file>

<file path=xl/sharedStrings.xml><?xml version="1.0" encoding="utf-8"?>
<sst xmlns="http://schemas.openxmlformats.org/spreadsheetml/2006/main" count="717" uniqueCount="523">
  <si>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</si>
  <si>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</si>
  <si>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</si>
  <si>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</si>
  <si>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</si>
  <si>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</si>
  <si>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</si>
  <si>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</si>
  <si>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</si>
  <si>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</si>
  <si>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</si>
  <si>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</si>
  <si>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</si>
  <si>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</si>
  <si>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</si>
  <si>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</si>
  <si>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</si>
  <si>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</si>
  <si>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</si>
  <si>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</si>
  <si>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</si>
  <si>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</si>
  <si>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</si>
  <si>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</si>
  <si>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</si>
  <si>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</si>
  <si>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</si>
  <si>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</si>
  <si>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</si>
  <si>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</si>
  <si>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</si>
  <si>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</si>
  <si>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</si>
  <si>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</si>
  <si>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</si>
  <si>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</si>
  <si>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</si>
  <si>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</si>
  <si>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</si>
  <si>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</si>
  <si>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</si>
  <si>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</si>
  <si>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</si>
  <si>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</si>
  <si>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</si>
  <si>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</si>
  <si>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</si>
  <si>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</si>
  <si>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</si>
  <si>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</si>
  <si>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</si>
  <si>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</si>
  <si>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</si>
  <si>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</si>
  <si>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</si>
  <si>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</si>
  <si>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</si>
  <si>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</si>
  <si>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</si>
  <si>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</si>
  <si>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</si>
  <si>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</si>
  <si>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</si>
  <si>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</si>
  <si>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</si>
  <si>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</si>
  <si>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</si>
  <si>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</si>
  <si>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</si>
  <si>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</si>
  <si>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</si>
  <si>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</si>
  <si>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</si>
  <si>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</si>
  <si>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</si>
  <si>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</si>
  <si>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</si>
  <si>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</si>
  <si>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</si>
  <si>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</si>
  <si>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</si>
  <si>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</si>
  <si>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</si>
  <si>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</si>
  <si>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</si>
  <si>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</si>
  <si>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</si>
  <si>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</si>
  <si>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</si>
  <si>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</si>
  <si>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</si>
  <si>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</si>
  <si>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</si>
  <si>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</si>
  <si>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</si>
  <si>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</si>
  <si>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</si>
  <si>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</si>
  <si>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</si>
  <si>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</si>
  <si>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</si>
  <si>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</si>
  <si>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</si>
  <si>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</si>
  <si>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</si>
  <si>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</si>
  <si>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</si>
  <si>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</si>
  <si>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</si>
  <si>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</si>
  <si>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</si>
  <si>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</si>
  <si>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</si>
  <si>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</si>
  <si>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</si>
  <si>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</si>
  <si>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</si>
  <si>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</si>
  <si>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</si>
  <si>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</si>
  <si>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</si>
  <si>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</si>
  <si>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</si>
  <si>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</si>
  <si>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</si>
  <si>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</si>
  <si>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</si>
  <si>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</si>
  <si>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</si>
  <si>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</si>
  <si>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</si>
  <si>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</si>
  <si>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</si>
  <si>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</si>
  <si>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</si>
  <si>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</si>
  <si>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</si>
  <si>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</si>
  <si>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</si>
  <si>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</si>
  <si>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</si>
  <si>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</si>
  <si>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</si>
  <si>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</si>
  <si>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</si>
  <si>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</si>
  <si>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</si>
  <si>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</si>
  <si>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</si>
  <si>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</si>
  <si>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</si>
  <si>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</si>
  <si>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</si>
  <si>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</si>
  <si>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</si>
  <si>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</si>
  <si>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</si>
  <si>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</si>
  <si>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</si>
  <si>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</si>
  <si>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</si>
  <si>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</si>
  <si>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</si>
  <si>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</si>
  <si>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</si>
  <si>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</si>
  <si>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</si>
  <si>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</si>
  <si>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</si>
  <si>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</si>
  <si>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</si>
  <si>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</si>
  <si>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</si>
  <si>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</si>
  <si>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</si>
  <si>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</si>
  <si>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</si>
  <si>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</si>
  <si>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</si>
  <si>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</si>
  <si>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</si>
  <si>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</si>
  <si>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</si>
  <si>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</si>
  <si>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</si>
  <si>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</si>
  <si>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</si>
  <si>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</si>
  <si>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</si>
  <si>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</si>
  <si>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</si>
  <si>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</si>
  <si>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</si>
  <si>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</si>
  <si>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</si>
  <si>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</si>
  <si>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</si>
  <si>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</si>
  <si>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</si>
  <si>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</si>
  <si>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</si>
  <si>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</si>
  <si>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</si>
  <si>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</si>
  <si>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</si>
  <si>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</si>
  <si>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</si>
  <si>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</si>
  <si>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</si>
  <si>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</si>
  <si>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</si>
  <si>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</si>
  <si>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</si>
  <si>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</si>
  <si>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</si>
  <si>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</si>
  <si>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</si>
  <si>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</si>
  <si>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</si>
  <si>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</si>
  <si>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</si>
  <si>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</si>
  <si>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</si>
  <si>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</si>
  <si>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</si>
  <si>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</si>
  <si>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</si>
  <si>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</si>
  <si>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</si>
  <si>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</si>
  <si>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</si>
  <si>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</si>
  <si>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</si>
  <si>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</si>
  <si>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</si>
  <si>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</si>
  <si>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</si>
  <si>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</si>
  <si>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</si>
  <si>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</si>
  <si>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</si>
  <si>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</si>
  <si>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</si>
  <si>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</si>
  <si>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</si>
  <si>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</si>
  <si>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</si>
  <si>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</si>
  <si>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</si>
  <si>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</si>
  <si>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</si>
  <si>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</si>
  <si>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</si>
  <si>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</si>
  <si>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</si>
  <si>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</si>
  <si>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</si>
  <si>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</si>
  <si>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</si>
  <si>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</si>
  <si>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</si>
  <si>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</si>
  <si>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</si>
  <si>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</si>
  <si>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</si>
  <si>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</si>
  <si>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</si>
  <si>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</si>
  <si>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</si>
  <si>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</si>
  <si>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</si>
  <si>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</si>
  <si>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</si>
  <si>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</si>
  <si>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</si>
  <si>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</si>
  <si>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</si>
  <si>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</si>
  <si>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</si>
  <si>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</si>
  <si>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</si>
  <si>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</si>
  <si>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</si>
  <si>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</si>
  <si>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</si>
  <si>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</si>
  <si>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</si>
  <si>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</si>
  <si>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</si>
  <si>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</si>
  <si>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</si>
  <si>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</si>
  <si>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</si>
  <si>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</si>
  <si>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</si>
  <si>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</si>
  <si>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</si>
  <si>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</si>
  <si>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</si>
  <si>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</si>
  <si>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</si>
  <si>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</si>
  <si>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</si>
  <si>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</si>
  <si>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</si>
  <si>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</si>
  <si>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</si>
  <si>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</si>
  <si>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</si>
  <si>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</si>
  <si>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</si>
  <si>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</si>
  <si>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</si>
  <si>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</si>
  <si>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</si>
  <si>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</si>
  <si>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</si>
  <si>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</si>
  <si>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</si>
  <si>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</si>
  <si>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</si>
  <si>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</si>
  <si>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</si>
  <si>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</si>
  <si>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</si>
  <si>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</si>
  <si>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</si>
  <si>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</si>
  <si>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</si>
  <si>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</si>
  <si>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</si>
  <si>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</si>
  <si>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</si>
  <si>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</si>
  <si>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</si>
  <si>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</si>
  <si>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</si>
  <si>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</si>
  <si>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</si>
  <si>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</si>
  <si>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</si>
  <si>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</si>
  <si>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</si>
  <si>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</si>
  <si>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</si>
  <si>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</si>
  <si>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</si>
  <si>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</si>
  <si>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</si>
  <si>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</si>
  <si>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</si>
  <si>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</si>
  <si>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</si>
  <si>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</si>
  <si>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</si>
  <si>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</si>
  <si>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</si>
  <si>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</si>
  <si>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</si>
  <si>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</si>
  <si>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</si>
  <si>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</si>
  <si>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</si>
  <si>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</si>
  <si>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</si>
  <si>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</si>
  <si>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</si>
  <si>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</si>
  <si>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</si>
  <si>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</si>
  <si>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</si>
  <si>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</si>
  <si>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</si>
  <si>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</si>
  <si>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</si>
  <si>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</si>
  <si>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</si>
  <si>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</si>
  <si>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</si>
  <si>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</si>
  <si>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</si>
  <si>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</si>
  <si>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</si>
  <si>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</si>
  <si>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</si>
  <si>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</si>
  <si>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</si>
  <si>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</si>
  <si>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</si>
  <si>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</si>
  <si>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</si>
  <si>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</si>
  <si>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</si>
  <si>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</si>
  <si>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</si>
  <si>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</si>
  <si>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</si>
  <si>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</si>
  <si>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</si>
  <si>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</si>
  <si>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</si>
  <si>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</si>
  <si>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</si>
  <si>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</si>
  <si>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</si>
  <si>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</si>
  <si>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</si>
  <si>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</si>
  <si>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</si>
  <si>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</si>
  <si>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</si>
  <si>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</si>
  <si>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</si>
  <si>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</si>
  <si>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</si>
  <si>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</si>
  <si>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</si>
  <si>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</si>
  <si>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</si>
  <si>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</si>
  <si>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</si>
  <si>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</si>
  <si>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</si>
  <si>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</si>
  <si>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</si>
  <si>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</si>
  <si>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</si>
  <si>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</si>
  <si>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</si>
  <si>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</si>
  <si>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</si>
  <si>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</si>
  <si>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</si>
  <si>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</si>
  <si>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</si>
  <si>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</si>
  <si>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</si>
  <si>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</si>
  <si>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</si>
  <si>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</si>
  <si>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</si>
  <si>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</si>
  <si>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</si>
  <si>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</si>
  <si>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</si>
  <si>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</si>
  <si>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</si>
  <si>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</si>
  <si>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</si>
  <si>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</si>
  <si>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</si>
  <si>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</si>
  <si>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</si>
  <si>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</si>
  <si>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</si>
  <si>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</si>
  <si>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</si>
  <si>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</si>
  <si>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</si>
  <si>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</si>
  <si>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</si>
  <si>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</si>
  <si>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</si>
  <si>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</si>
  <si>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</si>
  <si>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</si>
  <si>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</si>
  <si>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</si>
  <si>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</si>
  <si>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</si>
  <si>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</si>
  <si>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</si>
  <si>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</si>
  <si>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</si>
  <si>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</si>
  <si>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</si>
  <si>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</si>
  <si>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</si>
  <si>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</si>
  <si>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</si>
  <si>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</si>
  <si>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</si>
  <si>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</si>
  <si>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</si>
  <si>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</si>
  <si>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</si>
  <si>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</si>
  <si>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</si>
  <si>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</si>
  <si>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</si>
  <si>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</si>
  <si>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</si>
  <si>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</si>
  <si>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</si>
  <si>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</si>
  <si>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</si>
  <si>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</si>
  <si>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</si>
  <si>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</si>
  <si>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</si>
  <si>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</si>
  <si>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</si>
  <si>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</si>
  <si>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</si>
  <si>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</si>
  <si>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</si>
  <si>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</si>
  <si>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</si>
  <si>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</si>
  <si>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</si>
  <si>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</si>
  <si>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</si>
  <si>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</si>
  <si>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</si>
  <si>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</si>
  <si>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</si>
  <si>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</si>
  <si>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</si>
  <si>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</si>
  <si>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.</t>
  </si>
  <si>
    <t>SISTEMA MUNICIPAL PARA EL DESARROLLO INTEGRAL DE LA FAMILIA DE CELAYA.</t>
  </si>
  <si>
    <t>Correspondiente del 1 de Enero al 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</si>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</sst>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8"/>
      <color theme="1"/>
      <name val="Arial"/>
      <family val="2"/>
    </font>
    <font>
      <u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  <fill>
      <patternFill patternType="solid">
        <fgColor theme="4"/>
        <bgColor rgb="FF000000"/>
      </patternFill>
    </fill>
    <fill>
      <gradientFill degree="90">
        <stop position="0">
          <color theme="3" tint="0.80001220740379042"/>
        </stop>
        <stop position="1">
          <color theme="4"/>
        </stop>
      </gradientFill>
    </fill>
    <fill>
      <patternFill patternType="solid">
        <fgColor rgb="FFEDE7E7"/>
        <bgColor rgb="FF000000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10" fillId="0" borderId="0" xfId="6" applyFont="1" applyAlignment="1">
      <alignment vertical="center"/>
    </xf>
    <xf numFmtId="0" fontId="10" fillId="0" borderId="0" xfId="6" applyFont="1"/>
    <xf numFmtId="0" fontId="10" fillId="0" borderId="0" xfId="6" applyFont="1" applyAlignment="1">
      <alignment horizontal="center" vertical="center"/>
    </xf>
    <xf numFmtId="0" fontId="10" fillId="0" borderId="0" xfId="5" applyFont="1"/>
    <xf numFmtId="0" fontId="10" fillId="0" borderId="0" xfId="5" applyFont="1" applyAlignment="1">
      <alignment vertical="center"/>
    </xf>
    <xf numFmtId="0" fontId="9" fillId="0" borderId="0" xfId="7" applyFont="1" applyAlignment="1">
      <alignment vertical="center"/>
    </xf>
    <xf numFmtId="0" fontId="9" fillId="0" borderId="0" xfId="7" applyFont="1"/>
    <xf numFmtId="0" fontId="9" fillId="0" borderId="0" xfId="7" applyFont="1"/>
    <xf numFmtId="0" fontId="8" fillId="0" borderId="0" xfId="7" applyFont="1"/>
    <xf numFmtId="0" fontId="11" fillId="2" borderId="1" xfId="7" applyFont="1" applyFill="1" applyBorder="1" applyAlignment="1">
      <alignment vertical="center"/>
    </xf>
    <xf numFmtId="0" fontId="11" fillId="0" borderId="6" xfId="7" applyFont="1" applyBorder="1" applyAlignment="1">
      <alignment vertical="center"/>
    </xf>
    <xf numFmtId="4" fontId="11" fillId="0" borderId="1" xfId="7" applyNumberFormat="1" applyFont="1" applyBorder="1" applyAlignment="1">
      <alignment horizontal="right" vertical="center" wrapText="1"/>
    </xf>
    <xf numFmtId="0" fontId="9" fillId="0" borderId="6" xfId="7" applyFont="1" applyBorder="1"/>
    <xf numFmtId="4" fontId="10" fillId="0" borderId="1" xfId="7" applyNumberFormat="1" applyFont="1" applyBorder="1" applyAlignment="1">
      <alignment horizontal="right" vertical="center" wrapText="1" indent="1"/>
    </xf>
    <xf numFmtId="0" fontId="10" fillId="0" borderId="6" xfId="7" applyFont="1" applyBorder="1" applyAlignment="1">
      <alignment horizontal="left" vertical="center"/>
    </xf>
    <xf numFmtId="4" fontId="10" fillId="0" borderId="7" xfId="7" applyNumberFormat="1" applyFont="1" applyBorder="1" applyAlignment="1">
      <alignment horizontal="right" vertical="center" wrapText="1" indent="1"/>
    </xf>
    <xf numFmtId="4" fontId="10" fillId="0" borderId="1" xfId="7" applyNumberFormat="1" applyFont="1" applyBorder="1" applyAlignment="1">
      <alignment horizontal="right" vertical="center" indent="1"/>
    </xf>
    <xf numFmtId="0" fontId="9" fillId="0" borderId="0" xfId="7" applyFont="1" applyAlignment="1">
      <alignment horizontal="center" vertical="center"/>
    </xf>
    <xf numFmtId="0" fontId="9" fillId="0" borderId="0" xfId="7" applyFont="1"/>
    <xf numFmtId="0" fontId="11" fillId="2" borderId="8" xfId="7" applyFont="1" applyFill="1" applyBorder="1" applyAlignment="1">
      <alignment vertical="center"/>
    </xf>
    <xf numFmtId="0" fontId="11" fillId="2" borderId="6" xfId="7" applyFont="1" applyFill="1" applyBorder="1" applyAlignment="1">
      <alignment vertical="center"/>
    </xf>
    <xf numFmtId="0" fontId="9" fillId="0" borderId="7" xfId="7" applyFont="1" applyBorder="1"/>
    <xf numFmtId="4" fontId="10" fillId="0" borderId="7" xfId="7" applyNumberFormat="1" applyFont="1" applyBorder="1" applyAlignment="1">
      <alignment horizontal="right" vertical="center"/>
    </xf>
    <xf numFmtId="4" fontId="11" fillId="0" borderId="1" xfId="7" applyNumberFormat="1" applyFont="1" applyBorder="1" applyAlignment="1">
      <alignment horizontal="right" vertical="center"/>
    </xf>
    <xf numFmtId="4" fontId="9" fillId="0" borderId="0" xfId="7" applyNumberFormat="1" applyFont="1"/>
    <xf numFmtId="0" fontId="11" fillId="0" borderId="0" xfId="5" applyFont="1"/>
    <xf numFmtId="0" fontId="11" fillId="3" borderId="0" xfId="5" applyFont="1" applyFill="1" applyAlignment="1">
      <alignment horizontal="right" vertical="center"/>
    </xf>
    <xf numFmtId="0" fontId="1" fillId="3" borderId="0" xfId="5" applyFont="1" applyFill="1" applyAlignment="1">
      <alignment horizontal="left" vertical="center"/>
    </xf>
    <xf numFmtId="0" fontId="10" fillId="3" borderId="0" xfId="5" applyFont="1" applyFill="1"/>
    <xf numFmtId="0" fontId="12" fillId="3" borderId="0" xfId="5" applyFont="1" applyFill="1" applyAlignment="1">
      <alignment horizontal="center" vertical="center"/>
    </xf>
    <xf numFmtId="0" fontId="12" fillId="3" borderId="0" xfId="5" applyFont="1" applyFill="1"/>
    <xf numFmtId="0" fontId="13" fillId="4" borderId="0" xfId="5" applyFont="1" applyFill="1"/>
    <xf numFmtId="0" fontId="11" fillId="3" borderId="0" xfId="6" applyFont="1" applyFill="1" applyAlignment="1">
      <alignment horizontal="right" vertical="center"/>
    </xf>
    <xf numFmtId="0" fontId="8" fillId="3" borderId="0" xfId="6" applyFont="1" applyFill="1" applyAlignment="1">
      <alignment vertical="center"/>
    </xf>
    <xf numFmtId="0" fontId="8" fillId="3" borderId="0" xfId="6" applyFont="1" applyFill="1" applyAlignment="1">
      <alignment horizontal="right" vertical="center"/>
    </xf>
    <xf numFmtId="0" fontId="8" fillId="3" borderId="0" xfId="6" applyFont="1" applyFill="1" applyAlignment="1">
      <alignment horizontal="left" vertical="center"/>
    </xf>
    <xf numFmtId="0" fontId="9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inden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14" fillId="0" borderId="3" xfId="1" applyFont="1" applyBorder="1" applyAlignment="1" applyProtection="1">
      <alignment horizontal="center"/>
      <protection locked="0"/>
    </xf>
    <xf numFmtId="0" fontId="14" fillId="0" borderId="0" xfId="1" applyFont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3" borderId="0" xfId="6" applyFont="1" applyFill="1" applyAlignment="1">
      <alignment horizontal="left" vertical="center"/>
    </xf>
    <xf numFmtId="0" fontId="12" fillId="3" borderId="0" xfId="6" applyFont="1" applyFill="1" applyAlignment="1">
      <alignment horizontal="center" vertical="center"/>
    </xf>
    <xf numFmtId="0" fontId="12" fillId="3" borderId="0" xfId="6" applyFont="1" applyFill="1"/>
    <xf numFmtId="0" fontId="10" fillId="3" borderId="0" xfId="6" applyFont="1" applyFill="1"/>
    <xf numFmtId="0" fontId="11" fillId="5" borderId="0" xfId="6" applyFont="1" applyFill="1" applyAlignment="1">
      <alignment horizontal="right" vertical="center"/>
    </xf>
    <xf numFmtId="0" fontId="1" fillId="5" borderId="0" xfId="6" applyFont="1" applyFill="1" applyAlignment="1">
      <alignment horizontal="left" vertical="center"/>
    </xf>
    <xf numFmtId="0" fontId="12" fillId="5" borderId="0" xfId="6" applyFont="1" applyFill="1" applyAlignment="1">
      <alignment horizontal="center" vertical="center"/>
    </xf>
    <xf numFmtId="0" fontId="12" fillId="5" borderId="0" xfId="6" applyFont="1" applyFill="1"/>
    <xf numFmtId="0" fontId="10" fillId="5" borderId="0" xfId="6" applyFont="1" applyFill="1"/>
    <xf numFmtId="0" fontId="13" fillId="5" borderId="0" xfId="6" applyFont="1" applyFill="1"/>
    <xf numFmtId="0" fontId="10" fillId="0" borderId="9" xfId="6" applyFont="1" applyBorder="1" applyAlignment="1">
      <alignment horizontal="center"/>
    </xf>
    <xf numFmtId="0" fontId="10" fillId="0" borderId="10" xfId="6" applyFont="1" applyBorder="1"/>
    <xf numFmtId="4" fontId="10" fillId="0" borderId="10" xfId="6" applyNumberFormat="1" applyFont="1" applyBorder="1"/>
    <xf numFmtId="0" fontId="10" fillId="0" borderId="11" xfId="6" applyFont="1" applyBorder="1"/>
    <xf numFmtId="0" fontId="10" fillId="0" borderId="3" xfId="6" applyFont="1" applyBorder="1" applyAlignment="1">
      <alignment horizontal="center"/>
    </xf>
    <xf numFmtId="0" fontId="10" fillId="0" borderId="0" xfId="6" applyFont="1"/>
    <xf numFmtId="4" fontId="10" fillId="0" borderId="0" xfId="6" applyNumberFormat="1" applyFont="1"/>
    <xf numFmtId="0" fontId="10" fillId="0" borderId="12" xfId="6" applyFont="1" applyBorder="1"/>
    <xf numFmtId="0" fontId="10" fillId="0" borderId="3" xfId="6" applyFont="1" applyBorder="1"/>
    <xf numFmtId="0" fontId="12" fillId="6" borderId="3" xfId="6" applyFont="1" applyFill="1" applyBorder="1"/>
    <xf numFmtId="0" fontId="12" fillId="6" borderId="0" xfId="6" applyFont="1" applyFill="1"/>
    <xf numFmtId="0" fontId="12" fillId="6" borderId="12" xfId="6" applyFont="1" applyFill="1" applyBorder="1"/>
    <xf numFmtId="0" fontId="13" fillId="4" borderId="3" xfId="6" applyFont="1" applyFill="1" applyBorder="1"/>
    <xf numFmtId="0" fontId="13" fillId="4" borderId="0" xfId="6" applyFont="1" applyFill="1"/>
    <xf numFmtId="0" fontId="13" fillId="4" borderId="12" xfId="6" applyFont="1" applyFill="1" applyBorder="1"/>
    <xf numFmtId="9" fontId="10" fillId="0" borderId="0" xfId="6" applyNumberFormat="1" applyFont="1"/>
    <xf numFmtId="0" fontId="10" fillId="0" borderId="4" xfId="6" applyFont="1" applyBorder="1" applyAlignment="1">
      <alignment horizontal="center"/>
    </xf>
    <xf numFmtId="0" fontId="10" fillId="0" borderId="13" xfId="6" applyFont="1" applyBorder="1"/>
    <xf numFmtId="4" fontId="10" fillId="0" borderId="13" xfId="6" applyNumberFormat="1" applyFont="1" applyBorder="1"/>
    <xf numFmtId="9" fontId="10" fillId="0" borderId="13" xfId="6" applyNumberFormat="1" applyFont="1" applyBorder="1"/>
    <xf numFmtId="0" fontId="10" fillId="0" borderId="5" xfId="6" applyFont="1" applyBorder="1"/>
    <xf numFmtId="0" fontId="11" fillId="0" borderId="9" xfId="5" applyFont="1" applyBorder="1" applyAlignment="1">
      <alignment horizontal="center"/>
    </xf>
    <xf numFmtId="0" fontId="11" fillId="0" borderId="10" xfId="5" applyFont="1" applyBorder="1"/>
    <xf numFmtId="0" fontId="11" fillId="0" borderId="11" xfId="5" applyFont="1" applyBorder="1"/>
    <xf numFmtId="0" fontId="10" fillId="0" borderId="3" xfId="5" applyFont="1" applyBorder="1"/>
    <xf numFmtId="0" fontId="10" fillId="0" borderId="0" xfId="5" applyFont="1"/>
    <xf numFmtId="4" fontId="10" fillId="0" borderId="0" xfId="5" applyNumberFormat="1" applyFont="1"/>
    <xf numFmtId="0" fontId="10" fillId="0" borderId="12" xfId="5" applyFont="1" applyBorder="1"/>
    <xf numFmtId="0" fontId="11" fillId="0" borderId="3" xfId="5" applyFont="1" applyBorder="1" applyAlignment="1">
      <alignment horizontal="center"/>
    </xf>
    <xf numFmtId="0" fontId="11" fillId="0" borderId="0" xfId="5" applyFont="1"/>
    <xf numFmtId="0" fontId="11" fillId="0" borderId="12" xfId="5" applyFont="1" applyBorder="1"/>
    <xf numFmtId="0" fontId="10" fillId="0" borderId="4" xfId="5" applyFont="1" applyBorder="1"/>
    <xf numFmtId="0" fontId="10" fillId="0" borderId="13" xfId="5" applyFont="1" applyBorder="1"/>
    <xf numFmtId="4" fontId="10" fillId="0" borderId="13" xfId="5" applyNumberFormat="1" applyFont="1" applyBorder="1"/>
    <xf numFmtId="0" fontId="10" fillId="0" borderId="5" xfId="5" applyFont="1" applyBorder="1"/>
    <xf numFmtId="0" fontId="11" fillId="5" borderId="6" xfId="7" applyFont="1" applyFill="1" applyBorder="1" applyAlignment="1">
      <alignment vertical="center"/>
    </xf>
    <xf numFmtId="4" fontId="11" fillId="5" borderId="6" xfId="7" applyNumberFormat="1" applyFont="1" applyFill="1" applyBorder="1" applyAlignment="1">
      <alignment horizontal="right" vertical="center"/>
    </xf>
    <xf numFmtId="4" fontId="8" fillId="5" borderId="1" xfId="7" applyNumberFormat="1" applyFont="1" applyFill="1" applyBorder="1"/>
    <xf numFmtId="0" fontId="11" fillId="0" borderId="14" xfId="7" applyFont="1" applyBorder="1" applyAlignment="1">
      <alignment vertical="center"/>
    </xf>
    <xf numFmtId="4" fontId="11" fillId="0" borderId="14" xfId="7" applyNumberFormat="1" applyFont="1" applyBorder="1" applyAlignment="1">
      <alignment horizontal="right" vertical="center"/>
    </xf>
    <xf numFmtId="4" fontId="8" fillId="0" borderId="14" xfId="7" applyNumberFormat="1" applyFont="1" applyBorder="1"/>
    <xf numFmtId="0" fontId="11" fillId="7" borderId="8" xfId="7" applyFont="1" applyFill="1" applyBorder="1" applyAlignment="1">
      <alignment vertical="center"/>
    </xf>
    <xf numFmtId="4" fontId="11" fillId="7" borderId="8" xfId="7" applyNumberFormat="1" applyFont="1" applyFill="1" applyBorder="1" applyAlignment="1">
      <alignment horizontal="right" vertical="center"/>
    </xf>
    <xf numFmtId="4" fontId="8" fillId="7" borderId="15" xfId="7" applyNumberFormat="1" applyFont="1" applyFill="1" applyBorder="1"/>
    <xf numFmtId="0" fontId="11" fillId="0" borderId="16" xfId="7" applyFont="1" applyBorder="1" applyAlignment="1">
      <alignment vertical="center"/>
    </xf>
    <xf numFmtId="4" fontId="11" fillId="0" borderId="17" xfId="7" applyNumberFormat="1" applyFont="1" applyBorder="1" applyAlignment="1">
      <alignment horizontal="right" vertical="center"/>
    </xf>
    <xf numFmtId="4" fontId="8" fillId="0" borderId="18" xfId="7" applyNumberFormat="1" applyFont="1" applyBorder="1"/>
    <xf numFmtId="0" fontId="10" fillId="0" borderId="19" xfId="7" applyFont="1" applyBorder="1" applyAlignment="1">
      <alignment horizontal="left" vertical="center" wrapText="1" indent="1"/>
    </xf>
    <xf numFmtId="4" fontId="9" fillId="0" borderId="20" xfId="7" applyNumberFormat="1" applyFont="1" applyBorder="1"/>
    <xf numFmtId="4" fontId="9" fillId="0" borderId="21" xfId="7" applyNumberFormat="1" applyFont="1" applyBorder="1"/>
    <xf numFmtId="0" fontId="10" fillId="0" borderId="19" xfId="7" applyFont="1" applyBorder="1" applyAlignment="1">
      <alignment horizontal="left" vertical="center" indent="1"/>
    </xf>
    <xf numFmtId="0" fontId="10" fillId="0" borderId="22" xfId="7" applyFont="1" applyBorder="1" applyAlignment="1">
      <alignment vertical="center"/>
    </xf>
    <xf numFmtId="4" fontId="9" fillId="0" borderId="23" xfId="7" applyNumberFormat="1" applyFont="1" applyBorder="1"/>
    <xf numFmtId="0" fontId="11" fillId="0" borderId="19" xfId="7" applyFont="1" applyBorder="1" applyAlignment="1">
      <alignment vertical="center"/>
    </xf>
    <xf numFmtId="4" fontId="8" fillId="0" borderId="24" xfId="7" applyNumberFormat="1" applyFont="1" applyBorder="1"/>
    <xf numFmtId="0" fontId="10" fillId="0" borderId="25" xfId="7" applyFont="1" applyBorder="1" applyAlignment="1">
      <alignment vertical="center"/>
    </xf>
    <xf numFmtId="4" fontId="10" fillId="0" borderId="26" xfId="7" applyNumberFormat="1" applyFont="1" applyBorder="1" applyAlignment="1">
      <alignment horizontal="right" vertical="center"/>
    </xf>
    <xf numFmtId="4" fontId="9" fillId="0" borderId="5" xfId="7" applyNumberFormat="1" applyFont="1" applyBorder="1"/>
    <xf numFmtId="0" fontId="1" fillId="5" borderId="8" xfId="7" applyFont="1" applyFill="1" applyBorder="1" applyAlignment="1" applyProtection="1">
      <alignment horizontal="center" vertical="center" wrapText="1"/>
      <protection locked="0"/>
    </xf>
    <xf numFmtId="0" fontId="1" fillId="5" borderId="27" xfId="7" applyFont="1" applyFill="1" applyBorder="1" applyAlignment="1" applyProtection="1">
      <alignment horizontal="center" vertical="center" wrapText="1"/>
      <protection locked="0"/>
    </xf>
    <xf numFmtId="0" fontId="11" fillId="5" borderId="1" xfId="7" applyFont="1" applyFill="1" applyBorder="1" applyAlignment="1">
      <alignment vertical="center"/>
    </xf>
    <xf numFmtId="4" fontId="11" fillId="7" borderId="28" xfId="7" applyNumberFormat="1" applyFont="1" applyFill="1" applyBorder="1" applyAlignment="1">
      <alignment horizontal="right" vertical="center"/>
    </xf>
    <xf numFmtId="0" fontId="11" fillId="5" borderId="2" xfId="7" applyFont="1" applyFill="1" applyBorder="1" applyAlignment="1">
      <alignment vertical="center"/>
    </xf>
    <xf numFmtId="0" fontId="11" fillId="5" borderId="2" xfId="7" applyFont="1" applyFill="1" applyBorder="1" applyAlignment="1">
      <alignment horizontal="right" vertical="center"/>
    </xf>
    <xf numFmtId="4" fontId="8" fillId="5" borderId="2" xfId="7" applyNumberFormat="1" applyFont="1" applyFill="1" applyBorder="1" applyAlignment="1">
      <alignment horizontal="right"/>
    </xf>
    <xf numFmtId="0" fontId="11" fillId="7" borderId="15" xfId="7" applyFont="1" applyFill="1" applyBorder="1" applyAlignment="1">
      <alignment vertical="center"/>
    </xf>
    <xf numFmtId="4" fontId="8" fillId="7" borderId="15" xfId="7" applyNumberFormat="1" applyFont="1" applyFill="1" applyBorder="1" applyAlignment="1">
      <alignment horizontal="right"/>
    </xf>
    <xf numFmtId="0" fontId="11" fillId="0" borderId="29" xfId="7" applyFont="1" applyBorder="1" applyAlignment="1">
      <alignment vertical="center"/>
    </xf>
    <xf numFmtId="0" fontId="11" fillId="0" borderId="30" xfId="7" applyFont="1" applyBorder="1" applyAlignment="1">
      <alignment horizontal="right" vertical="center"/>
    </xf>
    <xf numFmtId="4" fontId="8" fillId="0" borderId="31" xfId="7" applyNumberFormat="1" applyFont="1" applyBorder="1" applyAlignment="1">
      <alignment horizontal="right"/>
    </xf>
    <xf numFmtId="0" fontId="11" fillId="0" borderId="19" xfId="7" applyFont="1" applyBorder="1" applyAlignment="1">
      <alignment vertical="center" wrapText="1"/>
    </xf>
    <xf numFmtId="4" fontId="9" fillId="0" borderId="24" xfId="7" applyNumberFormat="1" applyFont="1" applyBorder="1" applyAlignment="1">
      <alignment horizontal="right"/>
    </xf>
    <xf numFmtId="0" fontId="10" fillId="0" borderId="19" xfId="7" applyFont="1" applyBorder="1" applyAlignment="1">
      <alignment horizontal="left" vertical="center" wrapText="1"/>
    </xf>
    <xf numFmtId="4" fontId="10" fillId="0" borderId="20" xfId="7" applyNumberFormat="1" applyFont="1" applyBorder="1" applyAlignment="1">
      <alignment horizontal="right" vertical="center"/>
    </xf>
    <xf numFmtId="4" fontId="10" fillId="0" borderId="21" xfId="7" applyNumberFormat="1" applyFont="1" applyBorder="1" applyAlignment="1">
      <alignment horizontal="right" vertical="center"/>
    </xf>
    <xf numFmtId="0" fontId="10" fillId="0" borderId="22" xfId="7" applyFont="1" applyBorder="1" applyAlignment="1">
      <alignment horizontal="left" vertical="center" wrapText="1"/>
    </xf>
    <xf numFmtId="4" fontId="10" fillId="0" borderId="23" xfId="7" applyNumberFormat="1" applyFont="1" applyBorder="1" applyAlignment="1">
      <alignment horizontal="right" vertical="center"/>
    </xf>
    <xf numFmtId="0" fontId="10" fillId="0" borderId="19" xfId="7" applyFont="1" applyBorder="1" applyAlignment="1">
      <alignment horizontal="left" vertical="center"/>
    </xf>
    <xf numFmtId="0" fontId="10" fillId="0" borderId="25" xfId="7" applyFont="1" applyBorder="1" applyAlignment="1">
      <alignment horizontal="left" vertical="center"/>
    </xf>
    <xf numFmtId="4" fontId="10" fillId="0" borderId="26" xfId="7" applyNumberFormat="1" applyFont="1" applyBorder="1" applyAlignment="1">
      <alignment horizontal="right" vertical="center" indent="1"/>
    </xf>
    <xf numFmtId="4" fontId="10" fillId="0" borderId="5" xfId="7" applyNumberFormat="1" applyFont="1" applyBorder="1" applyAlignment="1">
      <alignment horizontal="right" vertical="center"/>
    </xf>
    <xf numFmtId="0" fontId="11" fillId="5" borderId="0" xfId="5" applyFont="1" applyFill="1" applyAlignment="1">
      <alignment horizontal="right" vertical="center"/>
    </xf>
    <xf numFmtId="0" fontId="1" fillId="5" borderId="0" xfId="5" applyFont="1" applyFill="1" applyAlignment="1">
      <alignment horizontal="left" vertical="center"/>
    </xf>
    <xf numFmtId="0" fontId="12" fillId="4" borderId="0" xfId="5" applyFont="1" applyFill="1"/>
    <xf numFmtId="0" fontId="8" fillId="4" borderId="0" xfId="5" applyFont="1" applyFill="1" applyAlignment="1">
      <alignment horizontal="center" vertical="center"/>
    </xf>
    <xf numFmtId="0" fontId="8" fillId="4" borderId="0" xfId="5" applyFont="1" applyFill="1"/>
    <xf numFmtId="0" fontId="8" fillId="4" borderId="9" xfId="5" applyFont="1" applyFill="1" applyBorder="1"/>
    <xf numFmtId="0" fontId="8" fillId="4" borderId="10" xfId="5" applyFont="1" applyFill="1" applyBorder="1"/>
    <xf numFmtId="0" fontId="12" fillId="4" borderId="10" xfId="5" applyFont="1" applyFill="1" applyBorder="1"/>
    <xf numFmtId="0" fontId="12" fillId="4" borderId="11" xfId="5" applyFont="1" applyFill="1" applyBorder="1"/>
    <xf numFmtId="0" fontId="13" fillId="4" borderId="3" xfId="5" applyFont="1" applyFill="1" applyBorder="1"/>
    <xf numFmtId="0" fontId="13" fillId="4" borderId="0" xfId="5" applyFont="1" applyFill="1"/>
    <xf numFmtId="0" fontId="13" fillId="4" borderId="12" xfId="5" applyFont="1" applyFill="1" applyBorder="1"/>
    <xf numFmtId="0" fontId="10" fillId="0" borderId="3" xfId="5" applyFont="1" applyBorder="1" applyAlignment="1">
      <alignment horizontal="center"/>
    </xf>
    <xf numFmtId="0" fontId="8" fillId="4" borderId="3" xfId="5" applyFont="1" applyFill="1" applyBorder="1"/>
    <xf numFmtId="0" fontId="8" fillId="4" borderId="0" xfId="5" applyFont="1" applyFill="1"/>
    <xf numFmtId="0" fontId="12" fillId="4" borderId="0" xfId="5" applyFont="1" applyFill="1"/>
    <xf numFmtId="0" fontId="12" fillId="4" borderId="12" xfId="5" applyFont="1" applyFill="1" applyBorder="1"/>
    <xf numFmtId="0" fontId="11" fillId="5" borderId="10" xfId="5" applyFont="1" applyFill="1" applyBorder="1" applyAlignment="1">
      <alignment horizontal="right" vertical="center"/>
    </xf>
    <xf numFmtId="0" fontId="1" fillId="5" borderId="11" xfId="5" applyFont="1" applyFill="1" applyBorder="1" applyAlignment="1">
      <alignment horizontal="left" vertical="center"/>
    </xf>
    <xf numFmtId="0" fontId="11" fillId="5" borderId="0" xfId="5" applyFont="1" applyFill="1" applyAlignment="1">
      <alignment horizontal="right" vertical="center"/>
    </xf>
    <xf numFmtId="0" fontId="1" fillId="5" borderId="12" xfId="5" applyFont="1" applyFill="1" applyBorder="1" applyAlignment="1">
      <alignment horizontal="left" vertical="center"/>
    </xf>
    <xf numFmtId="0" fontId="12" fillId="5" borderId="3" xfId="5" applyFont="1" applyFill="1" applyBorder="1" applyAlignment="1">
      <alignment horizontal="center" vertical="center"/>
    </xf>
    <xf numFmtId="0" fontId="12" fillId="5" borderId="0" xfId="5" applyFont="1" applyFill="1"/>
    <xf numFmtId="0" fontId="12" fillId="5" borderId="12" xfId="5" applyFont="1" applyFill="1" applyBorder="1"/>
    <xf numFmtId="0" fontId="12" fillId="4" borderId="3" xfId="5" applyFont="1" applyFill="1" applyBorder="1"/>
    <xf numFmtId="0" fontId="15" fillId="0" borderId="0" xfId="5" applyFont="1"/>
    <xf numFmtId="0" fontId="10" fillId="0" borderId="4" xfId="5" applyFont="1" applyBorder="1" applyAlignment="1">
      <alignment horizontal="center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top" wrapText="1"/>
    </xf>
    <xf numFmtId="0" fontId="2" fillId="0" borderId="0" xfId="4" applyFont="1" applyProtection="1">
      <protection locked="0"/>
    </xf>
    <xf numFmtId="0" fontId="0" fillId="0" borderId="0" xfId="0" applyProtection="1">
      <protection locked="0"/>
    </xf>
    <xf numFmtId="4" fontId="2" fillId="0" borderId="0" xfId="4" applyNumberFormat="1" applyFont="1" applyAlignment="1">
      <alignment vertical="top"/>
    </xf>
    <xf numFmtId="0" fontId="13" fillId="4" borderId="9" xfId="6" applyFont="1" applyFill="1" applyBorder="1"/>
    <xf numFmtId="0" fontId="13" fillId="4" borderId="10" xfId="6" applyFont="1" applyFill="1" applyBorder="1"/>
    <xf numFmtId="0" fontId="13" fillId="4" borderId="11" xfId="6" applyFont="1" applyFill="1" applyBorder="1"/>
    <xf numFmtId="0" fontId="10" fillId="0" borderId="0" xfId="6" applyFont="1" applyAlignment="1">
      <alignment horizontal="center"/>
    </xf>
    <xf numFmtId="0" fontId="8" fillId="3" borderId="0" xfId="6" applyFont="1" applyFill="1" applyAlignment="1">
      <alignment horizontal="center" vertical="center"/>
    </xf>
    <xf numFmtId="0" fontId="1" fillId="3" borderId="0" xfId="6" applyFont="1" applyFill="1" applyAlignment="1">
      <alignment horizontal="center" vertical="center"/>
    </xf>
    <xf numFmtId="0" fontId="1" fillId="3" borderId="0" xfId="6" applyFont="1" applyFill="1" applyAlignment="1">
      <alignment vertical="center"/>
    </xf>
    <xf numFmtId="0" fontId="11" fillId="5" borderId="0" xfId="6" applyFont="1" applyFill="1" applyAlignment="1">
      <alignment horizontal="center" vertical="center"/>
    </xf>
    <xf numFmtId="0" fontId="11" fillId="5" borderId="0" xfId="5" applyFont="1" applyFill="1" applyAlignment="1">
      <alignment horizontal="center" vertical="center"/>
    </xf>
    <xf numFmtId="0" fontId="11" fillId="5" borderId="9" xfId="5" applyFont="1" applyFill="1" applyBorder="1" applyAlignment="1">
      <alignment horizontal="center" vertical="center"/>
    </xf>
    <xf numFmtId="0" fontId="11" fillId="5" borderId="10" xfId="5" applyFont="1" applyFill="1" applyBorder="1" applyAlignment="1">
      <alignment horizontal="center" vertical="center"/>
    </xf>
    <xf numFmtId="0" fontId="11" fillId="5" borderId="3" xfId="5" applyFont="1" applyFill="1" applyBorder="1" applyAlignment="1">
      <alignment horizontal="center" vertical="center"/>
    </xf>
    <xf numFmtId="0" fontId="8" fillId="5" borderId="0" xfId="7" applyFont="1" applyFill="1" applyAlignment="1">
      <alignment horizontal="center" vertical="center"/>
    </xf>
    <xf numFmtId="0" fontId="8" fillId="5" borderId="0" xfId="7" applyFont="1" applyFill="1" applyAlignment="1">
      <alignment horizontal="center"/>
    </xf>
    <xf numFmtId="0" fontId="1" fillId="5" borderId="0" xfId="7" applyFont="1" applyFill="1" applyAlignment="1" applyProtection="1">
      <alignment horizontal="center" vertical="center" wrapText="1"/>
      <protection locked="0"/>
    </xf>
    <xf numFmtId="0" fontId="1" fillId="0" borderId="0" xfId="7" applyFont="1" applyAlignment="1" applyProtection="1">
      <alignment horizontal="center" vertical="center" wrapText="1"/>
      <protection locked="0"/>
    </xf>
    <xf numFmtId="0" fontId="11" fillId="3" borderId="0" xfId="5" applyFont="1" applyFill="1" applyAlignment="1">
      <alignment horizontal="center" vertical="center"/>
    </xf>
    <xf numFmtId="0" fontId="11" fillId="3" borderId="0" xfId="5" applyFont="1" applyFill="1" applyAlignment="1">
      <alignment vertical="center"/>
    </xf>
    <xf numFmtId="0" fontId="11" fillId="3" borderId="0" xfId="5" applyFont="1" applyFill="1" applyAlignment="1">
      <alignment horizontal="center"/>
    </xf>
    <xf numFmtId="0" fontId="11" fillId="3" borderId="0" xfId="5" applyFont="1" applyFill="1"/>
  </cellXfs>
  <cellStyles count="12">
    <cellStyle name="Hipervínculo" xfId="1" builtinId="8"/>
    <cellStyle name="Millares 2" xfId="2"/>
    <cellStyle name="Normal" xfId="0" builtinId="0"/>
    <cellStyle name="Normal 2" xfId="3"/>
    <cellStyle name="Normal 2 2" xfId="4"/>
    <cellStyle name="Normal 2 3" xfId="5"/>
    <cellStyle name="Normal 3" xfId="6"/>
    <cellStyle name="Normal 3 2" xfId="7"/>
    <cellStyle name="Normal 4" xfId="8"/>
    <cellStyle name="Normal 5" xfId="9"/>
    <cellStyle name="Normal 56" xfId="10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0</xdr:col>
      <xdr:colOff>857250</xdr:colOff>
      <xdr:row>3</xdr:row>
      <xdr:rowOff>47625</xdr:rowOff>
    </xdr:to>
    <xdr:pic>
      <xdr:nvPicPr>
        <xdr:cNvPr id="2079" name="Imagen 1" descr="CYA_Logotipo png-01">
          <a:extLst>
            <a:ext uri="{FF2B5EF4-FFF2-40B4-BE49-F238E27FC236}">
              <a16:creationId xmlns:a16="http://schemas.microsoft.com/office/drawing/2014/main" id="{3B1AC71E-B281-46F5-BE73-427D36CF4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57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3762375</xdr:colOff>
      <xdr:row>43</xdr:row>
      <xdr:rowOff>0</xdr:rowOff>
    </xdr:from>
    <xdr:to>
      <xdr:col>4</xdr:col>
      <xdr:colOff>0</xdr:colOff>
      <xdr:row>43</xdr:row>
      <xdr:rowOff>38100</xdr:rowOff>
    </xdr:to>
    <xdr:grpSp>
      <xdr:nvGrpSpPr>
        <xdr:cNvPr id="2081" name="Grupo 5">
          <a:extLst>
            <a:ext uri="{FF2B5EF4-FFF2-40B4-BE49-F238E27FC236}">
              <a16:creationId xmlns:a16="http://schemas.microsoft.com/office/drawing/2014/main" id="{C8B8F673-D7BE-416B-8A58-C6A4FD34E57C}"/>
            </a:ext>
          </a:extLst>
        </xdr:cNvPr>
        <xdr:cNvGrpSpPr>
          <a:grpSpLocks/>
        </xdr:cNvGrpSpPr>
      </xdr:nvGrpSpPr>
      <xdr:grpSpPr bwMode="auto">
        <a:xfrm>
          <a:off x="4743450" y="6534150"/>
          <a:ext cx="2552700" cy="38100"/>
          <a:chOff x="9124840" y="40886598"/>
          <a:chExt cx="3944177" cy="463178"/>
        </a:xfrm>
      </xdr:grpSpPr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6E1A9BB8-1456-4019-A4FA-CE2589D02027}"/>
              </a:ext>
            </a:extLst>
          </xdr:cNvPr>
          <xdr:cNvSpPr txBox="1"/>
        </xdr:nvSpPr>
        <xdr:spPr>
          <a:xfrm>
            <a:off x="9124840" y="40895505"/>
            <a:ext cx="3797006" cy="454271"/>
          </a:xfrm>
          <a:prstGeom prst="rect">
            <a:avLst/>
          </a:prstGeom>
          <a:solidFill>
            <a:schemeClr val="lt1"/>
          </a:solidFill>
          <a:ln w="12700" cmpd="sng">
            <a:noFill/>
            <a:prstDash val="soli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    C.P.</a:t>
            </a:r>
            <a:r>
              <a:rPr lang="es-MX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Rosa Acosta Cano</a:t>
            </a: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     Directora Administrativa</a:t>
            </a:r>
            <a:endParaRPr lang="es-MX" sz="1100"/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7057F6DD-66BE-4179-87CF-5A982F762C11}"/>
              </a:ext>
            </a:extLst>
          </xdr:cNvPr>
          <xdr:cNvCxnSpPr/>
        </xdr:nvCxnSpPr>
        <xdr:spPr>
          <a:xfrm flipV="1">
            <a:off x="9242577" y="40886598"/>
            <a:ext cx="3826440" cy="0"/>
          </a:xfrm>
          <a:prstGeom prst="line">
            <a:avLst/>
          </a:prstGeom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219075</xdr:rowOff>
    </xdr:from>
    <xdr:to>
      <xdr:col>1</xdr:col>
      <xdr:colOff>1066800</xdr:colOff>
      <xdr:row>4</xdr:row>
      <xdr:rowOff>9525</xdr:rowOff>
    </xdr:to>
    <xdr:pic>
      <xdr:nvPicPr>
        <xdr:cNvPr id="3099" name="Imagen 1" descr="CYA_Logotipo png-01">
          <a:extLst>
            <a:ext uri="{FF2B5EF4-FFF2-40B4-BE49-F238E27FC236}">
              <a16:creationId xmlns:a16="http://schemas.microsoft.com/office/drawing/2014/main" id="{A91C973E-9076-464B-BA79-DCA673A11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9075"/>
          <a:ext cx="1619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66675</xdr:rowOff>
    </xdr:from>
    <xdr:to>
      <xdr:col>1</xdr:col>
      <xdr:colOff>1085850</xdr:colOff>
      <xdr:row>3</xdr:row>
      <xdr:rowOff>0</xdr:rowOff>
    </xdr:to>
    <xdr:pic>
      <xdr:nvPicPr>
        <xdr:cNvPr id="4123" name="Imagen 1" descr="CYA_Logotipo png-01">
          <a:extLst>
            <a:ext uri="{FF2B5EF4-FFF2-40B4-BE49-F238E27FC236}">
              <a16:creationId xmlns:a16="http://schemas.microsoft.com/office/drawing/2014/main" id="{C857D02F-CCD3-42D0-889E-013539D2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1619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</xdr:col>
      <xdr:colOff>495300</xdr:colOff>
      <xdr:row>3</xdr:row>
      <xdr:rowOff>38100</xdr:rowOff>
    </xdr:to>
    <xdr:pic>
      <xdr:nvPicPr>
        <xdr:cNvPr id="8217" name="Imagen 1" descr="CYA_Logotipo png-01">
          <a:extLst>
            <a:ext uri="{FF2B5EF4-FFF2-40B4-BE49-F238E27FC236}">
              <a16:creationId xmlns:a16="http://schemas.microsoft.com/office/drawing/2014/main" id="{5C38F50F-7418-4DFF-A4D7-8AC24B24D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162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952500</xdr:colOff>
      <xdr:row>3</xdr:row>
      <xdr:rowOff>9525</xdr:rowOff>
    </xdr:to>
    <xdr:pic>
      <xdr:nvPicPr>
        <xdr:cNvPr id="9241" name="Imagen 1" descr="CYA_Logotipo png-01">
          <a:extLst>
            <a:ext uri="{FF2B5EF4-FFF2-40B4-BE49-F238E27FC236}">
              <a16:creationId xmlns:a16="http://schemas.microsoft.com/office/drawing/2014/main" id="{1E93ECE1-E3D1-4C0F-AC0E-5EFE494D7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619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161925</xdr:rowOff>
    </xdr:from>
    <xdr:to>
      <xdr:col>1</xdr:col>
      <xdr:colOff>1504950</xdr:colOff>
      <xdr:row>3</xdr:row>
      <xdr:rowOff>95250</xdr:rowOff>
    </xdr:to>
    <xdr:pic>
      <xdr:nvPicPr>
        <xdr:cNvPr id="7195" name="Imagen 1" descr="CYA_Logotipo png-01">
          <a:extLst>
            <a:ext uri="{FF2B5EF4-FFF2-40B4-BE49-F238E27FC236}">
              <a16:creationId xmlns:a16="http://schemas.microsoft.com/office/drawing/2014/main" id="{7B850BEB-4AE7-4ACB-8DC3-734D1F0EC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619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1504950</xdr:colOff>
      <xdr:row>2</xdr:row>
      <xdr:rowOff>171450</xdr:rowOff>
    </xdr:to>
    <xdr:pic>
      <xdr:nvPicPr>
        <xdr:cNvPr id="5147" name="Imagen 1" descr="CYA_Logotipo png-01">
          <a:extLst>
            <a:ext uri="{FF2B5EF4-FFF2-40B4-BE49-F238E27FC236}">
              <a16:creationId xmlns:a16="http://schemas.microsoft.com/office/drawing/2014/main" id="{E19A749A-E7DE-40CC-A612-F77C4858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57150</xdr:rowOff>
    </xdr:from>
    <xdr:to>
      <xdr:col>1</xdr:col>
      <xdr:colOff>1181100</xdr:colOff>
      <xdr:row>2</xdr:row>
      <xdr:rowOff>228600</xdr:rowOff>
    </xdr:to>
    <xdr:pic>
      <xdr:nvPicPr>
        <xdr:cNvPr id="1031" name="Imagen 1" descr="CYA_Logotipo png-01">
          <a:extLst>
            <a:ext uri="{FF2B5EF4-FFF2-40B4-BE49-F238E27FC236}">
              <a16:creationId xmlns:a16="http://schemas.microsoft.com/office/drawing/2014/main" id="{1D3D6720-1AE3-41BE-9360-9654F028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7150"/>
          <a:ext cx="1619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5"/>
  <sheetViews>
    <sheetView tabSelected="1" view="pageBreakPreview" zoomScaleNormal="100" zoomScaleSheetLayoutView="100" workbookViewId="0">
      <pane ySplit="4" topLeftCell="A20" activePane="bottomLeft" state="frozen"/>
      <selection activeCell="A14" sqref="A14:B14"/>
      <selection pane="bottomLeft" activeCell="B44" sqref="B4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184" t="s">
        <v>520</v>
      </c>
      <c r="B1" s="184"/>
      <c r="C1" s="38"/>
      <c r="D1" s="39" t="s">
        <v>180</v>
      </c>
      <c r="E1" s="40">
        <v>2018</v>
      </c>
    </row>
    <row r="2" spans="1:5" ht="18.95" customHeight="1" x14ac:dyDescent="0.2">
      <c r="A2" s="184" t="s">
        <v>518</v>
      </c>
      <c r="B2" s="184"/>
      <c r="C2" s="38"/>
      <c r="D2" s="39" t="s">
        <v>182</v>
      </c>
      <c r="E2" s="38" t="s">
        <v>183</v>
      </c>
    </row>
    <row r="3" spans="1:5" ht="18.95" customHeight="1" x14ac:dyDescent="0.2">
      <c r="A3" s="184" t="s">
        <v>521</v>
      </c>
      <c r="B3" s="184"/>
      <c r="C3" s="38"/>
      <c r="D3" s="39" t="s">
        <v>184</v>
      </c>
      <c r="E3" s="40">
        <v>1</v>
      </c>
    </row>
    <row r="4" spans="1:5" ht="15" customHeight="1" thickBot="1" x14ac:dyDescent="0.25">
      <c r="A4" s="42" t="s">
        <v>37</v>
      </c>
      <c r="B4" s="43" t="s">
        <v>38</v>
      </c>
      <c r="C4" s="41"/>
      <c r="D4" s="41"/>
      <c r="E4" s="41"/>
    </row>
    <row r="5" spans="1:5" x14ac:dyDescent="0.2">
      <c r="A5" s="46" t="s">
        <v>519</v>
      </c>
      <c r="B5" s="47"/>
      <c r="C5" s="47"/>
      <c r="D5" s="47"/>
      <c r="E5" s="48"/>
    </row>
    <row r="6" spans="1:5" x14ac:dyDescent="0.2">
      <c r="A6" s="2"/>
      <c r="B6" s="44" t="s">
        <v>41</v>
      </c>
      <c r="E6" s="49"/>
    </row>
    <row r="7" spans="1:5" x14ac:dyDescent="0.2">
      <c r="A7" s="2"/>
      <c r="B7" s="44"/>
      <c r="E7" s="49"/>
    </row>
    <row r="8" spans="1:5" x14ac:dyDescent="0.2">
      <c r="A8" s="2"/>
      <c r="B8" s="45" t="s">
        <v>0</v>
      </c>
      <c r="E8" s="49"/>
    </row>
    <row r="9" spans="1:5" x14ac:dyDescent="0.2">
      <c r="A9" s="51" t="s">
        <v>1</v>
      </c>
      <c r="B9" s="52" t="s">
        <v>2</v>
      </c>
      <c r="E9" s="49"/>
    </row>
    <row r="10" spans="1:5" x14ac:dyDescent="0.2">
      <c r="A10" s="51" t="s">
        <v>3</v>
      </c>
      <c r="B10" s="52" t="s">
        <v>4</v>
      </c>
      <c r="E10" s="49"/>
    </row>
    <row r="11" spans="1:5" x14ac:dyDescent="0.2">
      <c r="A11" s="51" t="s">
        <v>5</v>
      </c>
      <c r="B11" s="52" t="s">
        <v>6</v>
      </c>
      <c r="E11" s="49"/>
    </row>
    <row r="12" spans="1:5" x14ac:dyDescent="0.2">
      <c r="A12" s="51" t="s">
        <v>135</v>
      </c>
      <c r="B12" s="52" t="s">
        <v>179</v>
      </c>
      <c r="E12" s="49"/>
    </row>
    <row r="13" spans="1:5" x14ac:dyDescent="0.2">
      <c r="A13" s="51" t="s">
        <v>7</v>
      </c>
      <c r="B13" s="52" t="s">
        <v>178</v>
      </c>
      <c r="E13" s="49"/>
    </row>
    <row r="14" spans="1:5" x14ac:dyDescent="0.2">
      <c r="A14" s="51" t="s">
        <v>8</v>
      </c>
      <c r="B14" s="52" t="s">
        <v>134</v>
      </c>
      <c r="E14" s="49"/>
    </row>
    <row r="15" spans="1:5" x14ac:dyDescent="0.2">
      <c r="A15" s="51" t="s">
        <v>9</v>
      </c>
      <c r="B15" s="52" t="s">
        <v>10</v>
      </c>
      <c r="E15" s="49"/>
    </row>
    <row r="16" spans="1:5" x14ac:dyDescent="0.2">
      <c r="A16" s="51" t="s">
        <v>11</v>
      </c>
      <c r="B16" s="52" t="s">
        <v>12</v>
      </c>
      <c r="E16" s="49"/>
    </row>
    <row r="17" spans="1:5" x14ac:dyDescent="0.2">
      <c r="A17" s="51" t="s">
        <v>13</v>
      </c>
      <c r="B17" s="52" t="s">
        <v>14</v>
      </c>
      <c r="E17" s="49"/>
    </row>
    <row r="18" spans="1:5" x14ac:dyDescent="0.2">
      <c r="A18" s="51" t="s">
        <v>15</v>
      </c>
      <c r="B18" s="52" t="s">
        <v>16</v>
      </c>
      <c r="E18" s="49"/>
    </row>
    <row r="19" spans="1:5" x14ac:dyDescent="0.2">
      <c r="A19" s="51" t="s">
        <v>17</v>
      </c>
      <c r="B19" s="52" t="s">
        <v>18</v>
      </c>
      <c r="E19" s="49"/>
    </row>
    <row r="20" spans="1:5" x14ac:dyDescent="0.2">
      <c r="A20" s="51" t="s">
        <v>19</v>
      </c>
      <c r="B20" s="52" t="s">
        <v>20</v>
      </c>
      <c r="E20" s="49"/>
    </row>
    <row r="21" spans="1:5" x14ac:dyDescent="0.2">
      <c r="A21" s="51" t="s">
        <v>21</v>
      </c>
      <c r="B21" s="52" t="s">
        <v>175</v>
      </c>
      <c r="E21" s="49"/>
    </row>
    <row r="22" spans="1:5" x14ac:dyDescent="0.2">
      <c r="A22" s="51" t="s">
        <v>22</v>
      </c>
      <c r="B22" s="52" t="s">
        <v>23</v>
      </c>
      <c r="E22" s="49"/>
    </row>
    <row r="23" spans="1:5" x14ac:dyDescent="0.2">
      <c r="A23" s="51" t="s">
        <v>48</v>
      </c>
      <c r="B23" s="52" t="s">
        <v>24</v>
      </c>
      <c r="E23" s="49"/>
    </row>
    <row r="24" spans="1:5" x14ac:dyDescent="0.2">
      <c r="A24" s="51" t="s">
        <v>49</v>
      </c>
      <c r="B24" s="52" t="s">
        <v>25</v>
      </c>
      <c r="E24" s="49"/>
    </row>
    <row r="25" spans="1:5" x14ac:dyDescent="0.2">
      <c r="A25" s="51" t="s">
        <v>50</v>
      </c>
      <c r="B25" s="52" t="s">
        <v>26</v>
      </c>
      <c r="E25" s="49"/>
    </row>
    <row r="26" spans="1:5" x14ac:dyDescent="0.2">
      <c r="A26" s="51" t="s">
        <v>27</v>
      </c>
      <c r="B26" s="52" t="s">
        <v>28</v>
      </c>
      <c r="E26" s="49"/>
    </row>
    <row r="27" spans="1:5" x14ac:dyDescent="0.2">
      <c r="A27" s="51" t="s">
        <v>29</v>
      </c>
      <c r="B27" s="52" t="s">
        <v>30</v>
      </c>
      <c r="E27" s="49"/>
    </row>
    <row r="28" spans="1:5" x14ac:dyDescent="0.2">
      <c r="A28" s="51" t="s">
        <v>31</v>
      </c>
      <c r="B28" s="52" t="s">
        <v>32</v>
      </c>
      <c r="E28" s="49"/>
    </row>
    <row r="29" spans="1:5" x14ac:dyDescent="0.2">
      <c r="A29" s="51" t="s">
        <v>33</v>
      </c>
      <c r="B29" s="52" t="s">
        <v>34</v>
      </c>
      <c r="E29" s="49"/>
    </row>
    <row r="30" spans="1:5" x14ac:dyDescent="0.2">
      <c r="A30" s="51" t="s">
        <v>46</v>
      </c>
      <c r="B30" s="52" t="s">
        <v>47</v>
      </c>
      <c r="E30" s="49"/>
    </row>
    <row r="31" spans="1:5" x14ac:dyDescent="0.2">
      <c r="A31" s="53"/>
      <c r="B31" s="54"/>
      <c r="E31" s="49"/>
    </row>
    <row r="32" spans="1:5" x14ac:dyDescent="0.2">
      <c r="A32" s="53"/>
      <c r="B32" s="55"/>
      <c r="E32" s="49"/>
    </row>
    <row r="33" spans="1:5" x14ac:dyDescent="0.2">
      <c r="A33" s="51" t="s">
        <v>44</v>
      </c>
      <c r="B33" s="52" t="s">
        <v>39</v>
      </c>
      <c r="E33" s="49"/>
    </row>
    <row r="34" spans="1:5" x14ac:dyDescent="0.2">
      <c r="A34" s="51" t="s">
        <v>45</v>
      </c>
      <c r="B34" s="52" t="s">
        <v>40</v>
      </c>
      <c r="E34" s="49"/>
    </row>
    <row r="35" spans="1:5" x14ac:dyDescent="0.2">
      <c r="A35" s="53"/>
      <c r="B35" s="54"/>
      <c r="E35" s="49"/>
    </row>
    <row r="36" spans="1:5" x14ac:dyDescent="0.2">
      <c r="A36" s="53"/>
      <c r="B36" s="56" t="s">
        <v>42</v>
      </c>
      <c r="E36" s="49"/>
    </row>
    <row r="37" spans="1:5" x14ac:dyDescent="0.2">
      <c r="A37" s="53" t="s">
        <v>43</v>
      </c>
      <c r="B37" s="52" t="s">
        <v>35</v>
      </c>
      <c r="E37" s="49"/>
    </row>
    <row r="38" spans="1:5" x14ac:dyDescent="0.2">
      <c r="A38" s="53"/>
      <c r="B38" s="52" t="s">
        <v>36</v>
      </c>
      <c r="E38" s="49"/>
    </row>
    <row r="39" spans="1:5" ht="12" thickBot="1" x14ac:dyDescent="0.25">
      <c r="A39" s="3"/>
      <c r="B39" s="50"/>
      <c r="C39" s="50"/>
      <c r="D39" s="50"/>
      <c r="E39" s="4"/>
    </row>
    <row r="41" spans="1:5" x14ac:dyDescent="0.2">
      <c r="A41" s="175" t="s">
        <v>522</v>
      </c>
      <c r="B41" s="176"/>
      <c r="C41" s="177"/>
    </row>
    <row r="43" spans="1:5" ht="15" x14ac:dyDescent="0.25">
      <c r="A43" s="178"/>
      <c r="B43" s="178"/>
      <c r="C43" s="178"/>
      <c r="D43" s="178"/>
    </row>
    <row r="44" spans="1:5" ht="15" x14ac:dyDescent="0.25">
      <c r="A44" s="176"/>
      <c r="B44" s="176"/>
      <c r="C44" s="179"/>
      <c r="D44" s="178"/>
    </row>
    <row r="45" spans="1:5" ht="15" x14ac:dyDescent="0.25">
      <c r="A45" s="177"/>
      <c r="B45" s="177"/>
      <c r="C45" s="177"/>
      <c r="D45" s="178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6"/>
  <sheetViews>
    <sheetView topLeftCell="A130" zoomScaleNormal="100" workbookViewId="0">
      <selection activeCell="A147" sqref="A147:IV160"/>
    </sheetView>
  </sheetViews>
  <sheetFormatPr baseColWidth="10" defaultColWidth="9.140625" defaultRowHeight="11.25" x14ac:dyDescent="0.2"/>
  <cols>
    <col min="1" max="1" width="10" style="6" customWidth="1"/>
    <col min="2" max="2" width="62.42578125" style="6" customWidth="1"/>
    <col min="3" max="3" width="10.85546875" style="6" bestFit="1" customWidth="1"/>
    <col min="4" max="4" width="16.140625" style="6" bestFit="1" customWidth="1"/>
    <col min="5" max="5" width="15.85546875" style="6" customWidth="1"/>
    <col min="6" max="6" width="22.7109375" style="6" customWidth="1"/>
    <col min="7" max="8" width="16.7109375" style="6" customWidth="1"/>
    <col min="9" max="16384" width="9.140625" style="6"/>
  </cols>
  <sheetData>
    <row r="1" spans="1:8" s="5" customFormat="1" ht="18.95" customHeight="1" x14ac:dyDescent="0.25">
      <c r="A1" s="185" t="s">
        <v>520</v>
      </c>
      <c r="B1" s="186"/>
      <c r="C1" s="186"/>
      <c r="D1" s="186"/>
      <c r="E1" s="186"/>
      <c r="F1" s="186"/>
      <c r="G1" s="37" t="s">
        <v>180</v>
      </c>
      <c r="H1" s="57">
        <v>2018</v>
      </c>
    </row>
    <row r="2" spans="1:8" s="5" customFormat="1" ht="18.95" customHeight="1" x14ac:dyDescent="0.25">
      <c r="A2" s="185" t="s">
        <v>181</v>
      </c>
      <c r="B2" s="186"/>
      <c r="C2" s="186"/>
      <c r="D2" s="186"/>
      <c r="E2" s="186"/>
      <c r="F2" s="186"/>
      <c r="G2" s="37" t="s">
        <v>182</v>
      </c>
      <c r="H2" s="57" t="str">
        <f>'Notas a los Edos Financieros'!E2</f>
        <v>Trimestral</v>
      </c>
    </row>
    <row r="3" spans="1:8" s="5" customFormat="1" ht="18.95" customHeight="1" x14ac:dyDescent="0.25">
      <c r="A3" s="185" t="s">
        <v>521</v>
      </c>
      <c r="B3" s="186"/>
      <c r="C3" s="186"/>
      <c r="D3" s="186"/>
      <c r="E3" s="186"/>
      <c r="F3" s="186"/>
      <c r="G3" s="37" t="s">
        <v>184</v>
      </c>
      <c r="H3" s="57">
        <f>'Notas a los Edos Financieros'!E3</f>
        <v>1</v>
      </c>
    </row>
    <row r="4" spans="1:8" x14ac:dyDescent="0.2">
      <c r="A4" s="58" t="s">
        <v>185</v>
      </c>
      <c r="B4" s="59"/>
      <c r="C4" s="59"/>
      <c r="D4" s="59"/>
      <c r="E4" s="59"/>
      <c r="F4" s="59"/>
      <c r="G4" s="59"/>
      <c r="H4" s="59"/>
    </row>
    <row r="5" spans="1:8" x14ac:dyDescent="0.2">
      <c r="A5" s="60"/>
      <c r="B5" s="60"/>
      <c r="C5" s="60"/>
      <c r="D5" s="60"/>
      <c r="E5" s="60"/>
      <c r="F5" s="60"/>
      <c r="G5" s="60"/>
      <c r="H5" s="60"/>
    </row>
    <row r="6" spans="1:8" ht="12" thickBot="1" x14ac:dyDescent="0.25">
      <c r="A6" s="59" t="s">
        <v>144</v>
      </c>
      <c r="B6" s="59"/>
      <c r="C6" s="59"/>
      <c r="D6" s="59"/>
      <c r="E6" s="59"/>
      <c r="F6" s="59"/>
      <c r="G6" s="59"/>
      <c r="H6" s="59"/>
    </row>
    <row r="7" spans="1:8" x14ac:dyDescent="0.2">
      <c r="A7" s="180" t="s">
        <v>141</v>
      </c>
      <c r="B7" s="181" t="s">
        <v>137</v>
      </c>
      <c r="C7" s="181" t="s">
        <v>138</v>
      </c>
      <c r="D7" s="181" t="s">
        <v>140</v>
      </c>
      <c r="E7" s="181"/>
      <c r="F7" s="181"/>
      <c r="G7" s="181"/>
      <c r="H7" s="182"/>
    </row>
    <row r="8" spans="1:8" x14ac:dyDescent="0.2">
      <c r="A8" s="71">
        <v>1114</v>
      </c>
      <c r="B8" s="72" t="s">
        <v>186</v>
      </c>
      <c r="C8" s="73"/>
      <c r="D8" s="72"/>
      <c r="E8" s="72"/>
      <c r="F8" s="72"/>
      <c r="G8" s="72"/>
      <c r="H8" s="74"/>
    </row>
    <row r="9" spans="1:8" x14ac:dyDescent="0.2">
      <c r="A9" s="71">
        <v>1115</v>
      </c>
      <c r="B9" s="72" t="s">
        <v>187</v>
      </c>
      <c r="C9" s="73"/>
      <c r="D9" s="72"/>
      <c r="E9" s="72"/>
      <c r="F9" s="72"/>
      <c r="G9" s="72"/>
      <c r="H9" s="74"/>
    </row>
    <row r="10" spans="1:8" x14ac:dyDescent="0.2">
      <c r="A10" s="71">
        <v>1121</v>
      </c>
      <c r="B10" s="72" t="s">
        <v>188</v>
      </c>
      <c r="C10" s="73"/>
      <c r="D10" s="72"/>
      <c r="E10" s="72"/>
      <c r="F10" s="72"/>
      <c r="G10" s="72"/>
      <c r="H10" s="74"/>
    </row>
    <row r="11" spans="1:8" x14ac:dyDescent="0.2">
      <c r="A11" s="71">
        <v>1211</v>
      </c>
      <c r="B11" s="72" t="s">
        <v>189</v>
      </c>
      <c r="C11" s="73"/>
      <c r="D11" s="72"/>
      <c r="E11" s="72"/>
      <c r="F11" s="72"/>
      <c r="G11" s="72"/>
      <c r="H11" s="74"/>
    </row>
    <row r="12" spans="1:8" x14ac:dyDescent="0.2">
      <c r="A12" s="75"/>
      <c r="B12" s="72"/>
      <c r="C12" s="72"/>
      <c r="D12" s="72"/>
      <c r="E12" s="72"/>
      <c r="F12" s="72"/>
      <c r="G12" s="72"/>
      <c r="H12" s="74"/>
    </row>
    <row r="13" spans="1:8" x14ac:dyDescent="0.2">
      <c r="A13" s="76" t="s">
        <v>145</v>
      </c>
      <c r="B13" s="77"/>
      <c r="C13" s="77"/>
      <c r="D13" s="77"/>
      <c r="E13" s="77"/>
      <c r="F13" s="77"/>
      <c r="G13" s="77"/>
      <c r="H13" s="78"/>
    </row>
    <row r="14" spans="1:8" x14ac:dyDescent="0.2">
      <c r="A14" s="79" t="s">
        <v>141</v>
      </c>
      <c r="B14" s="80" t="s">
        <v>137</v>
      </c>
      <c r="C14" s="80" t="s">
        <v>138</v>
      </c>
      <c r="D14" s="80">
        <v>2017</v>
      </c>
      <c r="E14" s="80">
        <f>D14-1</f>
        <v>2016</v>
      </c>
      <c r="F14" s="80">
        <f>E14-1</f>
        <v>2015</v>
      </c>
      <c r="G14" s="80">
        <f>F14-1</f>
        <v>2014</v>
      </c>
      <c r="H14" s="81" t="s">
        <v>177</v>
      </c>
    </row>
    <row r="15" spans="1:8" x14ac:dyDescent="0.2">
      <c r="A15" s="71">
        <v>1122</v>
      </c>
      <c r="B15" s="72" t="s">
        <v>190</v>
      </c>
      <c r="C15" s="73">
        <v>133489.78</v>
      </c>
      <c r="D15" s="73">
        <v>-40705.800000000003</v>
      </c>
      <c r="E15" s="73">
        <v>-34998.050000000003</v>
      </c>
      <c r="F15" s="73">
        <v>-25670.68</v>
      </c>
      <c r="G15" s="73"/>
      <c r="H15" s="74"/>
    </row>
    <row r="16" spans="1:8" x14ac:dyDescent="0.2">
      <c r="A16" s="71">
        <v>1124</v>
      </c>
      <c r="B16" s="72" t="s">
        <v>191</v>
      </c>
      <c r="C16" s="73"/>
      <c r="D16" s="73"/>
      <c r="E16" s="73"/>
      <c r="F16" s="73"/>
      <c r="G16" s="73"/>
      <c r="H16" s="74"/>
    </row>
    <row r="17" spans="1:8" x14ac:dyDescent="0.2">
      <c r="A17" s="75"/>
      <c r="B17" s="72"/>
      <c r="C17" s="72"/>
      <c r="D17" s="72"/>
      <c r="E17" s="72"/>
      <c r="F17" s="72"/>
      <c r="G17" s="72"/>
      <c r="H17" s="74"/>
    </row>
    <row r="18" spans="1:8" x14ac:dyDescent="0.2">
      <c r="A18" s="76" t="s">
        <v>146</v>
      </c>
      <c r="B18" s="77"/>
      <c r="C18" s="77"/>
      <c r="D18" s="77"/>
      <c r="E18" s="77"/>
      <c r="F18" s="77"/>
      <c r="G18" s="77"/>
      <c r="H18" s="78"/>
    </row>
    <row r="19" spans="1:8" x14ac:dyDescent="0.2">
      <c r="A19" s="79" t="s">
        <v>141</v>
      </c>
      <c r="B19" s="80" t="s">
        <v>137</v>
      </c>
      <c r="C19" s="80" t="s">
        <v>138</v>
      </c>
      <c r="D19" s="80" t="s">
        <v>192</v>
      </c>
      <c r="E19" s="80" t="s">
        <v>193</v>
      </c>
      <c r="F19" s="80" t="s">
        <v>194</v>
      </c>
      <c r="G19" s="80" t="s">
        <v>195</v>
      </c>
      <c r="H19" s="81" t="s">
        <v>196</v>
      </c>
    </row>
    <row r="20" spans="1:8" x14ac:dyDescent="0.2">
      <c r="A20" s="71">
        <v>1123</v>
      </c>
      <c r="B20" s="72" t="s">
        <v>197</v>
      </c>
      <c r="C20" s="73">
        <v>213.05</v>
      </c>
      <c r="D20" s="73">
        <v>213.05</v>
      </c>
      <c r="E20" s="73"/>
      <c r="F20" s="73"/>
      <c r="G20" s="73"/>
      <c r="H20" s="74"/>
    </row>
    <row r="21" spans="1:8" x14ac:dyDescent="0.2">
      <c r="A21" s="71">
        <v>1125</v>
      </c>
      <c r="B21" s="72" t="s">
        <v>198</v>
      </c>
      <c r="C21" s="73"/>
      <c r="D21" s="73"/>
      <c r="E21" s="73"/>
      <c r="F21" s="73"/>
      <c r="G21" s="73"/>
      <c r="H21" s="74"/>
    </row>
    <row r="22" spans="1:8" x14ac:dyDescent="0.2">
      <c r="A22" s="71">
        <v>1131</v>
      </c>
      <c r="B22" s="72" t="s">
        <v>199</v>
      </c>
      <c r="C22" s="73"/>
      <c r="D22" s="73"/>
      <c r="E22" s="73"/>
      <c r="F22" s="73"/>
      <c r="G22" s="73"/>
      <c r="H22" s="74"/>
    </row>
    <row r="23" spans="1:8" x14ac:dyDescent="0.2">
      <c r="A23" s="71">
        <v>1132</v>
      </c>
      <c r="B23" s="72" t="s">
        <v>200</v>
      </c>
      <c r="C23" s="73"/>
      <c r="D23" s="73"/>
      <c r="E23" s="73"/>
      <c r="F23" s="73"/>
      <c r="G23" s="73"/>
      <c r="H23" s="74"/>
    </row>
    <row r="24" spans="1:8" x14ac:dyDescent="0.2">
      <c r="A24" s="71">
        <v>1133</v>
      </c>
      <c r="B24" s="72" t="s">
        <v>201</v>
      </c>
      <c r="C24" s="73"/>
      <c r="D24" s="73"/>
      <c r="E24" s="73"/>
      <c r="F24" s="73"/>
      <c r="G24" s="73"/>
      <c r="H24" s="74"/>
    </row>
    <row r="25" spans="1:8" x14ac:dyDescent="0.2">
      <c r="A25" s="71">
        <v>1134</v>
      </c>
      <c r="B25" s="72" t="s">
        <v>202</v>
      </c>
      <c r="C25" s="73"/>
      <c r="D25" s="73"/>
      <c r="E25" s="73"/>
      <c r="F25" s="73"/>
      <c r="G25" s="73"/>
      <c r="H25" s="74"/>
    </row>
    <row r="26" spans="1:8" x14ac:dyDescent="0.2">
      <c r="A26" s="71">
        <v>1139</v>
      </c>
      <c r="B26" s="72" t="s">
        <v>203</v>
      </c>
      <c r="C26" s="73"/>
      <c r="D26" s="73"/>
      <c r="E26" s="73"/>
      <c r="F26" s="73"/>
      <c r="G26" s="73"/>
      <c r="H26" s="74"/>
    </row>
    <row r="27" spans="1:8" x14ac:dyDescent="0.2">
      <c r="A27" s="75"/>
      <c r="B27" s="72"/>
      <c r="C27" s="72"/>
      <c r="D27" s="72"/>
      <c r="E27" s="72"/>
      <c r="F27" s="72"/>
      <c r="G27" s="72"/>
      <c r="H27" s="74"/>
    </row>
    <row r="28" spans="1:8" x14ac:dyDescent="0.2">
      <c r="A28" s="76" t="s">
        <v>204</v>
      </c>
      <c r="B28" s="77"/>
      <c r="C28" s="77"/>
      <c r="D28" s="77"/>
      <c r="E28" s="77"/>
      <c r="F28" s="77"/>
      <c r="G28" s="77"/>
      <c r="H28" s="78"/>
    </row>
    <row r="29" spans="1:8" x14ac:dyDescent="0.2">
      <c r="A29" s="79" t="s">
        <v>141</v>
      </c>
      <c r="B29" s="80" t="s">
        <v>137</v>
      </c>
      <c r="C29" s="80" t="s">
        <v>138</v>
      </c>
      <c r="D29" s="80" t="s">
        <v>149</v>
      </c>
      <c r="E29" s="80" t="s">
        <v>148</v>
      </c>
      <c r="F29" s="80" t="s">
        <v>205</v>
      </c>
      <c r="G29" s="80" t="s">
        <v>151</v>
      </c>
      <c r="H29" s="81"/>
    </row>
    <row r="30" spans="1:8" x14ac:dyDescent="0.2">
      <c r="A30" s="71">
        <v>1140</v>
      </c>
      <c r="B30" s="72" t="s">
        <v>206</v>
      </c>
      <c r="C30" s="73"/>
      <c r="D30" s="72"/>
      <c r="E30" s="72"/>
      <c r="F30" s="72"/>
      <c r="G30" s="72"/>
      <c r="H30" s="74"/>
    </row>
    <row r="31" spans="1:8" x14ac:dyDescent="0.2">
      <c r="A31" s="71">
        <v>1141</v>
      </c>
      <c r="B31" s="72" t="s">
        <v>207</v>
      </c>
      <c r="C31" s="73"/>
      <c r="D31" s="72"/>
      <c r="E31" s="72"/>
      <c r="F31" s="72"/>
      <c r="G31" s="72"/>
      <c r="H31" s="74"/>
    </row>
    <row r="32" spans="1:8" x14ac:dyDescent="0.2">
      <c r="A32" s="71">
        <v>1142</v>
      </c>
      <c r="B32" s="72" t="s">
        <v>208</v>
      </c>
      <c r="C32" s="73"/>
      <c r="D32" s="72"/>
      <c r="E32" s="72"/>
      <c r="F32" s="72"/>
      <c r="G32" s="72"/>
      <c r="H32" s="74"/>
    </row>
    <row r="33" spans="1:8" x14ac:dyDescent="0.2">
      <c r="A33" s="71">
        <v>1143</v>
      </c>
      <c r="B33" s="72" t="s">
        <v>209</v>
      </c>
      <c r="C33" s="73"/>
      <c r="D33" s="72"/>
      <c r="E33" s="72"/>
      <c r="F33" s="72"/>
      <c r="G33" s="72"/>
      <c r="H33" s="74"/>
    </row>
    <row r="34" spans="1:8" x14ac:dyDescent="0.2">
      <c r="A34" s="71">
        <v>1144</v>
      </c>
      <c r="B34" s="72" t="s">
        <v>210</v>
      </c>
      <c r="C34" s="73"/>
      <c r="D34" s="72"/>
      <c r="E34" s="72"/>
      <c r="F34" s="72"/>
      <c r="G34" s="72"/>
      <c r="H34" s="74"/>
    </row>
    <row r="35" spans="1:8" x14ac:dyDescent="0.2">
      <c r="A35" s="71">
        <v>1145</v>
      </c>
      <c r="B35" s="72" t="s">
        <v>211</v>
      </c>
      <c r="C35" s="73"/>
      <c r="D35" s="72"/>
      <c r="E35" s="72"/>
      <c r="F35" s="72"/>
      <c r="G35" s="72"/>
      <c r="H35" s="74"/>
    </row>
    <row r="36" spans="1:8" x14ac:dyDescent="0.2">
      <c r="A36" s="75"/>
      <c r="B36" s="72"/>
      <c r="C36" s="72"/>
      <c r="D36" s="72"/>
      <c r="E36" s="72"/>
      <c r="F36" s="72"/>
      <c r="G36" s="72"/>
      <c r="H36" s="74"/>
    </row>
    <row r="37" spans="1:8" x14ac:dyDescent="0.2">
      <c r="A37" s="76" t="s">
        <v>212</v>
      </c>
      <c r="B37" s="77"/>
      <c r="C37" s="77"/>
      <c r="D37" s="77"/>
      <c r="E37" s="77"/>
      <c r="F37" s="77"/>
      <c r="G37" s="77"/>
      <c r="H37" s="78"/>
    </row>
    <row r="38" spans="1:8" x14ac:dyDescent="0.2">
      <c r="A38" s="79" t="s">
        <v>141</v>
      </c>
      <c r="B38" s="80" t="s">
        <v>137</v>
      </c>
      <c r="C38" s="80" t="s">
        <v>138</v>
      </c>
      <c r="D38" s="80" t="s">
        <v>147</v>
      </c>
      <c r="E38" s="80" t="s">
        <v>150</v>
      </c>
      <c r="F38" s="80" t="s">
        <v>213</v>
      </c>
      <c r="G38" s="80"/>
      <c r="H38" s="81"/>
    </row>
    <row r="39" spans="1:8" x14ac:dyDescent="0.2">
      <c r="A39" s="71">
        <v>1150</v>
      </c>
      <c r="B39" s="72" t="s">
        <v>214</v>
      </c>
      <c r="C39" s="73">
        <f>SUM(C40)</f>
        <v>3638.74</v>
      </c>
      <c r="D39" s="72"/>
      <c r="E39" s="72"/>
      <c r="F39" s="72"/>
      <c r="G39" s="72"/>
      <c r="H39" s="74"/>
    </row>
    <row r="40" spans="1:8" x14ac:dyDescent="0.2">
      <c r="A40" s="71">
        <v>1151</v>
      </c>
      <c r="B40" s="72" t="s">
        <v>215</v>
      </c>
      <c r="C40" s="73">
        <v>3638.74</v>
      </c>
      <c r="D40" s="72"/>
      <c r="E40" s="72"/>
      <c r="F40" s="72"/>
      <c r="G40" s="72"/>
      <c r="H40" s="74"/>
    </row>
    <row r="41" spans="1:8" x14ac:dyDescent="0.2">
      <c r="A41" s="75"/>
      <c r="B41" s="72"/>
      <c r="C41" s="72"/>
      <c r="D41" s="72"/>
      <c r="E41" s="72"/>
      <c r="F41" s="72"/>
      <c r="G41" s="72"/>
      <c r="H41" s="74"/>
    </row>
    <row r="42" spans="1:8" x14ac:dyDescent="0.2">
      <c r="A42" s="76" t="s">
        <v>152</v>
      </c>
      <c r="B42" s="77"/>
      <c r="C42" s="77"/>
      <c r="D42" s="77"/>
      <c r="E42" s="77"/>
      <c r="F42" s="77"/>
      <c r="G42" s="77"/>
      <c r="H42" s="78"/>
    </row>
    <row r="43" spans="1:8" x14ac:dyDescent="0.2">
      <c r="A43" s="79" t="s">
        <v>141</v>
      </c>
      <c r="B43" s="80" t="s">
        <v>137</v>
      </c>
      <c r="C43" s="80" t="s">
        <v>138</v>
      </c>
      <c r="D43" s="80" t="s">
        <v>140</v>
      </c>
      <c r="E43" s="80" t="s">
        <v>196</v>
      </c>
      <c r="F43" s="80"/>
      <c r="G43" s="80"/>
      <c r="H43" s="81"/>
    </row>
    <row r="44" spans="1:8" x14ac:dyDescent="0.2">
      <c r="A44" s="71">
        <v>1213</v>
      </c>
      <c r="B44" s="72" t="s">
        <v>216</v>
      </c>
      <c r="C44" s="73"/>
      <c r="D44" s="72"/>
      <c r="E44" s="72"/>
      <c r="F44" s="72"/>
      <c r="G44" s="72"/>
      <c r="H44" s="74"/>
    </row>
    <row r="45" spans="1:8" x14ac:dyDescent="0.2">
      <c r="A45" s="75"/>
      <c r="B45" s="72"/>
      <c r="C45" s="72"/>
      <c r="D45" s="72"/>
      <c r="E45" s="72"/>
      <c r="F45" s="72"/>
      <c r="G45" s="72"/>
      <c r="H45" s="74"/>
    </row>
    <row r="46" spans="1:8" x14ac:dyDescent="0.2">
      <c r="A46" s="76" t="s">
        <v>153</v>
      </c>
      <c r="B46" s="77"/>
      <c r="C46" s="77"/>
      <c r="D46" s="77"/>
      <c r="E46" s="77"/>
      <c r="F46" s="77"/>
      <c r="G46" s="77"/>
      <c r="H46" s="78"/>
    </row>
    <row r="47" spans="1:8" x14ac:dyDescent="0.2">
      <c r="A47" s="79" t="s">
        <v>141</v>
      </c>
      <c r="B47" s="80" t="s">
        <v>137</v>
      </c>
      <c r="C47" s="80"/>
      <c r="D47" s="80"/>
      <c r="E47" s="80"/>
      <c r="F47" s="80"/>
      <c r="G47" s="80"/>
      <c r="H47" s="81"/>
    </row>
    <row r="48" spans="1:8" x14ac:dyDescent="0.2">
      <c r="A48" s="71">
        <v>1214</v>
      </c>
      <c r="B48" s="72" t="s">
        <v>217</v>
      </c>
      <c r="C48" s="73"/>
      <c r="D48" s="72"/>
      <c r="E48" s="72"/>
      <c r="F48" s="72"/>
      <c r="G48" s="72"/>
      <c r="H48" s="74"/>
    </row>
    <row r="49" spans="1:8" x14ac:dyDescent="0.2">
      <c r="A49" s="75"/>
      <c r="B49" s="72"/>
      <c r="C49" s="72"/>
      <c r="D49" s="72"/>
      <c r="E49" s="72"/>
      <c r="F49" s="72"/>
      <c r="G49" s="72"/>
      <c r="H49" s="74"/>
    </row>
    <row r="50" spans="1:8" x14ac:dyDescent="0.2">
      <c r="A50" s="76" t="s">
        <v>157</v>
      </c>
      <c r="B50" s="77"/>
      <c r="C50" s="77"/>
      <c r="D50" s="77"/>
      <c r="E50" s="77"/>
      <c r="F50" s="77"/>
      <c r="G50" s="77"/>
      <c r="H50" s="78"/>
    </row>
    <row r="51" spans="1:8" x14ac:dyDescent="0.2">
      <c r="A51" s="79" t="s">
        <v>141</v>
      </c>
      <c r="B51" s="80" t="s">
        <v>137</v>
      </c>
      <c r="C51" s="80" t="s">
        <v>138</v>
      </c>
      <c r="D51" s="80" t="s">
        <v>154</v>
      </c>
      <c r="E51" s="80" t="s">
        <v>155</v>
      </c>
      <c r="F51" s="80" t="s">
        <v>147</v>
      </c>
      <c r="G51" s="80" t="s">
        <v>218</v>
      </c>
      <c r="H51" s="81" t="s">
        <v>156</v>
      </c>
    </row>
    <row r="52" spans="1:8" x14ac:dyDescent="0.2">
      <c r="A52" s="71">
        <v>1230</v>
      </c>
      <c r="B52" s="72" t="s">
        <v>219</v>
      </c>
      <c r="C52" s="73">
        <f>SUM(C53:C59)</f>
        <v>59101681.659999996</v>
      </c>
      <c r="D52" s="73"/>
      <c r="E52" s="73"/>
      <c r="F52" s="72"/>
      <c r="G52" s="72"/>
      <c r="H52" s="74"/>
    </row>
    <row r="53" spans="1:8" x14ac:dyDescent="0.2">
      <c r="A53" s="71">
        <v>1231</v>
      </c>
      <c r="B53" s="72" t="s">
        <v>220</v>
      </c>
      <c r="C53" s="73">
        <v>58001681.659999996</v>
      </c>
      <c r="D53" s="73"/>
      <c r="E53" s="73"/>
      <c r="F53" s="72"/>
      <c r="G53" s="72"/>
      <c r="H53" s="74"/>
    </row>
    <row r="54" spans="1:8" x14ac:dyDescent="0.2">
      <c r="A54" s="71">
        <v>1232</v>
      </c>
      <c r="B54" s="72" t="s">
        <v>221</v>
      </c>
      <c r="C54" s="73">
        <v>0</v>
      </c>
      <c r="D54" s="73"/>
      <c r="E54" s="73"/>
      <c r="F54" s="72"/>
      <c r="G54" s="72"/>
      <c r="H54" s="74"/>
    </row>
    <row r="55" spans="1:8" x14ac:dyDescent="0.2">
      <c r="A55" s="71">
        <v>1233</v>
      </c>
      <c r="B55" s="72" t="s">
        <v>222</v>
      </c>
      <c r="C55" s="73">
        <v>1100000</v>
      </c>
      <c r="D55" s="73"/>
      <c r="E55" s="73"/>
      <c r="F55" s="72"/>
      <c r="G55" s="72"/>
      <c r="H55" s="74"/>
    </row>
    <row r="56" spans="1:8" x14ac:dyDescent="0.2">
      <c r="A56" s="71">
        <v>1234</v>
      </c>
      <c r="B56" s="72" t="s">
        <v>223</v>
      </c>
      <c r="C56" s="73">
        <v>0</v>
      </c>
      <c r="D56" s="73"/>
      <c r="E56" s="73"/>
      <c r="F56" s="72"/>
      <c r="G56" s="72"/>
      <c r="H56" s="74"/>
    </row>
    <row r="57" spans="1:8" x14ac:dyDescent="0.2">
      <c r="A57" s="71">
        <v>1235</v>
      </c>
      <c r="B57" s="72" t="s">
        <v>224</v>
      </c>
      <c r="C57" s="73">
        <v>0</v>
      </c>
      <c r="D57" s="73"/>
      <c r="E57" s="73"/>
      <c r="F57" s="72"/>
      <c r="G57" s="72"/>
      <c r="H57" s="74"/>
    </row>
    <row r="58" spans="1:8" x14ac:dyDescent="0.2">
      <c r="A58" s="71">
        <v>1236</v>
      </c>
      <c r="B58" s="72" t="s">
        <v>225</v>
      </c>
      <c r="C58" s="73">
        <v>0</v>
      </c>
      <c r="D58" s="73"/>
      <c r="E58" s="73"/>
      <c r="F58" s="72"/>
      <c r="G58" s="72"/>
      <c r="H58" s="74"/>
    </row>
    <row r="59" spans="1:8" x14ac:dyDescent="0.2">
      <c r="A59" s="71">
        <v>1239</v>
      </c>
      <c r="B59" s="72" t="s">
        <v>226</v>
      </c>
      <c r="C59" s="73">
        <v>0</v>
      </c>
      <c r="D59" s="73"/>
      <c r="E59" s="73"/>
      <c r="F59" s="72"/>
      <c r="G59" s="72"/>
      <c r="H59" s="74"/>
    </row>
    <row r="60" spans="1:8" x14ac:dyDescent="0.2">
      <c r="A60" s="71">
        <v>1240</v>
      </c>
      <c r="B60" s="72" t="s">
        <v>227</v>
      </c>
      <c r="C60" s="73">
        <f>SUM(C61:C68)</f>
        <v>8442385.6999999993</v>
      </c>
      <c r="D60" s="73">
        <f>SUM(D61:D68)</f>
        <v>1783755</v>
      </c>
      <c r="E60" s="73">
        <f>SUM(E61:E68)</f>
        <v>-5628110.96</v>
      </c>
      <c r="F60" s="72"/>
      <c r="G60" s="72"/>
      <c r="H60" s="74"/>
    </row>
    <row r="61" spans="1:8" x14ac:dyDescent="0.2">
      <c r="A61" s="71">
        <v>1241</v>
      </c>
      <c r="B61" s="72" t="s">
        <v>228</v>
      </c>
      <c r="C61" s="73">
        <v>2616673.0299999998</v>
      </c>
      <c r="D61" s="73">
        <v>511023.68</v>
      </c>
      <c r="E61" s="73">
        <v>-1661220.47</v>
      </c>
      <c r="F61" s="72"/>
      <c r="G61" s="72"/>
      <c r="H61" s="74"/>
    </row>
    <row r="62" spans="1:8" x14ac:dyDescent="0.2">
      <c r="A62" s="71">
        <v>1242</v>
      </c>
      <c r="B62" s="72" t="s">
        <v>229</v>
      </c>
      <c r="C62" s="73">
        <v>735880.56</v>
      </c>
      <c r="D62" s="73">
        <v>65441.95</v>
      </c>
      <c r="E62" s="73">
        <v>-209904.07</v>
      </c>
      <c r="F62" s="72"/>
      <c r="G62" s="72"/>
      <c r="H62" s="74"/>
    </row>
    <row r="63" spans="1:8" x14ac:dyDescent="0.2">
      <c r="A63" s="71">
        <v>1243</v>
      </c>
      <c r="B63" s="72" t="s">
        <v>230</v>
      </c>
      <c r="C63" s="73">
        <v>44662</v>
      </c>
      <c r="D63" s="73">
        <v>5280.9</v>
      </c>
      <c r="E63" s="73">
        <v>-11165.5</v>
      </c>
      <c r="F63" s="72"/>
      <c r="G63" s="72"/>
      <c r="H63" s="74"/>
    </row>
    <row r="64" spans="1:8" x14ac:dyDescent="0.2">
      <c r="A64" s="71">
        <v>1244</v>
      </c>
      <c r="B64" s="72" t="s">
        <v>231</v>
      </c>
      <c r="C64" s="73">
        <v>4742961.09</v>
      </c>
      <c r="D64" s="73">
        <v>1149056.9099999999</v>
      </c>
      <c r="E64" s="73">
        <v>-3551246</v>
      </c>
      <c r="F64" s="72"/>
      <c r="G64" s="72"/>
      <c r="H64" s="74"/>
    </row>
    <row r="65" spans="1:8" x14ac:dyDescent="0.2">
      <c r="A65" s="71">
        <v>1245</v>
      </c>
      <c r="B65" s="72" t="s">
        <v>232</v>
      </c>
      <c r="C65" s="73"/>
      <c r="D65" s="73"/>
      <c r="E65" s="73"/>
      <c r="F65" s="72"/>
      <c r="G65" s="72"/>
      <c r="H65" s="74"/>
    </row>
    <row r="66" spans="1:8" x14ac:dyDescent="0.2">
      <c r="A66" s="71">
        <v>1246</v>
      </c>
      <c r="B66" s="72" t="s">
        <v>233</v>
      </c>
      <c r="C66" s="73">
        <v>255319.02</v>
      </c>
      <c r="D66" s="73">
        <v>52951.56</v>
      </c>
      <c r="E66" s="73">
        <v>-194574.92</v>
      </c>
      <c r="F66" s="72"/>
      <c r="G66" s="72"/>
      <c r="H66" s="74"/>
    </row>
    <row r="67" spans="1:8" x14ac:dyDescent="0.2">
      <c r="A67" s="71">
        <v>1247</v>
      </c>
      <c r="B67" s="72" t="s">
        <v>234</v>
      </c>
      <c r="C67" s="73">
        <v>46890</v>
      </c>
      <c r="D67" s="73"/>
      <c r="E67" s="73"/>
      <c r="F67" s="72"/>
      <c r="G67" s="72"/>
      <c r="H67" s="74"/>
    </row>
    <row r="68" spans="1:8" x14ac:dyDescent="0.2">
      <c r="A68" s="71">
        <v>1248</v>
      </c>
      <c r="B68" s="72" t="s">
        <v>235</v>
      </c>
      <c r="C68" s="73"/>
      <c r="D68" s="73"/>
      <c r="E68" s="73"/>
      <c r="F68" s="72"/>
      <c r="G68" s="72"/>
      <c r="H68" s="74"/>
    </row>
    <row r="69" spans="1:8" x14ac:dyDescent="0.2">
      <c r="A69" s="75"/>
      <c r="B69" s="72"/>
      <c r="C69" s="72"/>
      <c r="D69" s="72"/>
      <c r="E69" s="72"/>
      <c r="F69" s="72"/>
      <c r="G69" s="72"/>
      <c r="H69" s="74"/>
    </row>
    <row r="70" spans="1:8" x14ac:dyDescent="0.2">
      <c r="A70" s="76" t="s">
        <v>158</v>
      </c>
      <c r="B70" s="77"/>
      <c r="C70" s="77"/>
      <c r="D70" s="77"/>
      <c r="E70" s="77"/>
      <c r="F70" s="77"/>
      <c r="G70" s="77"/>
      <c r="H70" s="78"/>
    </row>
    <row r="71" spans="1:8" x14ac:dyDescent="0.2">
      <c r="A71" s="79" t="s">
        <v>141</v>
      </c>
      <c r="B71" s="80" t="s">
        <v>137</v>
      </c>
      <c r="C71" s="80" t="s">
        <v>138</v>
      </c>
      <c r="D71" s="80" t="s">
        <v>159</v>
      </c>
      <c r="E71" s="80" t="s">
        <v>236</v>
      </c>
      <c r="F71" s="80" t="s">
        <v>147</v>
      </c>
      <c r="G71" s="80" t="s">
        <v>218</v>
      </c>
      <c r="H71" s="81" t="s">
        <v>156</v>
      </c>
    </row>
    <row r="72" spans="1:8" x14ac:dyDescent="0.2">
      <c r="A72" s="71">
        <v>1250</v>
      </c>
      <c r="B72" s="72" t="s">
        <v>237</v>
      </c>
      <c r="C72" s="73">
        <f>SUM(C73:C77)</f>
        <v>20880</v>
      </c>
      <c r="D72" s="73">
        <f>SUM(D73:D77)</f>
        <v>2088</v>
      </c>
      <c r="E72" s="73"/>
      <c r="F72" s="72"/>
      <c r="G72" s="72"/>
      <c r="H72" s="74"/>
    </row>
    <row r="73" spans="1:8" x14ac:dyDescent="0.2">
      <c r="A73" s="71">
        <v>1251</v>
      </c>
      <c r="B73" s="72" t="s">
        <v>238</v>
      </c>
      <c r="C73" s="73"/>
      <c r="D73" s="73"/>
      <c r="E73" s="73"/>
      <c r="F73" s="72"/>
      <c r="G73" s="72"/>
      <c r="H73" s="74"/>
    </row>
    <row r="74" spans="1:8" x14ac:dyDescent="0.2">
      <c r="A74" s="71">
        <v>1252</v>
      </c>
      <c r="B74" s="72" t="s">
        <v>239</v>
      </c>
      <c r="C74" s="73"/>
      <c r="D74" s="73"/>
      <c r="E74" s="73"/>
      <c r="F74" s="72"/>
      <c r="G74" s="72"/>
      <c r="H74" s="74"/>
    </row>
    <row r="75" spans="1:8" x14ac:dyDescent="0.2">
      <c r="A75" s="71">
        <v>1253</v>
      </c>
      <c r="B75" s="72" t="s">
        <v>240</v>
      </c>
      <c r="C75" s="73"/>
      <c r="D75" s="73"/>
      <c r="E75" s="73"/>
      <c r="F75" s="72"/>
      <c r="G75" s="72"/>
      <c r="H75" s="74"/>
    </row>
    <row r="76" spans="1:8" x14ac:dyDescent="0.2">
      <c r="A76" s="71">
        <v>1254</v>
      </c>
      <c r="B76" s="72" t="s">
        <v>241</v>
      </c>
      <c r="C76" s="73">
        <v>20880</v>
      </c>
      <c r="D76" s="73">
        <v>2088</v>
      </c>
      <c r="E76" s="73"/>
      <c r="F76" s="72"/>
      <c r="G76" s="72"/>
      <c r="H76" s="74"/>
    </row>
    <row r="77" spans="1:8" x14ac:dyDescent="0.2">
      <c r="A77" s="71">
        <v>1259</v>
      </c>
      <c r="B77" s="72" t="s">
        <v>242</v>
      </c>
      <c r="C77" s="73"/>
      <c r="D77" s="73"/>
      <c r="E77" s="73"/>
      <c r="F77" s="72"/>
      <c r="G77" s="72"/>
      <c r="H77" s="74"/>
    </row>
    <row r="78" spans="1:8" x14ac:dyDescent="0.2">
      <c r="A78" s="71">
        <v>1270</v>
      </c>
      <c r="B78" s="72" t="s">
        <v>243</v>
      </c>
      <c r="C78" s="73"/>
      <c r="D78" s="73"/>
      <c r="E78" s="73"/>
      <c r="F78" s="72"/>
      <c r="G78" s="72"/>
      <c r="H78" s="74"/>
    </row>
    <row r="79" spans="1:8" x14ac:dyDescent="0.2">
      <c r="A79" s="71">
        <v>1271</v>
      </c>
      <c r="B79" s="72" t="s">
        <v>244</v>
      </c>
      <c r="C79" s="73"/>
      <c r="D79" s="73"/>
      <c r="E79" s="73"/>
      <c r="F79" s="72"/>
      <c r="G79" s="72"/>
      <c r="H79" s="74"/>
    </row>
    <row r="80" spans="1:8" x14ac:dyDescent="0.2">
      <c r="A80" s="71">
        <v>1272</v>
      </c>
      <c r="B80" s="72" t="s">
        <v>245</v>
      </c>
      <c r="C80" s="73"/>
      <c r="D80" s="73"/>
      <c r="E80" s="73"/>
      <c r="F80" s="72"/>
      <c r="G80" s="72"/>
      <c r="H80" s="74"/>
    </row>
    <row r="81" spans="1:8" x14ac:dyDescent="0.2">
      <c r="A81" s="71">
        <v>1273</v>
      </c>
      <c r="B81" s="72" t="s">
        <v>246</v>
      </c>
      <c r="C81" s="73"/>
      <c r="D81" s="73"/>
      <c r="E81" s="73"/>
      <c r="F81" s="72"/>
      <c r="G81" s="72"/>
      <c r="H81" s="74"/>
    </row>
    <row r="82" spans="1:8" x14ac:dyDescent="0.2">
      <c r="A82" s="71">
        <v>1274</v>
      </c>
      <c r="B82" s="72" t="s">
        <v>247</v>
      </c>
      <c r="C82" s="73"/>
      <c r="D82" s="73"/>
      <c r="E82" s="73"/>
      <c r="F82" s="72"/>
      <c r="G82" s="72"/>
      <c r="H82" s="74"/>
    </row>
    <row r="83" spans="1:8" x14ac:dyDescent="0.2">
      <c r="A83" s="71">
        <v>1275</v>
      </c>
      <c r="B83" s="72" t="s">
        <v>248</v>
      </c>
      <c r="C83" s="73"/>
      <c r="D83" s="73"/>
      <c r="E83" s="73"/>
      <c r="F83" s="72"/>
      <c r="G83" s="72"/>
      <c r="H83" s="74"/>
    </row>
    <row r="84" spans="1:8" x14ac:dyDescent="0.2">
      <c r="A84" s="71">
        <v>1279</v>
      </c>
      <c r="B84" s="72" t="s">
        <v>249</v>
      </c>
      <c r="C84" s="73"/>
      <c r="D84" s="73"/>
      <c r="E84" s="73"/>
      <c r="F84" s="72"/>
      <c r="G84" s="72"/>
      <c r="H84" s="74"/>
    </row>
    <row r="85" spans="1:8" x14ac:dyDescent="0.2">
      <c r="A85" s="75"/>
      <c r="B85" s="72"/>
      <c r="C85" s="72"/>
      <c r="D85" s="72"/>
      <c r="E85" s="72"/>
      <c r="F85" s="72"/>
      <c r="G85" s="72"/>
      <c r="H85" s="74"/>
    </row>
    <row r="86" spans="1:8" x14ac:dyDescent="0.2">
      <c r="A86" s="76" t="s">
        <v>160</v>
      </c>
      <c r="B86" s="77"/>
      <c r="C86" s="77"/>
      <c r="D86" s="77"/>
      <c r="E86" s="77"/>
      <c r="F86" s="77"/>
      <c r="G86" s="77"/>
      <c r="H86" s="78"/>
    </row>
    <row r="87" spans="1:8" x14ac:dyDescent="0.2">
      <c r="A87" s="79" t="s">
        <v>141</v>
      </c>
      <c r="B87" s="80" t="s">
        <v>137</v>
      </c>
      <c r="C87" s="80" t="s">
        <v>138</v>
      </c>
      <c r="D87" s="80" t="s">
        <v>250</v>
      </c>
      <c r="E87" s="80"/>
      <c r="F87" s="80"/>
      <c r="G87" s="80"/>
      <c r="H87" s="81"/>
    </row>
    <row r="88" spans="1:8" x14ac:dyDescent="0.2">
      <c r="A88" s="71">
        <v>1160</v>
      </c>
      <c r="B88" s="72" t="s">
        <v>251</v>
      </c>
      <c r="C88" s="73">
        <f>SUM(C89:C90)</f>
        <v>0</v>
      </c>
      <c r="D88" s="72"/>
      <c r="E88" s="72"/>
      <c r="F88" s="72"/>
      <c r="G88" s="72"/>
      <c r="H88" s="74"/>
    </row>
    <row r="89" spans="1:8" x14ac:dyDescent="0.2">
      <c r="A89" s="71">
        <v>1161</v>
      </c>
      <c r="B89" s="72" t="s">
        <v>252</v>
      </c>
      <c r="C89" s="73"/>
      <c r="D89" s="72"/>
      <c r="E89" s="72"/>
      <c r="F89" s="72"/>
      <c r="G89" s="72"/>
      <c r="H89" s="74"/>
    </row>
    <row r="90" spans="1:8" x14ac:dyDescent="0.2">
      <c r="A90" s="71">
        <v>1162</v>
      </c>
      <c r="B90" s="72" t="s">
        <v>253</v>
      </c>
      <c r="C90" s="73"/>
      <c r="D90" s="72"/>
      <c r="E90" s="72"/>
      <c r="F90" s="72"/>
      <c r="G90" s="72"/>
      <c r="H90" s="74"/>
    </row>
    <row r="91" spans="1:8" x14ac:dyDescent="0.2">
      <c r="A91" s="75"/>
      <c r="B91" s="72"/>
      <c r="C91" s="72"/>
      <c r="D91" s="72"/>
      <c r="E91" s="72"/>
      <c r="F91" s="72"/>
      <c r="G91" s="72"/>
      <c r="H91" s="74"/>
    </row>
    <row r="92" spans="1:8" x14ac:dyDescent="0.2">
      <c r="A92" s="76" t="s">
        <v>161</v>
      </c>
      <c r="B92" s="77"/>
      <c r="C92" s="77"/>
      <c r="D92" s="77"/>
      <c r="E92" s="77"/>
      <c r="F92" s="77"/>
      <c r="G92" s="77"/>
      <c r="H92" s="78"/>
    </row>
    <row r="93" spans="1:8" x14ac:dyDescent="0.2">
      <c r="A93" s="79" t="s">
        <v>141</v>
      </c>
      <c r="B93" s="80" t="s">
        <v>137</v>
      </c>
      <c r="C93" s="80"/>
      <c r="D93" s="80" t="s">
        <v>196</v>
      </c>
      <c r="E93" s="80"/>
      <c r="F93" s="80"/>
      <c r="G93" s="80"/>
      <c r="H93" s="81"/>
    </row>
    <row r="94" spans="1:8" x14ac:dyDescent="0.2">
      <c r="A94" s="71">
        <v>1290</v>
      </c>
      <c r="B94" s="72" t="s">
        <v>254</v>
      </c>
      <c r="C94" s="73"/>
      <c r="D94" s="72"/>
      <c r="E94" s="72"/>
      <c r="F94" s="72"/>
      <c r="G94" s="72"/>
      <c r="H94" s="74"/>
    </row>
    <row r="95" spans="1:8" x14ac:dyDescent="0.2">
      <c r="A95" s="71">
        <v>1291</v>
      </c>
      <c r="B95" s="72" t="s">
        <v>255</v>
      </c>
      <c r="C95" s="73"/>
      <c r="D95" s="72"/>
      <c r="E95" s="72"/>
      <c r="F95" s="72"/>
      <c r="G95" s="72"/>
      <c r="H95" s="74"/>
    </row>
    <row r="96" spans="1:8" x14ac:dyDescent="0.2">
      <c r="A96" s="71">
        <v>1292</v>
      </c>
      <c r="B96" s="72" t="s">
        <v>256</v>
      </c>
      <c r="C96" s="73"/>
      <c r="D96" s="72"/>
      <c r="E96" s="72"/>
      <c r="F96" s="72"/>
      <c r="G96" s="72"/>
      <c r="H96" s="74"/>
    </row>
    <row r="97" spans="1:8" x14ac:dyDescent="0.2">
      <c r="A97" s="71">
        <v>1293</v>
      </c>
      <c r="B97" s="72" t="s">
        <v>257</v>
      </c>
      <c r="C97" s="73"/>
      <c r="D97" s="72"/>
      <c r="E97" s="72"/>
      <c r="F97" s="72"/>
      <c r="G97" s="72"/>
      <c r="H97" s="74"/>
    </row>
    <row r="98" spans="1:8" x14ac:dyDescent="0.2">
      <c r="A98" s="75"/>
      <c r="B98" s="72"/>
      <c r="C98" s="72"/>
      <c r="D98" s="72"/>
      <c r="E98" s="72"/>
      <c r="F98" s="72"/>
      <c r="G98" s="72"/>
      <c r="H98" s="74"/>
    </row>
    <row r="99" spans="1:8" x14ac:dyDescent="0.2">
      <c r="A99" s="76" t="s">
        <v>162</v>
      </c>
      <c r="B99" s="77"/>
      <c r="C99" s="77"/>
      <c r="D99" s="77"/>
      <c r="E99" s="77"/>
      <c r="F99" s="77"/>
      <c r="G99" s="77"/>
      <c r="H99" s="78"/>
    </row>
    <row r="100" spans="1:8" x14ac:dyDescent="0.2">
      <c r="A100" s="79" t="s">
        <v>141</v>
      </c>
      <c r="B100" s="80" t="s">
        <v>137</v>
      </c>
      <c r="C100" s="80" t="s">
        <v>138</v>
      </c>
      <c r="D100" s="80" t="s">
        <v>192</v>
      </c>
      <c r="E100" s="80" t="s">
        <v>193</v>
      </c>
      <c r="F100" s="80" t="s">
        <v>194</v>
      </c>
      <c r="G100" s="80" t="s">
        <v>258</v>
      </c>
      <c r="H100" s="81" t="s">
        <v>259</v>
      </c>
    </row>
    <row r="101" spans="1:8" x14ac:dyDescent="0.2">
      <c r="A101" s="71">
        <v>2110</v>
      </c>
      <c r="B101" s="72" t="s">
        <v>260</v>
      </c>
      <c r="C101" s="73">
        <f>SUM(C102:C110)</f>
        <v>1341301.43</v>
      </c>
      <c r="D101" s="73"/>
      <c r="E101" s="73"/>
      <c r="F101" s="73"/>
      <c r="G101" s="73"/>
      <c r="H101" s="74"/>
    </row>
    <row r="102" spans="1:8" x14ac:dyDescent="0.2">
      <c r="A102" s="71">
        <v>2111</v>
      </c>
      <c r="B102" s="72" t="s">
        <v>261</v>
      </c>
      <c r="C102" s="73">
        <v>737305.05</v>
      </c>
      <c r="D102" s="73"/>
      <c r="E102" s="73"/>
      <c r="F102" s="73"/>
      <c r="G102" s="73"/>
      <c r="H102" s="74"/>
    </row>
    <row r="103" spans="1:8" x14ac:dyDescent="0.2">
      <c r="A103" s="71">
        <v>2112</v>
      </c>
      <c r="B103" s="72" t="s">
        <v>262</v>
      </c>
      <c r="C103" s="73">
        <v>206021.95</v>
      </c>
      <c r="D103" s="73"/>
      <c r="E103" s="73"/>
      <c r="F103" s="73"/>
      <c r="G103" s="73"/>
      <c r="H103" s="74"/>
    </row>
    <row r="104" spans="1:8" x14ac:dyDescent="0.2">
      <c r="A104" s="71">
        <v>2113</v>
      </c>
      <c r="B104" s="72" t="s">
        <v>263</v>
      </c>
      <c r="C104" s="73"/>
      <c r="D104" s="73"/>
      <c r="E104" s="73"/>
      <c r="F104" s="73"/>
      <c r="G104" s="73"/>
      <c r="H104" s="74"/>
    </row>
    <row r="105" spans="1:8" x14ac:dyDescent="0.2">
      <c r="A105" s="71">
        <v>2114</v>
      </c>
      <c r="B105" s="72" t="s">
        <v>264</v>
      </c>
      <c r="C105" s="73"/>
      <c r="D105" s="73"/>
      <c r="E105" s="73"/>
      <c r="F105" s="73"/>
      <c r="G105" s="73"/>
      <c r="H105" s="74"/>
    </row>
    <row r="106" spans="1:8" x14ac:dyDescent="0.2">
      <c r="A106" s="71">
        <v>2115</v>
      </c>
      <c r="B106" s="72" t="s">
        <v>265</v>
      </c>
      <c r="C106" s="73"/>
      <c r="D106" s="73"/>
      <c r="E106" s="73"/>
      <c r="F106" s="73"/>
      <c r="G106" s="73"/>
      <c r="H106" s="74"/>
    </row>
    <row r="107" spans="1:8" x14ac:dyDescent="0.2">
      <c r="A107" s="71">
        <v>2116</v>
      </c>
      <c r="B107" s="72" t="s">
        <v>266</v>
      </c>
      <c r="C107" s="73"/>
      <c r="D107" s="73"/>
      <c r="E107" s="73"/>
      <c r="F107" s="73"/>
      <c r="G107" s="73"/>
      <c r="H107" s="74"/>
    </row>
    <row r="108" spans="1:8" x14ac:dyDescent="0.2">
      <c r="A108" s="71">
        <v>2117</v>
      </c>
      <c r="B108" s="72" t="s">
        <v>267</v>
      </c>
      <c r="C108" s="73">
        <v>293923.13</v>
      </c>
      <c r="D108" s="73"/>
      <c r="E108" s="73"/>
      <c r="F108" s="73"/>
      <c r="G108" s="73"/>
      <c r="H108" s="74"/>
    </row>
    <row r="109" spans="1:8" x14ac:dyDescent="0.2">
      <c r="A109" s="71">
        <v>2118</v>
      </c>
      <c r="B109" s="72" t="s">
        <v>268</v>
      </c>
      <c r="C109" s="73"/>
      <c r="D109" s="73"/>
      <c r="E109" s="73"/>
      <c r="F109" s="73"/>
      <c r="G109" s="73"/>
      <c r="H109" s="74"/>
    </row>
    <row r="110" spans="1:8" x14ac:dyDescent="0.2">
      <c r="A110" s="71">
        <v>2119</v>
      </c>
      <c r="B110" s="72" t="s">
        <v>269</v>
      </c>
      <c r="C110" s="73">
        <v>104051.3</v>
      </c>
      <c r="D110" s="73"/>
      <c r="E110" s="73"/>
      <c r="F110" s="73"/>
      <c r="G110" s="73"/>
      <c r="H110" s="74"/>
    </row>
    <row r="111" spans="1:8" x14ac:dyDescent="0.2">
      <c r="A111" s="71">
        <v>2120</v>
      </c>
      <c r="B111" s="72" t="s">
        <v>270</v>
      </c>
      <c r="C111" s="73"/>
      <c r="D111" s="73"/>
      <c r="E111" s="73"/>
      <c r="F111" s="73"/>
      <c r="G111" s="73"/>
      <c r="H111" s="74"/>
    </row>
    <row r="112" spans="1:8" x14ac:dyDescent="0.2">
      <c r="A112" s="71">
        <v>2121</v>
      </c>
      <c r="B112" s="72" t="s">
        <v>271</v>
      </c>
      <c r="C112" s="73"/>
      <c r="D112" s="73"/>
      <c r="E112" s="73"/>
      <c r="F112" s="73"/>
      <c r="G112" s="73"/>
      <c r="H112" s="74"/>
    </row>
    <row r="113" spans="1:8" x14ac:dyDescent="0.2">
      <c r="A113" s="71">
        <v>2122</v>
      </c>
      <c r="B113" s="72" t="s">
        <v>272</v>
      </c>
      <c r="C113" s="73"/>
      <c r="D113" s="73"/>
      <c r="E113" s="73"/>
      <c r="F113" s="73"/>
      <c r="G113" s="73"/>
      <c r="H113" s="74"/>
    </row>
    <row r="114" spans="1:8" x14ac:dyDescent="0.2">
      <c r="A114" s="71">
        <v>2129</v>
      </c>
      <c r="B114" s="72" t="s">
        <v>273</v>
      </c>
      <c r="C114" s="73"/>
      <c r="D114" s="73"/>
      <c r="E114" s="73"/>
      <c r="F114" s="73"/>
      <c r="G114" s="73"/>
      <c r="H114" s="74"/>
    </row>
    <row r="115" spans="1:8" x14ac:dyDescent="0.2">
      <c r="A115" s="76" t="s">
        <v>163</v>
      </c>
      <c r="B115" s="77"/>
      <c r="C115" s="77"/>
      <c r="D115" s="77"/>
      <c r="E115" s="77"/>
      <c r="F115" s="77"/>
      <c r="G115" s="77"/>
      <c r="H115" s="78"/>
    </row>
    <row r="116" spans="1:8" x14ac:dyDescent="0.2">
      <c r="A116" s="79" t="s">
        <v>141</v>
      </c>
      <c r="B116" s="80" t="s">
        <v>137</v>
      </c>
      <c r="C116" s="80" t="s">
        <v>138</v>
      </c>
      <c r="D116" s="80" t="s">
        <v>142</v>
      </c>
      <c r="E116" s="80" t="s">
        <v>196</v>
      </c>
      <c r="F116" s="80"/>
      <c r="G116" s="80"/>
      <c r="H116" s="81"/>
    </row>
    <row r="117" spans="1:8" x14ac:dyDescent="0.2">
      <c r="A117" s="71">
        <v>2160</v>
      </c>
      <c r="B117" s="72" t="s">
        <v>274</v>
      </c>
      <c r="C117" s="73"/>
      <c r="D117" s="72"/>
      <c r="E117" s="72"/>
      <c r="F117" s="72"/>
      <c r="G117" s="72"/>
      <c r="H117" s="74"/>
    </row>
    <row r="118" spans="1:8" x14ac:dyDescent="0.2">
      <c r="A118" s="71">
        <v>2161</v>
      </c>
      <c r="B118" s="72" t="s">
        <v>275</v>
      </c>
      <c r="C118" s="73"/>
      <c r="D118" s="72"/>
      <c r="E118" s="72"/>
      <c r="F118" s="72"/>
      <c r="G118" s="72"/>
      <c r="H118" s="74"/>
    </row>
    <row r="119" spans="1:8" x14ac:dyDescent="0.2">
      <c r="A119" s="71">
        <v>2162</v>
      </c>
      <c r="B119" s="72" t="s">
        <v>276</v>
      </c>
      <c r="C119" s="73"/>
      <c r="D119" s="72"/>
      <c r="E119" s="72"/>
      <c r="F119" s="72"/>
      <c r="G119" s="72"/>
      <c r="H119" s="74"/>
    </row>
    <row r="120" spans="1:8" x14ac:dyDescent="0.2">
      <c r="A120" s="71">
        <v>2163</v>
      </c>
      <c r="B120" s="72" t="s">
        <v>277</v>
      </c>
      <c r="C120" s="73"/>
      <c r="D120" s="72"/>
      <c r="E120" s="72"/>
      <c r="F120" s="72"/>
      <c r="G120" s="72"/>
      <c r="H120" s="74"/>
    </row>
    <row r="121" spans="1:8" x14ac:dyDescent="0.2">
      <c r="A121" s="71">
        <v>2164</v>
      </c>
      <c r="B121" s="72" t="s">
        <v>278</v>
      </c>
      <c r="C121" s="73"/>
      <c r="D121" s="72"/>
      <c r="E121" s="72"/>
      <c r="F121" s="72"/>
      <c r="G121" s="72"/>
      <c r="H121" s="74"/>
    </row>
    <row r="122" spans="1:8" x14ac:dyDescent="0.2">
      <c r="A122" s="71">
        <v>2165</v>
      </c>
      <c r="B122" s="72" t="s">
        <v>279</v>
      </c>
      <c r="C122" s="73"/>
      <c r="D122" s="72"/>
      <c r="E122" s="72"/>
      <c r="F122" s="72"/>
      <c r="G122" s="72"/>
      <c r="H122" s="74"/>
    </row>
    <row r="123" spans="1:8" x14ac:dyDescent="0.2">
      <c r="A123" s="71">
        <v>2166</v>
      </c>
      <c r="B123" s="72" t="s">
        <v>280</v>
      </c>
      <c r="C123" s="73"/>
      <c r="D123" s="72"/>
      <c r="E123" s="72"/>
      <c r="F123" s="72"/>
      <c r="G123" s="72"/>
      <c r="H123" s="74"/>
    </row>
    <row r="124" spans="1:8" x14ac:dyDescent="0.2">
      <c r="A124" s="71">
        <v>2250</v>
      </c>
      <c r="B124" s="72" t="s">
        <v>281</v>
      </c>
      <c r="C124" s="73"/>
      <c r="D124" s="72"/>
      <c r="E124" s="72"/>
      <c r="F124" s="72"/>
      <c r="G124" s="72"/>
      <c r="H124" s="74"/>
    </row>
    <row r="125" spans="1:8" x14ac:dyDescent="0.2">
      <c r="A125" s="71">
        <v>2251</v>
      </c>
      <c r="B125" s="72" t="s">
        <v>282</v>
      </c>
      <c r="C125" s="73"/>
      <c r="D125" s="72"/>
      <c r="E125" s="72"/>
      <c r="F125" s="72"/>
      <c r="G125" s="72"/>
      <c r="H125" s="74"/>
    </row>
    <row r="126" spans="1:8" x14ac:dyDescent="0.2">
      <c r="A126" s="71">
        <v>2252</v>
      </c>
      <c r="B126" s="72" t="s">
        <v>283</v>
      </c>
      <c r="C126" s="73"/>
      <c r="D126" s="72"/>
      <c r="E126" s="72"/>
      <c r="F126" s="72"/>
      <c r="G126" s="72"/>
      <c r="H126" s="74"/>
    </row>
    <row r="127" spans="1:8" x14ac:dyDescent="0.2">
      <c r="A127" s="71">
        <v>2253</v>
      </c>
      <c r="B127" s="72" t="s">
        <v>284</v>
      </c>
      <c r="C127" s="73"/>
      <c r="D127" s="72"/>
      <c r="E127" s="72"/>
      <c r="F127" s="72"/>
      <c r="G127" s="72"/>
      <c r="H127" s="74"/>
    </row>
    <row r="128" spans="1:8" x14ac:dyDescent="0.2">
      <c r="A128" s="71">
        <v>2254</v>
      </c>
      <c r="B128" s="72" t="s">
        <v>285</v>
      </c>
      <c r="C128" s="73"/>
      <c r="D128" s="72"/>
      <c r="E128" s="72"/>
      <c r="F128" s="72"/>
      <c r="G128" s="72"/>
      <c r="H128" s="74"/>
    </row>
    <row r="129" spans="1:8" x14ac:dyDescent="0.2">
      <c r="A129" s="71">
        <v>2255</v>
      </c>
      <c r="B129" s="72" t="s">
        <v>286</v>
      </c>
      <c r="C129" s="73"/>
      <c r="D129" s="72"/>
      <c r="E129" s="72"/>
      <c r="F129" s="72"/>
      <c r="G129" s="72"/>
      <c r="H129" s="74"/>
    </row>
    <row r="130" spans="1:8" x14ac:dyDescent="0.2">
      <c r="A130" s="71">
        <v>2256</v>
      </c>
      <c r="B130" s="72" t="s">
        <v>287</v>
      </c>
      <c r="C130" s="73"/>
      <c r="D130" s="72"/>
      <c r="E130" s="72"/>
      <c r="F130" s="72"/>
      <c r="G130" s="72"/>
      <c r="H130" s="74"/>
    </row>
    <row r="131" spans="1:8" x14ac:dyDescent="0.2">
      <c r="A131" s="75"/>
      <c r="B131" s="72"/>
      <c r="C131" s="72"/>
      <c r="D131" s="72"/>
      <c r="E131" s="72"/>
      <c r="F131" s="72"/>
      <c r="G131" s="72"/>
      <c r="H131" s="74"/>
    </row>
    <row r="132" spans="1:8" x14ac:dyDescent="0.2">
      <c r="A132" s="75"/>
      <c r="B132" s="72"/>
      <c r="C132" s="72"/>
      <c r="D132" s="72"/>
      <c r="E132" s="72"/>
      <c r="F132" s="72"/>
      <c r="G132" s="72"/>
      <c r="H132" s="74"/>
    </row>
    <row r="133" spans="1:8" x14ac:dyDescent="0.2">
      <c r="A133" s="75"/>
      <c r="B133" s="72"/>
      <c r="C133" s="72"/>
      <c r="D133" s="72"/>
      <c r="E133" s="72"/>
      <c r="F133" s="72"/>
      <c r="G133" s="72"/>
      <c r="H133" s="74"/>
    </row>
    <row r="134" spans="1:8" x14ac:dyDescent="0.2">
      <c r="A134" s="75"/>
      <c r="B134" s="72"/>
      <c r="C134" s="72"/>
      <c r="D134" s="72"/>
      <c r="E134" s="72"/>
      <c r="F134" s="72"/>
      <c r="G134" s="72"/>
      <c r="H134" s="74"/>
    </row>
    <row r="135" spans="1:8" x14ac:dyDescent="0.2">
      <c r="A135" s="75"/>
      <c r="B135" s="72"/>
      <c r="C135" s="72"/>
      <c r="D135" s="72"/>
      <c r="E135" s="72"/>
      <c r="F135" s="72"/>
      <c r="G135" s="72"/>
      <c r="H135" s="74"/>
    </row>
    <row r="136" spans="1:8" x14ac:dyDescent="0.2">
      <c r="A136" s="75"/>
      <c r="B136" s="72"/>
      <c r="C136" s="72"/>
      <c r="D136" s="72"/>
      <c r="E136" s="72"/>
      <c r="F136" s="72"/>
      <c r="G136" s="72"/>
      <c r="H136" s="74"/>
    </row>
    <row r="137" spans="1:8" x14ac:dyDescent="0.2">
      <c r="A137" s="75"/>
      <c r="B137" s="72"/>
      <c r="C137" s="72"/>
      <c r="D137" s="72"/>
      <c r="E137" s="72"/>
      <c r="F137" s="72"/>
      <c r="G137" s="72"/>
      <c r="H137" s="74"/>
    </row>
    <row r="138" spans="1:8" x14ac:dyDescent="0.2">
      <c r="A138" s="76" t="s">
        <v>164</v>
      </c>
      <c r="B138" s="77"/>
      <c r="C138" s="77"/>
      <c r="D138" s="77"/>
      <c r="E138" s="77"/>
      <c r="F138" s="77"/>
      <c r="G138" s="77"/>
      <c r="H138" s="78"/>
    </row>
    <row r="139" spans="1:8" x14ac:dyDescent="0.2">
      <c r="A139" s="79" t="s">
        <v>141</v>
      </c>
      <c r="B139" s="80" t="s">
        <v>137</v>
      </c>
      <c r="C139" s="80"/>
      <c r="D139" s="80" t="s">
        <v>142</v>
      </c>
      <c r="E139" s="80" t="s">
        <v>196</v>
      </c>
      <c r="F139" s="80"/>
      <c r="G139" s="80"/>
      <c r="H139" s="81"/>
    </row>
    <row r="140" spans="1:8" x14ac:dyDescent="0.2">
      <c r="A140" s="71">
        <v>2159</v>
      </c>
      <c r="B140" s="72" t="s">
        <v>288</v>
      </c>
      <c r="C140" s="73"/>
      <c r="D140" s="72"/>
      <c r="E140" s="72"/>
      <c r="F140" s="72"/>
      <c r="G140" s="72"/>
      <c r="H140" s="74"/>
    </row>
    <row r="141" spans="1:8" x14ac:dyDescent="0.2">
      <c r="A141" s="71">
        <v>2199</v>
      </c>
      <c r="B141" s="72" t="s">
        <v>289</v>
      </c>
      <c r="C141" s="73"/>
      <c r="D141" s="72"/>
      <c r="E141" s="72"/>
      <c r="F141" s="72"/>
      <c r="G141" s="72"/>
      <c r="H141" s="74"/>
    </row>
    <row r="142" spans="1:8" x14ac:dyDescent="0.2">
      <c r="A142" s="71">
        <v>2240</v>
      </c>
      <c r="B142" s="72" t="s">
        <v>290</v>
      </c>
      <c r="C142" s="73"/>
      <c r="D142" s="72"/>
      <c r="E142" s="72"/>
      <c r="F142" s="72"/>
      <c r="G142" s="72"/>
      <c r="H142" s="74"/>
    </row>
    <row r="143" spans="1:8" x14ac:dyDescent="0.2">
      <c r="A143" s="71">
        <v>2241</v>
      </c>
      <c r="B143" s="72" t="s">
        <v>291</v>
      </c>
      <c r="C143" s="73"/>
      <c r="D143" s="72"/>
      <c r="E143" s="72"/>
      <c r="F143" s="72"/>
      <c r="G143" s="72"/>
      <c r="H143" s="74"/>
    </row>
    <row r="144" spans="1:8" ht="16.5" customHeight="1" x14ac:dyDescent="0.2">
      <c r="A144" s="71">
        <v>2242</v>
      </c>
      <c r="B144" s="72" t="s">
        <v>292</v>
      </c>
      <c r="C144" s="73"/>
      <c r="D144" s="72"/>
      <c r="E144" s="72"/>
      <c r="F144" s="72"/>
      <c r="G144" s="72"/>
      <c r="H144" s="74"/>
    </row>
    <row r="145" spans="1:8" ht="12" thickBot="1" x14ac:dyDescent="0.25">
      <c r="A145" s="83">
        <v>2249</v>
      </c>
      <c r="B145" s="84" t="s">
        <v>293</v>
      </c>
      <c r="C145" s="85"/>
      <c r="D145" s="84"/>
      <c r="E145" s="84"/>
      <c r="F145" s="84"/>
      <c r="G145" s="84"/>
      <c r="H145" s="87"/>
    </row>
    <row r="146" spans="1:8" x14ac:dyDescent="0.2">
      <c r="A146" s="183"/>
      <c r="B146" s="72"/>
      <c r="C146" s="73"/>
      <c r="D146" s="72"/>
      <c r="E146" s="72"/>
      <c r="F146" s="72"/>
      <c r="G146" s="72"/>
      <c r="H146" s="7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5"/>
  <sheetViews>
    <sheetView topLeftCell="A211" zoomScaleNormal="100" workbookViewId="0">
      <selection activeCell="A226" sqref="A226:IV240"/>
    </sheetView>
  </sheetViews>
  <sheetFormatPr baseColWidth="10" defaultColWidth="9.140625" defaultRowHeight="11.25" x14ac:dyDescent="0.2"/>
  <cols>
    <col min="1" max="1" width="10" style="6" customWidth="1"/>
    <col min="2" max="2" width="83" style="6" customWidth="1"/>
    <col min="3" max="3" width="27.42578125" style="6" customWidth="1"/>
    <col min="4" max="4" width="30" style="6" customWidth="1"/>
    <col min="5" max="5" width="16.7109375" style="6" customWidth="1"/>
    <col min="6" max="16384" width="9.140625" style="6"/>
  </cols>
  <sheetData>
    <row r="1" spans="1:5" s="7" customFormat="1" ht="18.95" customHeight="1" x14ac:dyDescent="0.25">
      <c r="A1" s="187" t="s">
        <v>520</v>
      </c>
      <c r="B1" s="187"/>
      <c r="C1" s="187"/>
      <c r="D1" s="61" t="s">
        <v>180</v>
      </c>
      <c r="E1" s="62">
        <v>2018</v>
      </c>
    </row>
    <row r="2" spans="1:5" s="5" customFormat="1" ht="18.95" customHeight="1" x14ac:dyDescent="0.25">
      <c r="A2" s="187" t="s">
        <v>294</v>
      </c>
      <c r="B2" s="187"/>
      <c r="C2" s="187"/>
      <c r="D2" s="61" t="s">
        <v>182</v>
      </c>
      <c r="E2" s="62" t="str">
        <f>'Notas a los Edos Financieros'!E2</f>
        <v>Trimestral</v>
      </c>
    </row>
    <row r="3" spans="1:5" s="5" customFormat="1" ht="18.95" customHeight="1" x14ac:dyDescent="0.25">
      <c r="A3" s="187" t="s">
        <v>521</v>
      </c>
      <c r="B3" s="187"/>
      <c r="C3" s="187"/>
      <c r="D3" s="61" t="s">
        <v>184</v>
      </c>
      <c r="E3" s="62">
        <f>'Notas a los Edos Financieros'!E3</f>
        <v>1</v>
      </c>
    </row>
    <row r="4" spans="1:5" x14ac:dyDescent="0.2">
      <c r="A4" s="63" t="s">
        <v>185</v>
      </c>
      <c r="B4" s="64"/>
      <c r="C4" s="64"/>
      <c r="D4" s="64"/>
      <c r="E4" s="64"/>
    </row>
    <row r="5" spans="1:5" x14ac:dyDescent="0.2">
      <c r="A5" s="65"/>
      <c r="B5" s="65"/>
      <c r="C5" s="65"/>
      <c r="D5" s="65"/>
      <c r="E5" s="65"/>
    </row>
    <row r="6" spans="1:5" x14ac:dyDescent="0.2">
      <c r="A6" s="64" t="s">
        <v>136</v>
      </c>
      <c r="B6" s="64"/>
      <c r="C6" s="64"/>
      <c r="D6" s="64"/>
      <c r="E6" s="64"/>
    </row>
    <row r="7" spans="1:5" ht="12" thickBot="1" x14ac:dyDescent="0.25">
      <c r="A7" s="66" t="s">
        <v>141</v>
      </c>
      <c r="B7" s="66" t="s">
        <v>137</v>
      </c>
      <c r="C7" s="66" t="s">
        <v>138</v>
      </c>
      <c r="D7" s="66" t="s">
        <v>295</v>
      </c>
      <c r="E7" s="66"/>
    </row>
    <row r="8" spans="1:5" x14ac:dyDescent="0.2">
      <c r="A8" s="67">
        <v>4100</v>
      </c>
      <c r="B8" s="68" t="s">
        <v>296</v>
      </c>
      <c r="C8" s="69">
        <f>SUM(C9+C18+C24+C26+C32+C37+C47+C52)</f>
        <v>3417679.5900000003</v>
      </c>
      <c r="D8" s="68"/>
      <c r="E8" s="70"/>
    </row>
    <row r="9" spans="1:5" x14ac:dyDescent="0.2">
      <c r="A9" s="71">
        <v>4110</v>
      </c>
      <c r="B9" s="72" t="s">
        <v>297</v>
      </c>
      <c r="C9" s="73"/>
      <c r="D9" s="72"/>
      <c r="E9" s="74"/>
    </row>
    <row r="10" spans="1:5" x14ac:dyDescent="0.2">
      <c r="A10" s="71">
        <v>4111</v>
      </c>
      <c r="B10" s="72" t="s">
        <v>298</v>
      </c>
      <c r="C10" s="73"/>
      <c r="D10" s="72"/>
      <c r="E10" s="74"/>
    </row>
    <row r="11" spans="1:5" x14ac:dyDescent="0.2">
      <c r="A11" s="71">
        <v>4112</v>
      </c>
      <c r="B11" s="72" t="s">
        <v>299</v>
      </c>
      <c r="C11" s="73"/>
      <c r="D11" s="72"/>
      <c r="E11" s="74"/>
    </row>
    <row r="12" spans="1:5" x14ac:dyDescent="0.2">
      <c r="A12" s="71">
        <v>4113</v>
      </c>
      <c r="B12" s="72" t="s">
        <v>300</v>
      </c>
      <c r="C12" s="73"/>
      <c r="D12" s="72"/>
      <c r="E12" s="74"/>
    </row>
    <row r="13" spans="1:5" x14ac:dyDescent="0.2">
      <c r="A13" s="71">
        <v>4114</v>
      </c>
      <c r="B13" s="72" t="s">
        <v>301</v>
      </c>
      <c r="C13" s="73"/>
      <c r="D13" s="72"/>
      <c r="E13" s="74"/>
    </row>
    <row r="14" spans="1:5" x14ac:dyDescent="0.2">
      <c r="A14" s="71">
        <v>4115</v>
      </c>
      <c r="B14" s="72" t="s">
        <v>302</v>
      </c>
      <c r="C14" s="73"/>
      <c r="D14" s="72"/>
      <c r="E14" s="74"/>
    </row>
    <row r="15" spans="1:5" x14ac:dyDescent="0.2">
      <c r="A15" s="71">
        <v>4116</v>
      </c>
      <c r="B15" s="72" t="s">
        <v>303</v>
      </c>
      <c r="C15" s="73"/>
      <c r="D15" s="72"/>
      <c r="E15" s="74"/>
    </row>
    <row r="16" spans="1:5" x14ac:dyDescent="0.2">
      <c r="A16" s="71">
        <v>4117</v>
      </c>
      <c r="B16" s="72" t="s">
        <v>304</v>
      </c>
      <c r="C16" s="73"/>
      <c r="D16" s="72"/>
      <c r="E16" s="74"/>
    </row>
    <row r="17" spans="1:5" x14ac:dyDescent="0.2">
      <c r="A17" s="71">
        <v>4119</v>
      </c>
      <c r="B17" s="72" t="s">
        <v>305</v>
      </c>
      <c r="C17" s="73"/>
      <c r="D17" s="72"/>
      <c r="E17" s="74"/>
    </row>
    <row r="18" spans="1:5" x14ac:dyDescent="0.2">
      <c r="A18" s="71">
        <v>4120</v>
      </c>
      <c r="B18" s="72" t="s">
        <v>306</v>
      </c>
      <c r="C18" s="73"/>
      <c r="D18" s="72"/>
      <c r="E18" s="74"/>
    </row>
    <row r="19" spans="1:5" x14ac:dyDescent="0.2">
      <c r="A19" s="71">
        <v>4121</v>
      </c>
      <c r="B19" s="72" t="s">
        <v>307</v>
      </c>
      <c r="C19" s="73"/>
      <c r="D19" s="72"/>
      <c r="E19" s="74"/>
    </row>
    <row r="20" spans="1:5" x14ac:dyDescent="0.2">
      <c r="A20" s="71">
        <v>4122</v>
      </c>
      <c r="B20" s="72" t="s">
        <v>308</v>
      </c>
      <c r="C20" s="73"/>
      <c r="D20" s="72"/>
      <c r="E20" s="74"/>
    </row>
    <row r="21" spans="1:5" x14ac:dyDescent="0.2">
      <c r="A21" s="71">
        <v>4123</v>
      </c>
      <c r="B21" s="72" t="s">
        <v>309</v>
      </c>
      <c r="C21" s="73"/>
      <c r="D21" s="72"/>
      <c r="E21" s="74"/>
    </row>
    <row r="22" spans="1:5" x14ac:dyDescent="0.2">
      <c r="A22" s="71">
        <v>4124</v>
      </c>
      <c r="B22" s="72" t="s">
        <v>310</v>
      </c>
      <c r="C22" s="73"/>
      <c r="D22" s="72"/>
      <c r="E22" s="74"/>
    </row>
    <row r="23" spans="1:5" x14ac:dyDescent="0.2">
      <c r="A23" s="71">
        <v>4129</v>
      </c>
      <c r="B23" s="72" t="s">
        <v>311</v>
      </c>
      <c r="C23" s="73"/>
      <c r="D23" s="72"/>
      <c r="E23" s="74"/>
    </row>
    <row r="24" spans="1:5" x14ac:dyDescent="0.2">
      <c r="A24" s="71">
        <v>4130</v>
      </c>
      <c r="B24" s="72" t="s">
        <v>312</v>
      </c>
      <c r="C24" s="73"/>
      <c r="D24" s="72"/>
      <c r="E24" s="74"/>
    </row>
    <row r="25" spans="1:5" x14ac:dyDescent="0.2">
      <c r="A25" s="71">
        <v>4131</v>
      </c>
      <c r="B25" s="72" t="s">
        <v>313</v>
      </c>
      <c r="C25" s="73"/>
      <c r="D25" s="72"/>
      <c r="E25" s="74"/>
    </row>
    <row r="26" spans="1:5" x14ac:dyDescent="0.2">
      <c r="A26" s="71">
        <v>4140</v>
      </c>
      <c r="B26" s="72" t="s">
        <v>314</v>
      </c>
      <c r="C26" s="73">
        <f>SUM(C27:C31)</f>
        <v>3380165.64</v>
      </c>
      <c r="D26" s="72"/>
      <c r="E26" s="74"/>
    </row>
    <row r="27" spans="1:5" x14ac:dyDescent="0.2">
      <c r="A27" s="71">
        <v>4141</v>
      </c>
      <c r="B27" s="72" t="s">
        <v>315</v>
      </c>
      <c r="C27" s="73"/>
      <c r="D27" s="72"/>
      <c r="E27" s="74"/>
    </row>
    <row r="28" spans="1:5" x14ac:dyDescent="0.2">
      <c r="A28" s="71">
        <v>4142</v>
      </c>
      <c r="B28" s="72" t="s">
        <v>316</v>
      </c>
      <c r="C28" s="73"/>
      <c r="D28" s="72"/>
      <c r="E28" s="74"/>
    </row>
    <row r="29" spans="1:5" x14ac:dyDescent="0.2">
      <c r="A29" s="71">
        <v>4143</v>
      </c>
      <c r="B29" s="72" t="s">
        <v>317</v>
      </c>
      <c r="C29" s="73">
        <v>3380165.64</v>
      </c>
      <c r="D29" s="72"/>
      <c r="E29" s="74"/>
    </row>
    <row r="30" spans="1:5" x14ac:dyDescent="0.2">
      <c r="A30" s="71">
        <v>4144</v>
      </c>
      <c r="B30" s="72" t="s">
        <v>318</v>
      </c>
      <c r="C30" s="73"/>
      <c r="D30" s="72"/>
      <c r="E30" s="74"/>
    </row>
    <row r="31" spans="1:5" x14ac:dyDescent="0.2">
      <c r="A31" s="71">
        <v>4149</v>
      </c>
      <c r="B31" s="72" t="s">
        <v>319</v>
      </c>
      <c r="C31" s="73"/>
      <c r="D31" s="72"/>
      <c r="E31" s="74"/>
    </row>
    <row r="32" spans="1:5" x14ac:dyDescent="0.2">
      <c r="A32" s="71">
        <v>4150</v>
      </c>
      <c r="B32" s="72" t="s">
        <v>320</v>
      </c>
      <c r="C32" s="73">
        <f>SUM(C33:C36)</f>
        <v>37513.949999999997</v>
      </c>
      <c r="D32" s="72"/>
      <c r="E32" s="74"/>
    </row>
    <row r="33" spans="1:5" x14ac:dyDescent="0.2">
      <c r="A33" s="71">
        <v>4151</v>
      </c>
      <c r="B33" s="72" t="s">
        <v>321</v>
      </c>
      <c r="C33" s="73"/>
      <c r="D33" s="72"/>
      <c r="E33" s="74"/>
    </row>
    <row r="34" spans="1:5" x14ac:dyDescent="0.2">
      <c r="A34" s="71">
        <v>4152</v>
      </c>
      <c r="B34" s="72" t="s">
        <v>322</v>
      </c>
      <c r="C34" s="73"/>
      <c r="D34" s="72"/>
      <c r="E34" s="74"/>
    </row>
    <row r="35" spans="1:5" x14ac:dyDescent="0.2">
      <c r="A35" s="71">
        <v>4153</v>
      </c>
      <c r="B35" s="72" t="s">
        <v>323</v>
      </c>
      <c r="C35" s="73"/>
      <c r="D35" s="72"/>
      <c r="E35" s="74"/>
    </row>
    <row r="36" spans="1:5" x14ac:dyDescent="0.2">
      <c r="A36" s="71">
        <v>4159</v>
      </c>
      <c r="B36" s="72" t="s">
        <v>324</v>
      </c>
      <c r="C36" s="73">
        <v>37513.949999999997</v>
      </c>
      <c r="D36" s="72"/>
      <c r="E36" s="74"/>
    </row>
    <row r="37" spans="1:5" x14ac:dyDescent="0.2">
      <c r="A37" s="71">
        <v>4160</v>
      </c>
      <c r="B37" s="72" t="s">
        <v>325</v>
      </c>
      <c r="C37" s="73"/>
      <c r="D37" s="72"/>
      <c r="E37" s="74"/>
    </row>
    <row r="38" spans="1:5" x14ac:dyDescent="0.2">
      <c r="A38" s="71">
        <v>4161</v>
      </c>
      <c r="B38" s="72" t="s">
        <v>326</v>
      </c>
      <c r="C38" s="73"/>
      <c r="D38" s="72"/>
      <c r="E38" s="74"/>
    </row>
    <row r="39" spans="1:5" x14ac:dyDescent="0.2">
      <c r="A39" s="71">
        <v>4162</v>
      </c>
      <c r="B39" s="72" t="s">
        <v>327</v>
      </c>
      <c r="C39" s="73"/>
      <c r="D39" s="72"/>
      <c r="E39" s="74"/>
    </row>
    <row r="40" spans="1:5" x14ac:dyDescent="0.2">
      <c r="A40" s="71">
        <v>4163</v>
      </c>
      <c r="B40" s="72" t="s">
        <v>328</v>
      </c>
      <c r="C40" s="73"/>
      <c r="D40" s="72"/>
      <c r="E40" s="74"/>
    </row>
    <row r="41" spans="1:5" x14ac:dyDescent="0.2">
      <c r="A41" s="71">
        <v>4164</v>
      </c>
      <c r="B41" s="72" t="s">
        <v>329</v>
      </c>
      <c r="C41" s="73"/>
      <c r="D41" s="72"/>
      <c r="E41" s="74"/>
    </row>
    <row r="42" spans="1:5" x14ac:dyDescent="0.2">
      <c r="A42" s="71">
        <v>4165</v>
      </c>
      <c r="B42" s="72" t="s">
        <v>330</v>
      </c>
      <c r="C42" s="73"/>
      <c r="D42" s="72"/>
      <c r="E42" s="74"/>
    </row>
    <row r="43" spans="1:5" x14ac:dyDescent="0.2">
      <c r="A43" s="71">
        <v>4166</v>
      </c>
      <c r="B43" s="72" t="s">
        <v>331</v>
      </c>
      <c r="C43" s="73"/>
      <c r="D43" s="72"/>
      <c r="E43" s="74"/>
    </row>
    <row r="44" spans="1:5" x14ac:dyDescent="0.2">
      <c r="A44" s="71">
        <v>4167</v>
      </c>
      <c r="B44" s="72" t="s">
        <v>332</v>
      </c>
      <c r="C44" s="73"/>
      <c r="D44" s="72"/>
      <c r="E44" s="74"/>
    </row>
    <row r="45" spans="1:5" x14ac:dyDescent="0.2">
      <c r="A45" s="71">
        <v>4168</v>
      </c>
      <c r="B45" s="72" t="s">
        <v>333</v>
      </c>
      <c r="C45" s="73"/>
      <c r="D45" s="72"/>
      <c r="E45" s="74"/>
    </row>
    <row r="46" spans="1:5" x14ac:dyDescent="0.2">
      <c r="A46" s="71">
        <v>4169</v>
      </c>
      <c r="B46" s="72" t="s">
        <v>334</v>
      </c>
      <c r="C46" s="73"/>
      <c r="D46" s="72"/>
      <c r="E46" s="74"/>
    </row>
    <row r="47" spans="1:5" x14ac:dyDescent="0.2">
      <c r="A47" s="71">
        <v>4170</v>
      </c>
      <c r="B47" s="72" t="s">
        <v>335</v>
      </c>
      <c r="C47" s="73"/>
      <c r="D47" s="72"/>
      <c r="E47" s="74"/>
    </row>
    <row r="48" spans="1:5" x14ac:dyDescent="0.2">
      <c r="A48" s="71">
        <v>4171</v>
      </c>
      <c r="B48" s="72" t="s">
        <v>336</v>
      </c>
      <c r="C48" s="73"/>
      <c r="D48" s="72"/>
      <c r="E48" s="74"/>
    </row>
    <row r="49" spans="1:5" x14ac:dyDescent="0.2">
      <c r="A49" s="71">
        <v>4172</v>
      </c>
      <c r="B49" s="72" t="s">
        <v>337</v>
      </c>
      <c r="C49" s="73"/>
      <c r="D49" s="72"/>
      <c r="E49" s="74"/>
    </row>
    <row r="50" spans="1:5" x14ac:dyDescent="0.2">
      <c r="A50" s="71">
        <v>4173</v>
      </c>
      <c r="B50" s="72" t="s">
        <v>338</v>
      </c>
      <c r="C50" s="73"/>
      <c r="D50" s="72"/>
      <c r="E50" s="74"/>
    </row>
    <row r="51" spans="1:5" x14ac:dyDescent="0.2">
      <c r="A51" s="71">
        <v>4174</v>
      </c>
      <c r="B51" s="72" t="s">
        <v>339</v>
      </c>
      <c r="C51" s="73"/>
      <c r="D51" s="72"/>
      <c r="E51" s="74"/>
    </row>
    <row r="52" spans="1:5" x14ac:dyDescent="0.2">
      <c r="A52" s="71">
        <v>4190</v>
      </c>
      <c r="B52" s="72" t="s">
        <v>340</v>
      </c>
      <c r="C52" s="73"/>
      <c r="D52" s="72"/>
      <c r="E52" s="74"/>
    </row>
    <row r="53" spans="1:5" x14ac:dyDescent="0.2">
      <c r="A53" s="71">
        <v>4191</v>
      </c>
      <c r="B53" s="72" t="s">
        <v>341</v>
      </c>
      <c r="C53" s="73"/>
      <c r="D53" s="72"/>
      <c r="E53" s="74"/>
    </row>
    <row r="54" spans="1:5" x14ac:dyDescent="0.2">
      <c r="A54" s="71">
        <v>4192</v>
      </c>
      <c r="B54" s="72" t="s">
        <v>342</v>
      </c>
      <c r="C54" s="73"/>
      <c r="D54" s="72"/>
      <c r="E54" s="74"/>
    </row>
    <row r="55" spans="1:5" x14ac:dyDescent="0.2">
      <c r="A55" s="71">
        <v>4200</v>
      </c>
      <c r="B55" s="72" t="s">
        <v>343</v>
      </c>
      <c r="C55" s="73">
        <f>SUM(C56+C60)</f>
        <v>43727558.520000003</v>
      </c>
      <c r="D55" s="72"/>
      <c r="E55" s="74"/>
    </row>
    <row r="56" spans="1:5" x14ac:dyDescent="0.2">
      <c r="A56" s="71">
        <v>4210</v>
      </c>
      <c r="B56" s="72" t="s">
        <v>344</v>
      </c>
      <c r="C56" s="73">
        <f>SUM(C57:C59)</f>
        <v>926620.45</v>
      </c>
      <c r="D56" s="72"/>
      <c r="E56" s="74"/>
    </row>
    <row r="57" spans="1:5" x14ac:dyDescent="0.2">
      <c r="A57" s="71">
        <v>4211</v>
      </c>
      <c r="B57" s="72" t="s">
        <v>345</v>
      </c>
      <c r="C57" s="73"/>
      <c r="D57" s="72"/>
      <c r="E57" s="74"/>
    </row>
    <row r="58" spans="1:5" x14ac:dyDescent="0.2">
      <c r="A58" s="71">
        <v>4212</v>
      </c>
      <c r="B58" s="72" t="s">
        <v>346</v>
      </c>
      <c r="C58" s="73"/>
      <c r="D58" s="72"/>
      <c r="E58" s="74"/>
    </row>
    <row r="59" spans="1:5" x14ac:dyDescent="0.2">
      <c r="A59" s="71">
        <v>4213</v>
      </c>
      <c r="B59" s="72" t="s">
        <v>347</v>
      </c>
      <c r="C59" s="73">
        <v>926620.45</v>
      </c>
      <c r="D59" s="72"/>
      <c r="E59" s="74"/>
    </row>
    <row r="60" spans="1:5" x14ac:dyDescent="0.2">
      <c r="A60" s="71">
        <v>4220</v>
      </c>
      <c r="B60" s="72" t="s">
        <v>348</v>
      </c>
      <c r="C60" s="73">
        <f>SUM(C61:C66)</f>
        <v>42800938.07</v>
      </c>
      <c r="D60" s="72"/>
      <c r="E60" s="74"/>
    </row>
    <row r="61" spans="1:5" x14ac:dyDescent="0.2">
      <c r="A61" s="71">
        <v>4221</v>
      </c>
      <c r="B61" s="72" t="s">
        <v>349</v>
      </c>
      <c r="C61" s="73">
        <v>42800938.07</v>
      </c>
      <c r="D61" s="72"/>
      <c r="E61" s="74"/>
    </row>
    <row r="62" spans="1:5" x14ac:dyDescent="0.2">
      <c r="A62" s="71">
        <v>4222</v>
      </c>
      <c r="B62" s="72" t="s">
        <v>350</v>
      </c>
      <c r="C62" s="73"/>
      <c r="D62" s="72"/>
      <c r="E62" s="74"/>
    </row>
    <row r="63" spans="1:5" x14ac:dyDescent="0.2">
      <c r="A63" s="71">
        <v>4223</v>
      </c>
      <c r="B63" s="72" t="s">
        <v>351</v>
      </c>
      <c r="C63" s="73"/>
      <c r="D63" s="72"/>
      <c r="E63" s="74"/>
    </row>
    <row r="64" spans="1:5" x14ac:dyDescent="0.2">
      <c r="A64" s="71">
        <v>4224</v>
      </c>
      <c r="B64" s="72" t="s">
        <v>352</v>
      </c>
      <c r="C64" s="73"/>
      <c r="D64" s="72"/>
      <c r="E64" s="74"/>
    </row>
    <row r="65" spans="1:5" x14ac:dyDescent="0.2">
      <c r="A65" s="71">
        <v>4225</v>
      </c>
      <c r="B65" s="72" t="s">
        <v>353</v>
      </c>
      <c r="C65" s="73"/>
      <c r="D65" s="72"/>
      <c r="E65" s="74"/>
    </row>
    <row r="66" spans="1:5" x14ac:dyDescent="0.2">
      <c r="A66" s="71">
        <v>4226</v>
      </c>
      <c r="B66" s="72" t="s">
        <v>354</v>
      </c>
      <c r="C66" s="73"/>
      <c r="D66" s="72"/>
      <c r="E66" s="74"/>
    </row>
    <row r="67" spans="1:5" x14ac:dyDescent="0.2">
      <c r="A67" s="75"/>
      <c r="B67" s="72"/>
      <c r="C67" s="72"/>
      <c r="D67" s="72"/>
      <c r="E67" s="74"/>
    </row>
    <row r="68" spans="1:5" x14ac:dyDescent="0.2">
      <c r="A68" s="76" t="s">
        <v>139</v>
      </c>
      <c r="B68" s="77"/>
      <c r="C68" s="77"/>
      <c r="D68" s="77"/>
      <c r="E68" s="78"/>
    </row>
    <row r="69" spans="1:5" x14ac:dyDescent="0.2">
      <c r="A69" s="79" t="s">
        <v>141</v>
      </c>
      <c r="B69" s="80" t="s">
        <v>137</v>
      </c>
      <c r="C69" s="80" t="s">
        <v>138</v>
      </c>
      <c r="D69" s="80" t="s">
        <v>142</v>
      </c>
      <c r="E69" s="81" t="s">
        <v>196</v>
      </c>
    </row>
    <row r="70" spans="1:5" x14ac:dyDescent="0.2">
      <c r="A70" s="71">
        <v>4300</v>
      </c>
      <c r="B70" s="72" t="s">
        <v>355</v>
      </c>
      <c r="C70" s="73"/>
      <c r="D70" s="72"/>
      <c r="E70" s="74"/>
    </row>
    <row r="71" spans="1:5" x14ac:dyDescent="0.2">
      <c r="A71" s="71">
        <v>4310</v>
      </c>
      <c r="B71" s="72" t="s">
        <v>356</v>
      </c>
      <c r="C71" s="73"/>
      <c r="D71" s="72"/>
      <c r="E71" s="74"/>
    </row>
    <row r="72" spans="1:5" x14ac:dyDescent="0.2">
      <c r="A72" s="71">
        <v>4311</v>
      </c>
      <c r="B72" s="72" t="s">
        <v>357</v>
      </c>
      <c r="C72" s="73"/>
      <c r="D72" s="72"/>
      <c r="E72" s="74"/>
    </row>
    <row r="73" spans="1:5" x14ac:dyDescent="0.2">
      <c r="A73" s="71">
        <v>4319</v>
      </c>
      <c r="B73" s="72" t="s">
        <v>358</v>
      </c>
      <c r="C73" s="73"/>
      <c r="D73" s="72"/>
      <c r="E73" s="74"/>
    </row>
    <row r="74" spans="1:5" x14ac:dyDescent="0.2">
      <c r="A74" s="71">
        <v>4320</v>
      </c>
      <c r="B74" s="72" t="s">
        <v>359</v>
      </c>
      <c r="C74" s="73"/>
      <c r="D74" s="72"/>
      <c r="E74" s="74"/>
    </row>
    <row r="75" spans="1:5" x14ac:dyDescent="0.2">
      <c r="A75" s="71">
        <v>4321</v>
      </c>
      <c r="B75" s="72" t="s">
        <v>360</v>
      </c>
      <c r="C75" s="73"/>
      <c r="D75" s="72"/>
      <c r="E75" s="74"/>
    </row>
    <row r="76" spans="1:5" x14ac:dyDescent="0.2">
      <c r="A76" s="71">
        <v>4322</v>
      </c>
      <c r="B76" s="72" t="s">
        <v>361</v>
      </c>
      <c r="C76" s="73"/>
      <c r="D76" s="72"/>
      <c r="E76" s="74"/>
    </row>
    <row r="77" spans="1:5" x14ac:dyDescent="0.2">
      <c r="A77" s="71">
        <v>4323</v>
      </c>
      <c r="B77" s="72" t="s">
        <v>362</v>
      </c>
      <c r="C77" s="73"/>
      <c r="D77" s="72"/>
      <c r="E77" s="74"/>
    </row>
    <row r="78" spans="1:5" x14ac:dyDescent="0.2">
      <c r="A78" s="71">
        <v>4324</v>
      </c>
      <c r="B78" s="72" t="s">
        <v>363</v>
      </c>
      <c r="C78" s="73"/>
      <c r="D78" s="72"/>
      <c r="E78" s="74"/>
    </row>
    <row r="79" spans="1:5" x14ac:dyDescent="0.2">
      <c r="A79" s="71">
        <v>4325</v>
      </c>
      <c r="B79" s="72" t="s">
        <v>364</v>
      </c>
      <c r="C79" s="73"/>
      <c r="D79" s="72"/>
      <c r="E79" s="74"/>
    </row>
    <row r="80" spans="1:5" x14ac:dyDescent="0.2">
      <c r="A80" s="71">
        <v>4330</v>
      </c>
      <c r="B80" s="72" t="s">
        <v>365</v>
      </c>
      <c r="C80" s="73"/>
      <c r="D80" s="72"/>
      <c r="E80" s="74"/>
    </row>
    <row r="81" spans="1:5" x14ac:dyDescent="0.2">
      <c r="A81" s="71">
        <v>4331</v>
      </c>
      <c r="B81" s="72" t="s">
        <v>365</v>
      </c>
      <c r="C81" s="73"/>
      <c r="D81" s="72"/>
      <c r="E81" s="74"/>
    </row>
    <row r="82" spans="1:5" x14ac:dyDescent="0.2">
      <c r="A82" s="71">
        <v>4340</v>
      </c>
      <c r="B82" s="72" t="s">
        <v>366</v>
      </c>
      <c r="C82" s="73"/>
      <c r="D82" s="72"/>
      <c r="E82" s="74"/>
    </row>
    <row r="83" spans="1:5" x14ac:dyDescent="0.2">
      <c r="A83" s="71">
        <v>4341</v>
      </c>
      <c r="B83" s="72" t="s">
        <v>367</v>
      </c>
      <c r="C83" s="73"/>
      <c r="D83" s="72"/>
      <c r="E83" s="74"/>
    </row>
    <row r="84" spans="1:5" x14ac:dyDescent="0.2">
      <c r="A84" s="71">
        <v>4390</v>
      </c>
      <c r="B84" s="72" t="s">
        <v>368</v>
      </c>
      <c r="C84" s="73"/>
      <c r="D84" s="72"/>
      <c r="E84" s="74"/>
    </row>
    <row r="85" spans="1:5" x14ac:dyDescent="0.2">
      <c r="A85" s="71">
        <v>4391</v>
      </c>
      <c r="B85" s="72" t="s">
        <v>369</v>
      </c>
      <c r="C85" s="73"/>
      <c r="D85" s="72"/>
      <c r="E85" s="74"/>
    </row>
    <row r="86" spans="1:5" x14ac:dyDescent="0.2">
      <c r="A86" s="71">
        <v>4392</v>
      </c>
      <c r="B86" s="72" t="s">
        <v>370</v>
      </c>
      <c r="C86" s="73"/>
      <c r="D86" s="72"/>
      <c r="E86" s="74"/>
    </row>
    <row r="87" spans="1:5" x14ac:dyDescent="0.2">
      <c r="A87" s="71">
        <v>4393</v>
      </c>
      <c r="B87" s="72" t="s">
        <v>371</v>
      </c>
      <c r="C87" s="73"/>
      <c r="D87" s="72"/>
      <c r="E87" s="74"/>
    </row>
    <row r="88" spans="1:5" x14ac:dyDescent="0.2">
      <c r="A88" s="71">
        <v>4394</v>
      </c>
      <c r="B88" s="72" t="s">
        <v>372</v>
      </c>
      <c r="C88" s="73"/>
      <c r="D88" s="72"/>
      <c r="E88" s="74"/>
    </row>
    <row r="89" spans="1:5" x14ac:dyDescent="0.2">
      <c r="A89" s="71">
        <v>4395</v>
      </c>
      <c r="B89" s="72" t="s">
        <v>373</v>
      </c>
      <c r="C89" s="73"/>
      <c r="D89" s="72"/>
      <c r="E89" s="74"/>
    </row>
    <row r="90" spans="1:5" x14ac:dyDescent="0.2">
      <c r="A90" s="71">
        <v>4396</v>
      </c>
      <c r="B90" s="72" t="s">
        <v>374</v>
      </c>
      <c r="C90" s="73"/>
      <c r="D90" s="72"/>
      <c r="E90" s="74"/>
    </row>
    <row r="91" spans="1:5" x14ac:dyDescent="0.2">
      <c r="A91" s="71">
        <v>4399</v>
      </c>
      <c r="B91" s="72" t="s">
        <v>368</v>
      </c>
      <c r="C91" s="73"/>
      <c r="D91" s="72"/>
      <c r="E91" s="74"/>
    </row>
    <row r="92" spans="1:5" x14ac:dyDescent="0.2">
      <c r="A92" s="75"/>
      <c r="B92" s="72"/>
      <c r="C92" s="72"/>
      <c r="D92" s="72"/>
      <c r="E92" s="74"/>
    </row>
    <row r="93" spans="1:5" x14ac:dyDescent="0.2">
      <c r="A93" s="75"/>
      <c r="B93" s="72"/>
      <c r="C93" s="72"/>
      <c r="D93" s="72"/>
      <c r="E93" s="74"/>
    </row>
    <row r="94" spans="1:5" x14ac:dyDescent="0.2">
      <c r="A94" s="76" t="s">
        <v>143</v>
      </c>
      <c r="B94" s="77"/>
      <c r="C94" s="77"/>
      <c r="D94" s="77"/>
      <c r="E94" s="78"/>
    </row>
    <row r="95" spans="1:5" x14ac:dyDescent="0.2">
      <c r="A95" s="79" t="s">
        <v>141</v>
      </c>
      <c r="B95" s="80" t="s">
        <v>137</v>
      </c>
      <c r="C95" s="80" t="s">
        <v>138</v>
      </c>
      <c r="D95" s="80" t="s">
        <v>375</v>
      </c>
      <c r="E95" s="81" t="s">
        <v>196</v>
      </c>
    </row>
    <row r="96" spans="1:5" x14ac:dyDescent="0.2">
      <c r="A96" s="71">
        <v>5000</v>
      </c>
      <c r="B96" s="72" t="s">
        <v>376</v>
      </c>
      <c r="C96" s="73">
        <f>SUM(C97+C125+C158+C168+C183+C215)</f>
        <v>48740045.340000004</v>
      </c>
      <c r="D96" s="82">
        <f>C96/C96</f>
        <v>1</v>
      </c>
      <c r="E96" s="74"/>
    </row>
    <row r="97" spans="1:5" x14ac:dyDescent="0.2">
      <c r="A97" s="71">
        <v>5100</v>
      </c>
      <c r="B97" s="72" t="s">
        <v>377</v>
      </c>
      <c r="C97" s="73">
        <f>SUM(C98+C105+C115)</f>
        <v>41846100.060000002</v>
      </c>
      <c r="D97" s="82">
        <f>C97/$C$96</f>
        <v>0.85855685541715587</v>
      </c>
      <c r="E97" s="74"/>
    </row>
    <row r="98" spans="1:5" x14ac:dyDescent="0.2">
      <c r="A98" s="71">
        <v>5110</v>
      </c>
      <c r="B98" s="72" t="s">
        <v>378</v>
      </c>
      <c r="C98" s="73">
        <f>SUM(C99:C104)</f>
        <v>35343599.909999996</v>
      </c>
      <c r="D98" s="82">
        <f t="shared" ref="D98:D161" si="0">C98/$C$96</f>
        <v>0.72514499449991676</v>
      </c>
      <c r="E98" s="74"/>
    </row>
    <row r="99" spans="1:5" x14ac:dyDescent="0.2">
      <c r="A99" s="71">
        <v>5111</v>
      </c>
      <c r="B99" s="72" t="s">
        <v>379</v>
      </c>
      <c r="C99" s="73">
        <v>18605551.059999999</v>
      </c>
      <c r="D99" s="82">
        <f t="shared" si="0"/>
        <v>0.38173027805394316</v>
      </c>
      <c r="E99" s="74"/>
    </row>
    <row r="100" spans="1:5" x14ac:dyDescent="0.2">
      <c r="A100" s="71">
        <v>5112</v>
      </c>
      <c r="B100" s="72" t="s">
        <v>380</v>
      </c>
      <c r="C100" s="73">
        <v>93908.97</v>
      </c>
      <c r="D100" s="82">
        <f t="shared" si="0"/>
        <v>1.9267312811244092E-3</v>
      </c>
      <c r="E100" s="74"/>
    </row>
    <row r="101" spans="1:5" x14ac:dyDescent="0.2">
      <c r="A101" s="71">
        <v>5113</v>
      </c>
      <c r="B101" s="72" t="s">
        <v>381</v>
      </c>
      <c r="C101" s="73">
        <v>4873387.17</v>
      </c>
      <c r="D101" s="82">
        <f t="shared" si="0"/>
        <v>9.9987333536608478E-2</v>
      </c>
      <c r="E101" s="74"/>
    </row>
    <row r="102" spans="1:5" x14ac:dyDescent="0.2">
      <c r="A102" s="71">
        <v>5114</v>
      </c>
      <c r="B102" s="72" t="s">
        <v>382</v>
      </c>
      <c r="C102" s="73">
        <v>6478774.6299999999</v>
      </c>
      <c r="D102" s="82">
        <f t="shared" si="0"/>
        <v>0.13292508418499555</v>
      </c>
      <c r="E102" s="74"/>
    </row>
    <row r="103" spans="1:5" x14ac:dyDescent="0.2">
      <c r="A103" s="71">
        <v>5115</v>
      </c>
      <c r="B103" s="72" t="s">
        <v>383</v>
      </c>
      <c r="C103" s="73">
        <v>5291978.08</v>
      </c>
      <c r="D103" s="82">
        <f t="shared" si="0"/>
        <v>0.10857556744324522</v>
      </c>
      <c r="E103" s="74"/>
    </row>
    <row r="104" spans="1:5" x14ac:dyDescent="0.2">
      <c r="A104" s="71">
        <v>5116</v>
      </c>
      <c r="B104" s="72" t="s">
        <v>384</v>
      </c>
      <c r="C104" s="73"/>
      <c r="D104" s="82">
        <f t="shared" si="0"/>
        <v>0</v>
      </c>
      <c r="E104" s="74"/>
    </row>
    <row r="105" spans="1:5" x14ac:dyDescent="0.2">
      <c r="A105" s="71">
        <v>5120</v>
      </c>
      <c r="B105" s="72" t="s">
        <v>385</v>
      </c>
      <c r="C105" s="73">
        <f>SUM(C106:C114)</f>
        <v>3102586.34</v>
      </c>
      <c r="D105" s="82">
        <f t="shared" si="0"/>
        <v>6.365579511379256E-2</v>
      </c>
      <c r="E105" s="74"/>
    </row>
    <row r="106" spans="1:5" x14ac:dyDescent="0.2">
      <c r="A106" s="71">
        <v>5121</v>
      </c>
      <c r="B106" s="72" t="s">
        <v>386</v>
      </c>
      <c r="C106" s="73">
        <v>777427.1</v>
      </c>
      <c r="D106" s="82">
        <f t="shared" si="0"/>
        <v>1.5950479622594459E-2</v>
      </c>
      <c r="E106" s="74"/>
    </row>
    <row r="107" spans="1:5" x14ac:dyDescent="0.2">
      <c r="A107" s="71">
        <v>5122</v>
      </c>
      <c r="B107" s="72" t="s">
        <v>387</v>
      </c>
      <c r="C107" s="73">
        <v>606012.30000000005</v>
      </c>
      <c r="D107" s="82">
        <f t="shared" si="0"/>
        <v>1.2433560448550866E-2</v>
      </c>
      <c r="E107" s="74"/>
    </row>
    <row r="108" spans="1:5" x14ac:dyDescent="0.2">
      <c r="A108" s="71">
        <v>5123</v>
      </c>
      <c r="B108" s="72" t="s">
        <v>388</v>
      </c>
      <c r="C108" s="73">
        <v>132514.06</v>
      </c>
      <c r="D108" s="82">
        <f t="shared" si="0"/>
        <v>2.7187923005735962E-3</v>
      </c>
      <c r="E108" s="74"/>
    </row>
    <row r="109" spans="1:5" x14ac:dyDescent="0.2">
      <c r="A109" s="71">
        <v>5124</v>
      </c>
      <c r="B109" s="72" t="s">
        <v>389</v>
      </c>
      <c r="C109" s="73">
        <v>182506.69</v>
      </c>
      <c r="D109" s="82">
        <f t="shared" si="0"/>
        <v>3.7444915926292816E-3</v>
      </c>
      <c r="E109" s="74"/>
    </row>
    <row r="110" spans="1:5" x14ac:dyDescent="0.2">
      <c r="A110" s="71">
        <v>5125</v>
      </c>
      <c r="B110" s="72" t="s">
        <v>390</v>
      </c>
      <c r="C110" s="73">
        <v>28335.61</v>
      </c>
      <c r="D110" s="82">
        <f t="shared" si="0"/>
        <v>5.8136199509739724E-4</v>
      </c>
      <c r="E110" s="74"/>
    </row>
    <row r="111" spans="1:5" x14ac:dyDescent="0.2">
      <c r="A111" s="71">
        <v>5126</v>
      </c>
      <c r="B111" s="72" t="s">
        <v>391</v>
      </c>
      <c r="C111" s="73">
        <v>1079540.74</v>
      </c>
      <c r="D111" s="82">
        <f t="shared" si="0"/>
        <v>2.2148948210231598E-2</v>
      </c>
      <c r="E111" s="74"/>
    </row>
    <row r="112" spans="1:5" x14ac:dyDescent="0.2">
      <c r="A112" s="71">
        <v>5127</v>
      </c>
      <c r="B112" s="72" t="s">
        <v>392</v>
      </c>
      <c r="C112" s="73">
        <v>9540.75</v>
      </c>
      <c r="D112" s="82">
        <f t="shared" si="0"/>
        <v>1.9574766361922304E-4</v>
      </c>
      <c r="E112" s="74"/>
    </row>
    <row r="113" spans="1:5" x14ac:dyDescent="0.2">
      <c r="A113" s="71">
        <v>5128</v>
      </c>
      <c r="B113" s="72" t="s">
        <v>393</v>
      </c>
      <c r="C113" s="73"/>
      <c r="D113" s="82">
        <f t="shared" si="0"/>
        <v>0</v>
      </c>
      <c r="E113" s="74"/>
    </row>
    <row r="114" spans="1:5" x14ac:dyDescent="0.2">
      <c r="A114" s="71">
        <v>5129</v>
      </c>
      <c r="B114" s="72" t="s">
        <v>394</v>
      </c>
      <c r="C114" s="73">
        <v>286709.09000000003</v>
      </c>
      <c r="D114" s="82">
        <f t="shared" si="0"/>
        <v>5.8824132804961397E-3</v>
      </c>
      <c r="E114" s="74"/>
    </row>
    <row r="115" spans="1:5" x14ac:dyDescent="0.2">
      <c r="A115" s="71">
        <v>5130</v>
      </c>
      <c r="B115" s="72" t="s">
        <v>395</v>
      </c>
      <c r="C115" s="73">
        <f>SUM(C116:C124)</f>
        <v>3399913.81</v>
      </c>
      <c r="D115" s="82">
        <f t="shared" si="0"/>
        <v>6.9756065803446371E-2</v>
      </c>
      <c r="E115" s="74"/>
    </row>
    <row r="116" spans="1:5" x14ac:dyDescent="0.2">
      <c r="A116" s="71">
        <v>5131</v>
      </c>
      <c r="B116" s="72" t="s">
        <v>396</v>
      </c>
      <c r="C116" s="73">
        <v>663228.86</v>
      </c>
      <c r="D116" s="82">
        <f t="shared" si="0"/>
        <v>1.3607473185005452E-2</v>
      </c>
      <c r="E116" s="74"/>
    </row>
    <row r="117" spans="1:5" x14ac:dyDescent="0.2">
      <c r="A117" s="71">
        <v>5132</v>
      </c>
      <c r="B117" s="72" t="s">
        <v>397</v>
      </c>
      <c r="C117" s="73">
        <v>274661.19</v>
      </c>
      <c r="D117" s="82">
        <f t="shared" si="0"/>
        <v>5.6352263951340836E-3</v>
      </c>
      <c r="E117" s="74"/>
    </row>
    <row r="118" spans="1:5" x14ac:dyDescent="0.2">
      <c r="A118" s="71">
        <v>5133</v>
      </c>
      <c r="B118" s="72" t="s">
        <v>398</v>
      </c>
      <c r="C118" s="73">
        <v>249326.8</v>
      </c>
      <c r="D118" s="82">
        <f t="shared" si="0"/>
        <v>5.1154404609341292E-3</v>
      </c>
      <c r="E118" s="74"/>
    </row>
    <row r="119" spans="1:5" x14ac:dyDescent="0.2">
      <c r="A119" s="71">
        <v>5134</v>
      </c>
      <c r="B119" s="72" t="s">
        <v>399</v>
      </c>
      <c r="C119" s="73">
        <v>260778.66</v>
      </c>
      <c r="D119" s="82">
        <f t="shared" si="0"/>
        <v>5.3503983876269411E-3</v>
      </c>
      <c r="E119" s="74"/>
    </row>
    <row r="120" spans="1:5" x14ac:dyDescent="0.2">
      <c r="A120" s="71">
        <v>5135</v>
      </c>
      <c r="B120" s="72" t="s">
        <v>400</v>
      </c>
      <c r="C120" s="73">
        <v>478838.75</v>
      </c>
      <c r="D120" s="82">
        <f t="shared" si="0"/>
        <v>9.8243394453108226E-3</v>
      </c>
      <c r="E120" s="74"/>
    </row>
    <row r="121" spans="1:5" x14ac:dyDescent="0.2">
      <c r="A121" s="71">
        <v>5136</v>
      </c>
      <c r="B121" s="72" t="s">
        <v>401</v>
      </c>
      <c r="C121" s="73">
        <v>36685.71</v>
      </c>
      <c r="D121" s="82">
        <f t="shared" si="0"/>
        <v>7.5268108070249888E-4</v>
      </c>
      <c r="E121" s="74"/>
    </row>
    <row r="122" spans="1:5" x14ac:dyDescent="0.2">
      <c r="A122" s="71">
        <v>5137</v>
      </c>
      <c r="B122" s="72" t="s">
        <v>402</v>
      </c>
      <c r="C122" s="73">
        <v>116759.01</v>
      </c>
      <c r="D122" s="82">
        <f t="shared" si="0"/>
        <v>2.395545781410633E-3</v>
      </c>
      <c r="E122" s="74"/>
    </row>
    <row r="123" spans="1:5" x14ac:dyDescent="0.2">
      <c r="A123" s="71">
        <v>5138</v>
      </c>
      <c r="B123" s="72" t="s">
        <v>403</v>
      </c>
      <c r="C123" s="73">
        <v>695484.73</v>
      </c>
      <c r="D123" s="82">
        <f t="shared" si="0"/>
        <v>1.4269267193915169E-2</v>
      </c>
      <c r="E123" s="74"/>
    </row>
    <row r="124" spans="1:5" x14ac:dyDescent="0.2">
      <c r="A124" s="71">
        <v>5139</v>
      </c>
      <c r="B124" s="72" t="s">
        <v>404</v>
      </c>
      <c r="C124" s="73">
        <v>624150.1</v>
      </c>
      <c r="D124" s="82">
        <f t="shared" si="0"/>
        <v>1.2805693873406642E-2</v>
      </c>
      <c r="E124" s="74"/>
    </row>
    <row r="125" spans="1:5" x14ac:dyDescent="0.2">
      <c r="A125" s="71">
        <v>5200</v>
      </c>
      <c r="B125" s="72" t="s">
        <v>405</v>
      </c>
      <c r="C125" s="73">
        <f>SUM(C126+C129+C132+C135+C140+C144+C147+C149+C155)</f>
        <v>3894248.14</v>
      </c>
      <c r="D125" s="82">
        <f t="shared" si="0"/>
        <v>7.9898328219322912E-2</v>
      </c>
      <c r="E125" s="74"/>
    </row>
    <row r="126" spans="1:5" x14ac:dyDescent="0.2">
      <c r="A126" s="71">
        <v>5210</v>
      </c>
      <c r="B126" s="72" t="s">
        <v>406</v>
      </c>
      <c r="C126" s="73"/>
      <c r="D126" s="82">
        <f t="shared" si="0"/>
        <v>0</v>
      </c>
      <c r="E126" s="74"/>
    </row>
    <row r="127" spans="1:5" x14ac:dyDescent="0.2">
      <c r="A127" s="71">
        <v>5211</v>
      </c>
      <c r="B127" s="72" t="s">
        <v>407</v>
      </c>
      <c r="C127" s="73"/>
      <c r="D127" s="82">
        <f t="shared" si="0"/>
        <v>0</v>
      </c>
      <c r="E127" s="74"/>
    </row>
    <row r="128" spans="1:5" x14ac:dyDescent="0.2">
      <c r="A128" s="71">
        <v>5212</v>
      </c>
      <c r="B128" s="72" t="s">
        <v>408</v>
      </c>
      <c r="C128" s="73"/>
      <c r="D128" s="82">
        <f t="shared" si="0"/>
        <v>0</v>
      </c>
      <c r="E128" s="74"/>
    </row>
    <row r="129" spans="1:5" x14ac:dyDescent="0.2">
      <c r="A129" s="71">
        <v>5220</v>
      </c>
      <c r="B129" s="72" t="s">
        <v>409</v>
      </c>
      <c r="C129" s="73"/>
      <c r="D129" s="82">
        <f t="shared" si="0"/>
        <v>0</v>
      </c>
      <c r="E129" s="74"/>
    </row>
    <row r="130" spans="1:5" x14ac:dyDescent="0.2">
      <c r="A130" s="71">
        <v>5221</v>
      </c>
      <c r="B130" s="72" t="s">
        <v>410</v>
      </c>
      <c r="C130" s="73"/>
      <c r="D130" s="82">
        <f t="shared" si="0"/>
        <v>0</v>
      </c>
      <c r="E130" s="74"/>
    </row>
    <row r="131" spans="1:5" x14ac:dyDescent="0.2">
      <c r="A131" s="71">
        <v>5222</v>
      </c>
      <c r="B131" s="72" t="s">
        <v>411</v>
      </c>
      <c r="C131" s="73"/>
      <c r="D131" s="82">
        <f t="shared" si="0"/>
        <v>0</v>
      </c>
      <c r="E131" s="74"/>
    </row>
    <row r="132" spans="1:5" x14ac:dyDescent="0.2">
      <c r="A132" s="71">
        <v>5230</v>
      </c>
      <c r="B132" s="72" t="s">
        <v>351</v>
      </c>
      <c r="C132" s="73"/>
      <c r="D132" s="82">
        <f t="shared" si="0"/>
        <v>0</v>
      </c>
      <c r="E132" s="74"/>
    </row>
    <row r="133" spans="1:5" x14ac:dyDescent="0.2">
      <c r="A133" s="71">
        <v>5231</v>
      </c>
      <c r="B133" s="72" t="s">
        <v>412</v>
      </c>
      <c r="C133" s="73"/>
      <c r="D133" s="82">
        <f t="shared" si="0"/>
        <v>0</v>
      </c>
      <c r="E133" s="74"/>
    </row>
    <row r="134" spans="1:5" x14ac:dyDescent="0.2">
      <c r="A134" s="71">
        <v>5232</v>
      </c>
      <c r="B134" s="72" t="s">
        <v>413</v>
      </c>
      <c r="C134" s="73"/>
      <c r="D134" s="82">
        <f t="shared" si="0"/>
        <v>0</v>
      </c>
      <c r="E134" s="74"/>
    </row>
    <row r="135" spans="1:5" x14ac:dyDescent="0.2">
      <c r="A135" s="71">
        <v>5240</v>
      </c>
      <c r="B135" s="72" t="s">
        <v>352</v>
      </c>
      <c r="C135" s="73">
        <f>SUM(C136:C139)</f>
        <v>3888914.6</v>
      </c>
      <c r="D135" s="82">
        <f t="shared" si="0"/>
        <v>7.9788899925549384E-2</v>
      </c>
      <c r="E135" s="74"/>
    </row>
    <row r="136" spans="1:5" x14ac:dyDescent="0.2">
      <c r="A136" s="71">
        <v>5241</v>
      </c>
      <c r="B136" s="72" t="s">
        <v>414</v>
      </c>
      <c r="C136" s="73">
        <v>3878811.7</v>
      </c>
      <c r="D136" s="82">
        <f t="shared" si="0"/>
        <v>7.9581618624731468E-2</v>
      </c>
      <c r="E136" s="74"/>
    </row>
    <row r="137" spans="1:5" x14ac:dyDescent="0.2">
      <c r="A137" s="71">
        <v>5242</v>
      </c>
      <c r="B137" s="72" t="s">
        <v>415</v>
      </c>
      <c r="C137" s="73"/>
      <c r="D137" s="82">
        <f t="shared" si="0"/>
        <v>0</v>
      </c>
      <c r="E137" s="74"/>
    </row>
    <row r="138" spans="1:5" x14ac:dyDescent="0.2">
      <c r="A138" s="71">
        <v>5243</v>
      </c>
      <c r="B138" s="72" t="s">
        <v>416</v>
      </c>
      <c r="C138" s="73"/>
      <c r="D138" s="82">
        <f t="shared" si="0"/>
        <v>0</v>
      </c>
      <c r="E138" s="74"/>
    </row>
    <row r="139" spans="1:5" x14ac:dyDescent="0.2">
      <c r="A139" s="71">
        <v>5244</v>
      </c>
      <c r="B139" s="72" t="s">
        <v>417</v>
      </c>
      <c r="C139" s="73">
        <v>10102.9</v>
      </c>
      <c r="D139" s="82">
        <f t="shared" si="0"/>
        <v>2.0728130081792818E-4</v>
      </c>
      <c r="E139" s="74"/>
    </row>
    <row r="140" spans="1:5" x14ac:dyDescent="0.2">
      <c r="A140" s="71">
        <v>5250</v>
      </c>
      <c r="B140" s="72" t="s">
        <v>353</v>
      </c>
      <c r="C140" s="73">
        <f>SUM(C141:C143)</f>
        <v>5333.54</v>
      </c>
      <c r="D140" s="82">
        <f t="shared" si="0"/>
        <v>1.0942829377351579E-4</v>
      </c>
      <c r="E140" s="74"/>
    </row>
    <row r="141" spans="1:5" x14ac:dyDescent="0.2">
      <c r="A141" s="71">
        <v>5251</v>
      </c>
      <c r="B141" s="72" t="s">
        <v>418</v>
      </c>
      <c r="C141" s="73">
        <v>5333.54</v>
      </c>
      <c r="D141" s="82">
        <f t="shared" si="0"/>
        <v>1.0942829377351579E-4</v>
      </c>
      <c r="E141" s="74"/>
    </row>
    <row r="142" spans="1:5" x14ac:dyDescent="0.2">
      <c r="A142" s="71">
        <v>5252</v>
      </c>
      <c r="B142" s="72" t="s">
        <v>419</v>
      </c>
      <c r="C142" s="73"/>
      <c r="D142" s="82">
        <f t="shared" si="0"/>
        <v>0</v>
      </c>
      <c r="E142" s="74"/>
    </row>
    <row r="143" spans="1:5" x14ac:dyDescent="0.2">
      <c r="A143" s="71">
        <v>5259</v>
      </c>
      <c r="B143" s="72" t="s">
        <v>420</v>
      </c>
      <c r="C143" s="73"/>
      <c r="D143" s="82">
        <f t="shared" si="0"/>
        <v>0</v>
      </c>
      <c r="E143" s="74"/>
    </row>
    <row r="144" spans="1:5" x14ac:dyDescent="0.2">
      <c r="A144" s="71">
        <v>5260</v>
      </c>
      <c r="B144" s="72" t="s">
        <v>421</v>
      </c>
      <c r="C144" s="73"/>
      <c r="D144" s="82">
        <f t="shared" si="0"/>
        <v>0</v>
      </c>
      <c r="E144" s="74"/>
    </row>
    <row r="145" spans="1:5" x14ac:dyDescent="0.2">
      <c r="A145" s="71">
        <v>5261</v>
      </c>
      <c r="B145" s="72" t="s">
        <v>422</v>
      </c>
      <c r="C145" s="73"/>
      <c r="D145" s="82">
        <f t="shared" si="0"/>
        <v>0</v>
      </c>
      <c r="E145" s="74"/>
    </row>
    <row r="146" spans="1:5" x14ac:dyDescent="0.2">
      <c r="A146" s="71">
        <v>5262</v>
      </c>
      <c r="B146" s="72" t="s">
        <v>423</v>
      </c>
      <c r="C146" s="73"/>
      <c r="D146" s="82">
        <f t="shared" si="0"/>
        <v>0</v>
      </c>
      <c r="E146" s="74"/>
    </row>
    <row r="147" spans="1:5" x14ac:dyDescent="0.2">
      <c r="A147" s="71">
        <v>5270</v>
      </c>
      <c r="B147" s="72" t="s">
        <v>424</v>
      </c>
      <c r="C147" s="73"/>
      <c r="D147" s="82">
        <f t="shared" si="0"/>
        <v>0</v>
      </c>
      <c r="E147" s="74"/>
    </row>
    <row r="148" spans="1:5" x14ac:dyDescent="0.2">
      <c r="A148" s="71">
        <v>5271</v>
      </c>
      <c r="B148" s="72" t="s">
        <v>425</v>
      </c>
      <c r="C148" s="73"/>
      <c r="D148" s="82">
        <f t="shared" si="0"/>
        <v>0</v>
      </c>
      <c r="E148" s="74"/>
    </row>
    <row r="149" spans="1:5" x14ac:dyDescent="0.2">
      <c r="A149" s="71">
        <v>5280</v>
      </c>
      <c r="B149" s="72" t="s">
        <v>426</v>
      </c>
      <c r="C149" s="73"/>
      <c r="D149" s="82">
        <f t="shared" si="0"/>
        <v>0</v>
      </c>
      <c r="E149" s="74"/>
    </row>
    <row r="150" spans="1:5" x14ac:dyDescent="0.2">
      <c r="A150" s="71">
        <v>5281</v>
      </c>
      <c r="B150" s="72" t="s">
        <v>427</v>
      </c>
      <c r="C150" s="73"/>
      <c r="D150" s="82">
        <f t="shared" si="0"/>
        <v>0</v>
      </c>
      <c r="E150" s="74"/>
    </row>
    <row r="151" spans="1:5" x14ac:dyDescent="0.2">
      <c r="A151" s="71">
        <v>5282</v>
      </c>
      <c r="B151" s="72" t="s">
        <v>428</v>
      </c>
      <c r="C151" s="73"/>
      <c r="D151" s="82">
        <f t="shared" si="0"/>
        <v>0</v>
      </c>
      <c r="E151" s="74"/>
    </row>
    <row r="152" spans="1:5" x14ac:dyDescent="0.2">
      <c r="A152" s="71">
        <v>5283</v>
      </c>
      <c r="B152" s="72" t="s">
        <v>429</v>
      </c>
      <c r="C152" s="73"/>
      <c r="D152" s="82">
        <f t="shared" si="0"/>
        <v>0</v>
      </c>
      <c r="E152" s="74"/>
    </row>
    <row r="153" spans="1:5" x14ac:dyDescent="0.2">
      <c r="A153" s="71">
        <v>5284</v>
      </c>
      <c r="B153" s="72" t="s">
        <v>430</v>
      </c>
      <c r="C153" s="73"/>
      <c r="D153" s="82">
        <f t="shared" si="0"/>
        <v>0</v>
      </c>
      <c r="E153" s="74"/>
    </row>
    <row r="154" spans="1:5" x14ac:dyDescent="0.2">
      <c r="A154" s="71">
        <v>5285</v>
      </c>
      <c r="B154" s="72" t="s">
        <v>431</v>
      </c>
      <c r="C154" s="73"/>
      <c r="D154" s="82">
        <f t="shared" si="0"/>
        <v>0</v>
      </c>
      <c r="E154" s="74"/>
    </row>
    <row r="155" spans="1:5" x14ac:dyDescent="0.2">
      <c r="A155" s="71">
        <v>5290</v>
      </c>
      <c r="B155" s="72" t="s">
        <v>432</v>
      </c>
      <c r="C155" s="73"/>
      <c r="D155" s="82">
        <f t="shared" si="0"/>
        <v>0</v>
      </c>
      <c r="E155" s="74"/>
    </row>
    <row r="156" spans="1:5" x14ac:dyDescent="0.2">
      <c r="A156" s="71">
        <v>5291</v>
      </c>
      <c r="B156" s="72" t="s">
        <v>433</v>
      </c>
      <c r="C156" s="73"/>
      <c r="D156" s="82">
        <f t="shared" si="0"/>
        <v>0</v>
      </c>
      <c r="E156" s="74"/>
    </row>
    <row r="157" spans="1:5" x14ac:dyDescent="0.2">
      <c r="A157" s="71">
        <v>5292</v>
      </c>
      <c r="B157" s="72" t="s">
        <v>434</v>
      </c>
      <c r="C157" s="73"/>
      <c r="D157" s="82">
        <f t="shared" si="0"/>
        <v>0</v>
      </c>
      <c r="E157" s="74"/>
    </row>
    <row r="158" spans="1:5" x14ac:dyDescent="0.2">
      <c r="A158" s="71">
        <v>5300</v>
      </c>
      <c r="B158" s="72" t="s">
        <v>435</v>
      </c>
      <c r="C158" s="73"/>
      <c r="D158" s="82">
        <f t="shared" si="0"/>
        <v>0</v>
      </c>
      <c r="E158" s="74"/>
    </row>
    <row r="159" spans="1:5" x14ac:dyDescent="0.2">
      <c r="A159" s="71">
        <v>5310</v>
      </c>
      <c r="B159" s="72" t="s">
        <v>345</v>
      </c>
      <c r="C159" s="73"/>
      <c r="D159" s="82">
        <f t="shared" si="0"/>
        <v>0</v>
      </c>
      <c r="E159" s="74"/>
    </row>
    <row r="160" spans="1:5" x14ac:dyDescent="0.2">
      <c r="A160" s="71">
        <v>5311</v>
      </c>
      <c r="B160" s="72" t="s">
        <v>436</v>
      </c>
      <c r="C160" s="73"/>
      <c r="D160" s="82">
        <f t="shared" si="0"/>
        <v>0</v>
      </c>
      <c r="E160" s="74"/>
    </row>
    <row r="161" spans="1:5" x14ac:dyDescent="0.2">
      <c r="A161" s="71">
        <v>5312</v>
      </c>
      <c r="B161" s="72" t="s">
        <v>437</v>
      </c>
      <c r="C161" s="73"/>
      <c r="D161" s="82">
        <f t="shared" si="0"/>
        <v>0</v>
      </c>
      <c r="E161" s="74"/>
    </row>
    <row r="162" spans="1:5" x14ac:dyDescent="0.2">
      <c r="A162" s="71">
        <v>5320</v>
      </c>
      <c r="B162" s="72" t="s">
        <v>346</v>
      </c>
      <c r="C162" s="73"/>
      <c r="D162" s="82">
        <f t="shared" ref="D162:D217" si="1">C162/$C$96</f>
        <v>0</v>
      </c>
      <c r="E162" s="74"/>
    </row>
    <row r="163" spans="1:5" x14ac:dyDescent="0.2">
      <c r="A163" s="71">
        <v>5321</v>
      </c>
      <c r="B163" s="72" t="s">
        <v>438</v>
      </c>
      <c r="C163" s="73"/>
      <c r="D163" s="82">
        <f t="shared" si="1"/>
        <v>0</v>
      </c>
      <c r="E163" s="74"/>
    </row>
    <row r="164" spans="1:5" x14ac:dyDescent="0.2">
      <c r="A164" s="71">
        <v>5322</v>
      </c>
      <c r="B164" s="72" t="s">
        <v>439</v>
      </c>
      <c r="C164" s="73"/>
      <c r="D164" s="82">
        <f t="shared" si="1"/>
        <v>0</v>
      </c>
      <c r="E164" s="74"/>
    </row>
    <row r="165" spans="1:5" x14ac:dyDescent="0.2">
      <c r="A165" s="71">
        <v>5330</v>
      </c>
      <c r="B165" s="72" t="s">
        <v>347</v>
      </c>
      <c r="C165" s="73"/>
      <c r="D165" s="82">
        <f t="shared" si="1"/>
        <v>0</v>
      </c>
      <c r="E165" s="74"/>
    </row>
    <row r="166" spans="1:5" x14ac:dyDescent="0.2">
      <c r="A166" s="71">
        <v>5331</v>
      </c>
      <c r="B166" s="72" t="s">
        <v>440</v>
      </c>
      <c r="C166" s="73"/>
      <c r="D166" s="82">
        <f t="shared" si="1"/>
        <v>0</v>
      </c>
      <c r="E166" s="74"/>
    </row>
    <row r="167" spans="1:5" x14ac:dyDescent="0.2">
      <c r="A167" s="71">
        <v>5332</v>
      </c>
      <c r="B167" s="72" t="s">
        <v>441</v>
      </c>
      <c r="C167" s="73"/>
      <c r="D167" s="82">
        <f t="shared" si="1"/>
        <v>0</v>
      </c>
      <c r="E167" s="74"/>
    </row>
    <row r="168" spans="1:5" x14ac:dyDescent="0.2">
      <c r="A168" s="71">
        <v>5400</v>
      </c>
      <c r="B168" s="72" t="s">
        <v>442</v>
      </c>
      <c r="C168" s="73"/>
      <c r="D168" s="82">
        <f t="shared" si="1"/>
        <v>0</v>
      </c>
      <c r="E168" s="74"/>
    </row>
    <row r="169" spans="1:5" x14ac:dyDescent="0.2">
      <c r="A169" s="71">
        <v>5410</v>
      </c>
      <c r="B169" s="72" t="s">
        <v>443</v>
      </c>
      <c r="C169" s="73"/>
      <c r="D169" s="82">
        <f t="shared" si="1"/>
        <v>0</v>
      </c>
      <c r="E169" s="74"/>
    </row>
    <row r="170" spans="1:5" x14ac:dyDescent="0.2">
      <c r="A170" s="71">
        <v>5411</v>
      </c>
      <c r="B170" s="72" t="s">
        <v>444</v>
      </c>
      <c r="C170" s="73"/>
      <c r="D170" s="82">
        <f t="shared" si="1"/>
        <v>0</v>
      </c>
      <c r="E170" s="74"/>
    </row>
    <row r="171" spans="1:5" x14ac:dyDescent="0.2">
      <c r="A171" s="71">
        <v>5412</v>
      </c>
      <c r="B171" s="72" t="s">
        <v>445</v>
      </c>
      <c r="C171" s="73"/>
      <c r="D171" s="82">
        <f t="shared" si="1"/>
        <v>0</v>
      </c>
      <c r="E171" s="74"/>
    </row>
    <row r="172" spans="1:5" x14ac:dyDescent="0.2">
      <c r="A172" s="71">
        <v>5420</v>
      </c>
      <c r="B172" s="72" t="s">
        <v>446</v>
      </c>
      <c r="C172" s="73"/>
      <c r="D172" s="82">
        <f t="shared" si="1"/>
        <v>0</v>
      </c>
      <c r="E172" s="74"/>
    </row>
    <row r="173" spans="1:5" x14ac:dyDescent="0.2">
      <c r="A173" s="71">
        <v>5421</v>
      </c>
      <c r="B173" s="72" t="s">
        <v>447</v>
      </c>
      <c r="C173" s="73"/>
      <c r="D173" s="82">
        <f t="shared" si="1"/>
        <v>0</v>
      </c>
      <c r="E173" s="74"/>
    </row>
    <row r="174" spans="1:5" x14ac:dyDescent="0.2">
      <c r="A174" s="71">
        <v>5422</v>
      </c>
      <c r="B174" s="72" t="s">
        <v>448</v>
      </c>
      <c r="C174" s="73"/>
      <c r="D174" s="82">
        <f t="shared" si="1"/>
        <v>0</v>
      </c>
      <c r="E174" s="74"/>
    </row>
    <row r="175" spans="1:5" x14ac:dyDescent="0.2">
      <c r="A175" s="71">
        <v>5430</v>
      </c>
      <c r="B175" s="72" t="s">
        <v>449</v>
      </c>
      <c r="C175" s="73"/>
      <c r="D175" s="82">
        <f t="shared" si="1"/>
        <v>0</v>
      </c>
      <c r="E175" s="74"/>
    </row>
    <row r="176" spans="1:5" x14ac:dyDescent="0.2">
      <c r="A176" s="71">
        <v>5431</v>
      </c>
      <c r="B176" s="72" t="s">
        <v>450</v>
      </c>
      <c r="C176" s="73"/>
      <c r="D176" s="82">
        <f t="shared" si="1"/>
        <v>0</v>
      </c>
      <c r="E176" s="74"/>
    </row>
    <row r="177" spans="1:5" x14ac:dyDescent="0.2">
      <c r="A177" s="71">
        <v>5432</v>
      </c>
      <c r="B177" s="72" t="s">
        <v>451</v>
      </c>
      <c r="C177" s="73"/>
      <c r="D177" s="82">
        <f t="shared" si="1"/>
        <v>0</v>
      </c>
      <c r="E177" s="74"/>
    </row>
    <row r="178" spans="1:5" x14ac:dyDescent="0.2">
      <c r="A178" s="71">
        <v>5440</v>
      </c>
      <c r="B178" s="72" t="s">
        <v>452</v>
      </c>
      <c r="C178" s="73"/>
      <c r="D178" s="82">
        <f t="shared" si="1"/>
        <v>0</v>
      </c>
      <c r="E178" s="74"/>
    </row>
    <row r="179" spans="1:5" x14ac:dyDescent="0.2">
      <c r="A179" s="71">
        <v>5441</v>
      </c>
      <c r="B179" s="72" t="s">
        <v>452</v>
      </c>
      <c r="C179" s="73"/>
      <c r="D179" s="82">
        <f t="shared" si="1"/>
        <v>0</v>
      </c>
      <c r="E179" s="74"/>
    </row>
    <row r="180" spans="1:5" x14ac:dyDescent="0.2">
      <c r="A180" s="71">
        <v>5450</v>
      </c>
      <c r="B180" s="72" t="s">
        <v>453</v>
      </c>
      <c r="C180" s="73"/>
      <c r="D180" s="82">
        <f t="shared" si="1"/>
        <v>0</v>
      </c>
      <c r="E180" s="74"/>
    </row>
    <row r="181" spans="1:5" x14ac:dyDescent="0.2">
      <c r="A181" s="71">
        <v>5451</v>
      </c>
      <c r="B181" s="72" t="s">
        <v>454</v>
      </c>
      <c r="C181" s="73"/>
      <c r="D181" s="82">
        <f t="shared" si="1"/>
        <v>0</v>
      </c>
      <c r="E181" s="74"/>
    </row>
    <row r="182" spans="1:5" x14ac:dyDescent="0.2">
      <c r="A182" s="71">
        <v>5452</v>
      </c>
      <c r="B182" s="72" t="s">
        <v>455</v>
      </c>
      <c r="C182" s="73"/>
      <c r="D182" s="82">
        <f t="shared" si="1"/>
        <v>0</v>
      </c>
      <c r="E182" s="74"/>
    </row>
    <row r="183" spans="1:5" x14ac:dyDescent="0.2">
      <c r="A183" s="71">
        <v>5500</v>
      </c>
      <c r="B183" s="72" t="s">
        <v>456</v>
      </c>
      <c r="C183" s="73">
        <f>SUM(C184+C193+C196+C202+C204+C206)</f>
        <v>2999697.1399999997</v>
      </c>
      <c r="D183" s="82">
        <f t="shared" si="1"/>
        <v>6.1544816363521243E-2</v>
      </c>
      <c r="E183" s="74"/>
    </row>
    <row r="184" spans="1:5" x14ac:dyDescent="0.2">
      <c r="A184" s="71">
        <v>5510</v>
      </c>
      <c r="B184" s="72" t="s">
        <v>457</v>
      </c>
      <c r="C184" s="73">
        <f>SUM(C185:C192)</f>
        <v>2999697.1399999997</v>
      </c>
      <c r="D184" s="82">
        <f t="shared" si="1"/>
        <v>6.1544816363521243E-2</v>
      </c>
      <c r="E184" s="74"/>
    </row>
    <row r="185" spans="1:5" x14ac:dyDescent="0.2">
      <c r="A185" s="71">
        <v>5511</v>
      </c>
      <c r="B185" s="72" t="s">
        <v>458</v>
      </c>
      <c r="C185" s="73"/>
      <c r="D185" s="82">
        <f t="shared" si="1"/>
        <v>0</v>
      </c>
      <c r="E185" s="74"/>
    </row>
    <row r="186" spans="1:5" x14ac:dyDescent="0.2">
      <c r="A186" s="71">
        <v>5512</v>
      </c>
      <c r="B186" s="72" t="s">
        <v>459</v>
      </c>
      <c r="C186" s="73"/>
      <c r="D186" s="82">
        <f t="shared" si="1"/>
        <v>0</v>
      </c>
      <c r="E186" s="74"/>
    </row>
    <row r="187" spans="1:5" x14ac:dyDescent="0.2">
      <c r="A187" s="71">
        <v>5513</v>
      </c>
      <c r="B187" s="72" t="s">
        <v>460</v>
      </c>
      <c r="C187" s="73"/>
      <c r="D187" s="82">
        <f t="shared" si="1"/>
        <v>0</v>
      </c>
      <c r="E187" s="74"/>
    </row>
    <row r="188" spans="1:5" x14ac:dyDescent="0.2">
      <c r="A188" s="71">
        <v>5514</v>
      </c>
      <c r="B188" s="72" t="s">
        <v>461</v>
      </c>
      <c r="C188" s="73"/>
      <c r="D188" s="82">
        <f t="shared" si="1"/>
        <v>0</v>
      </c>
      <c r="E188" s="74"/>
    </row>
    <row r="189" spans="1:5" x14ac:dyDescent="0.2">
      <c r="A189" s="71">
        <v>5515</v>
      </c>
      <c r="B189" s="72" t="s">
        <v>462</v>
      </c>
      <c r="C189" s="73">
        <v>1783755</v>
      </c>
      <c r="D189" s="82">
        <f t="shared" si="1"/>
        <v>3.6597319258874529E-2</v>
      </c>
      <c r="E189" s="74"/>
    </row>
    <row r="190" spans="1:5" x14ac:dyDescent="0.2">
      <c r="A190" s="71">
        <v>5516</v>
      </c>
      <c r="B190" s="72" t="s">
        <v>463</v>
      </c>
      <c r="C190" s="73"/>
      <c r="D190" s="82">
        <f t="shared" si="1"/>
        <v>0</v>
      </c>
      <c r="E190" s="74"/>
    </row>
    <row r="191" spans="1:5" x14ac:dyDescent="0.2">
      <c r="A191" s="71">
        <v>5517</v>
      </c>
      <c r="B191" s="72" t="s">
        <v>464</v>
      </c>
      <c r="C191" s="73">
        <v>2088</v>
      </c>
      <c r="D191" s="82">
        <f t="shared" si="1"/>
        <v>4.2839516981048419E-5</v>
      </c>
      <c r="E191" s="74"/>
    </row>
    <row r="192" spans="1:5" x14ac:dyDescent="0.2">
      <c r="A192" s="71">
        <v>5518</v>
      </c>
      <c r="B192" s="72" t="s">
        <v>57</v>
      </c>
      <c r="C192" s="73">
        <v>1213854.1399999999</v>
      </c>
      <c r="D192" s="82">
        <f t="shared" si="1"/>
        <v>2.490465758766567E-2</v>
      </c>
      <c r="E192" s="74"/>
    </row>
    <row r="193" spans="1:5" x14ac:dyDescent="0.2">
      <c r="A193" s="71">
        <v>5520</v>
      </c>
      <c r="B193" s="72" t="s">
        <v>56</v>
      </c>
      <c r="C193" s="73"/>
      <c r="D193" s="82">
        <f t="shared" si="1"/>
        <v>0</v>
      </c>
      <c r="E193" s="74"/>
    </row>
    <row r="194" spans="1:5" x14ac:dyDescent="0.2">
      <c r="A194" s="71">
        <v>5521</v>
      </c>
      <c r="B194" s="72" t="s">
        <v>465</v>
      </c>
      <c r="C194" s="73"/>
      <c r="D194" s="82">
        <f t="shared" si="1"/>
        <v>0</v>
      </c>
      <c r="E194" s="74"/>
    </row>
    <row r="195" spans="1:5" x14ac:dyDescent="0.2">
      <c r="A195" s="71">
        <v>5522</v>
      </c>
      <c r="B195" s="72" t="s">
        <v>466</v>
      </c>
      <c r="C195" s="73"/>
      <c r="D195" s="82">
        <f t="shared" si="1"/>
        <v>0</v>
      </c>
      <c r="E195" s="74"/>
    </row>
    <row r="196" spans="1:5" x14ac:dyDescent="0.2">
      <c r="A196" s="71">
        <v>5530</v>
      </c>
      <c r="B196" s="72" t="s">
        <v>467</v>
      </c>
      <c r="C196" s="73"/>
      <c r="D196" s="82">
        <f t="shared" si="1"/>
        <v>0</v>
      </c>
      <c r="E196" s="74"/>
    </row>
    <row r="197" spans="1:5" x14ac:dyDescent="0.2">
      <c r="A197" s="71">
        <v>5531</v>
      </c>
      <c r="B197" s="72" t="s">
        <v>468</v>
      </c>
      <c r="C197" s="73"/>
      <c r="D197" s="82">
        <f t="shared" si="1"/>
        <v>0</v>
      </c>
      <c r="E197" s="74"/>
    </row>
    <row r="198" spans="1:5" x14ac:dyDescent="0.2">
      <c r="A198" s="71">
        <v>5532</v>
      </c>
      <c r="B198" s="72" t="s">
        <v>469</v>
      </c>
      <c r="C198" s="73"/>
      <c r="D198" s="82">
        <f t="shared" si="1"/>
        <v>0</v>
      </c>
      <c r="E198" s="74"/>
    </row>
    <row r="199" spans="1:5" x14ac:dyDescent="0.2">
      <c r="A199" s="71">
        <v>5533</v>
      </c>
      <c r="B199" s="72" t="s">
        <v>470</v>
      </c>
      <c r="C199" s="73"/>
      <c r="D199" s="82">
        <f t="shared" si="1"/>
        <v>0</v>
      </c>
      <c r="E199" s="74"/>
    </row>
    <row r="200" spans="1:5" x14ac:dyDescent="0.2">
      <c r="A200" s="71">
        <v>5534</v>
      </c>
      <c r="B200" s="72" t="s">
        <v>471</v>
      </c>
      <c r="C200" s="73"/>
      <c r="D200" s="82">
        <f t="shared" si="1"/>
        <v>0</v>
      </c>
      <c r="E200" s="74"/>
    </row>
    <row r="201" spans="1:5" x14ac:dyDescent="0.2">
      <c r="A201" s="71">
        <v>5535</v>
      </c>
      <c r="B201" s="72" t="s">
        <v>472</v>
      </c>
      <c r="C201" s="73"/>
      <c r="D201" s="82">
        <f t="shared" si="1"/>
        <v>0</v>
      </c>
      <c r="E201" s="74"/>
    </row>
    <row r="202" spans="1:5" x14ac:dyDescent="0.2">
      <c r="A202" s="71">
        <v>5540</v>
      </c>
      <c r="B202" s="72" t="s">
        <v>473</v>
      </c>
      <c r="C202" s="73"/>
      <c r="D202" s="82">
        <f t="shared" si="1"/>
        <v>0</v>
      </c>
      <c r="E202" s="74"/>
    </row>
    <row r="203" spans="1:5" x14ac:dyDescent="0.2">
      <c r="A203" s="71">
        <v>5541</v>
      </c>
      <c r="B203" s="72" t="s">
        <v>473</v>
      </c>
      <c r="C203" s="73"/>
      <c r="D203" s="82">
        <f t="shared" si="1"/>
        <v>0</v>
      </c>
      <c r="E203" s="74"/>
    </row>
    <row r="204" spans="1:5" x14ac:dyDescent="0.2">
      <c r="A204" s="71">
        <v>5550</v>
      </c>
      <c r="B204" s="72" t="s">
        <v>474</v>
      </c>
      <c r="C204" s="73"/>
      <c r="D204" s="82">
        <f t="shared" si="1"/>
        <v>0</v>
      </c>
      <c r="E204" s="74"/>
    </row>
    <row r="205" spans="1:5" x14ac:dyDescent="0.2">
      <c r="A205" s="71">
        <v>5551</v>
      </c>
      <c r="B205" s="72" t="s">
        <v>474</v>
      </c>
      <c r="C205" s="73"/>
      <c r="D205" s="82">
        <f t="shared" si="1"/>
        <v>0</v>
      </c>
      <c r="E205" s="74"/>
    </row>
    <row r="206" spans="1:5" x14ac:dyDescent="0.2">
      <c r="A206" s="71">
        <v>5590</v>
      </c>
      <c r="B206" s="72" t="s">
        <v>475</v>
      </c>
      <c r="C206" s="73"/>
      <c r="D206" s="82">
        <f t="shared" si="1"/>
        <v>0</v>
      </c>
      <c r="E206" s="74"/>
    </row>
    <row r="207" spans="1:5" x14ac:dyDescent="0.2">
      <c r="A207" s="71">
        <v>5591</v>
      </c>
      <c r="B207" s="72" t="s">
        <v>476</v>
      </c>
      <c r="C207" s="73"/>
      <c r="D207" s="82">
        <f t="shared" si="1"/>
        <v>0</v>
      </c>
      <c r="E207" s="74"/>
    </row>
    <row r="208" spans="1:5" x14ac:dyDescent="0.2">
      <c r="A208" s="71">
        <v>5592</v>
      </c>
      <c r="B208" s="72" t="s">
        <v>477</v>
      </c>
      <c r="C208" s="73"/>
      <c r="D208" s="82">
        <f t="shared" si="1"/>
        <v>0</v>
      </c>
      <c r="E208" s="74"/>
    </row>
    <row r="209" spans="1:5" x14ac:dyDescent="0.2">
      <c r="A209" s="71">
        <v>5593</v>
      </c>
      <c r="B209" s="72" t="s">
        <v>478</v>
      </c>
      <c r="C209" s="73"/>
      <c r="D209" s="82">
        <f t="shared" si="1"/>
        <v>0</v>
      </c>
      <c r="E209" s="74"/>
    </row>
    <row r="210" spans="1:5" x14ac:dyDescent="0.2">
      <c r="A210" s="71">
        <v>5594</v>
      </c>
      <c r="B210" s="72" t="s">
        <v>479</v>
      </c>
      <c r="C210" s="73"/>
      <c r="D210" s="82">
        <f t="shared" si="1"/>
        <v>0</v>
      </c>
      <c r="E210" s="74"/>
    </row>
    <row r="211" spans="1:5" x14ac:dyDescent="0.2">
      <c r="A211" s="71">
        <v>5595</v>
      </c>
      <c r="B211" s="72" t="s">
        <v>480</v>
      </c>
      <c r="C211" s="73"/>
      <c r="D211" s="82">
        <f t="shared" si="1"/>
        <v>0</v>
      </c>
      <c r="E211" s="74"/>
    </row>
    <row r="212" spans="1:5" x14ac:dyDescent="0.2">
      <c r="A212" s="71">
        <v>5596</v>
      </c>
      <c r="B212" s="72" t="s">
        <v>373</v>
      </c>
      <c r="C212" s="73"/>
      <c r="D212" s="82">
        <f t="shared" si="1"/>
        <v>0</v>
      </c>
      <c r="E212" s="74"/>
    </row>
    <row r="213" spans="1:5" x14ac:dyDescent="0.2">
      <c r="A213" s="71">
        <v>5597</v>
      </c>
      <c r="B213" s="72" t="s">
        <v>481</v>
      </c>
      <c r="C213" s="73"/>
      <c r="D213" s="82">
        <f t="shared" si="1"/>
        <v>0</v>
      </c>
      <c r="E213" s="74"/>
    </row>
    <row r="214" spans="1:5" x14ac:dyDescent="0.2">
      <c r="A214" s="71">
        <v>5599</v>
      </c>
      <c r="B214" s="72" t="s">
        <v>482</v>
      </c>
      <c r="C214" s="73"/>
      <c r="D214" s="82">
        <f t="shared" si="1"/>
        <v>0</v>
      </c>
      <c r="E214" s="74"/>
    </row>
    <row r="215" spans="1:5" x14ac:dyDescent="0.2">
      <c r="A215" s="71">
        <v>5600</v>
      </c>
      <c r="B215" s="72" t="s">
        <v>51</v>
      </c>
      <c r="C215" s="73"/>
      <c r="D215" s="82">
        <f t="shared" si="1"/>
        <v>0</v>
      </c>
      <c r="E215" s="74"/>
    </row>
    <row r="216" spans="1:5" x14ac:dyDescent="0.2">
      <c r="A216" s="71">
        <v>5610</v>
      </c>
      <c r="B216" s="72" t="s">
        <v>483</v>
      </c>
      <c r="C216" s="73"/>
      <c r="D216" s="82">
        <f t="shared" si="1"/>
        <v>0</v>
      </c>
      <c r="E216" s="74"/>
    </row>
    <row r="217" spans="1:5" ht="12" thickBot="1" x14ac:dyDescent="0.25">
      <c r="A217" s="83">
        <v>5611</v>
      </c>
      <c r="B217" s="84" t="s">
        <v>484</v>
      </c>
      <c r="C217" s="85"/>
      <c r="D217" s="86">
        <f t="shared" si="1"/>
        <v>0</v>
      </c>
      <c r="E217" s="87"/>
    </row>
    <row r="223" spans="1:5" x14ac:dyDescent="0.2">
      <c r="B223" s="175" t="s">
        <v>522</v>
      </c>
      <c r="C223" s="176"/>
      <c r="D223" s="177"/>
      <c r="E223" s="1"/>
    </row>
    <row r="224" spans="1:5" x14ac:dyDescent="0.2">
      <c r="B224" s="175"/>
      <c r="C224" s="176"/>
      <c r="D224" s="177"/>
      <c r="E224" s="1"/>
    </row>
    <row r="225" spans="2:5" x14ac:dyDescent="0.2">
      <c r="B225" s="175"/>
      <c r="C225" s="176"/>
      <c r="D225" s="177"/>
      <c r="E225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51" fitToHeight="0" orientation="portrait" r:id="rId1"/>
  <ignoredErrors>
    <ignoredError sqref="D96:D217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22" workbookViewId="0">
      <selection activeCell="A33" sqref="A33:IV46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18.95" customHeight="1" x14ac:dyDescent="0.2">
      <c r="A1" s="188" t="s">
        <v>520</v>
      </c>
      <c r="B1" s="188"/>
      <c r="C1" s="188"/>
      <c r="D1" s="148" t="s">
        <v>180</v>
      </c>
      <c r="E1" s="149">
        <v>2018</v>
      </c>
    </row>
    <row r="2" spans="1:5" ht="18.95" customHeight="1" x14ac:dyDescent="0.2">
      <c r="A2" s="188" t="s">
        <v>485</v>
      </c>
      <c r="B2" s="188"/>
      <c r="C2" s="188"/>
      <c r="D2" s="148" t="s">
        <v>182</v>
      </c>
      <c r="E2" s="149" t="str">
        <f>ESF!H2</f>
        <v>Trimestral</v>
      </c>
    </row>
    <row r="3" spans="1:5" ht="18.95" customHeight="1" x14ac:dyDescent="0.2">
      <c r="A3" s="188" t="s">
        <v>521</v>
      </c>
      <c r="B3" s="188"/>
      <c r="C3" s="188"/>
      <c r="D3" s="148" t="s">
        <v>184</v>
      </c>
      <c r="E3" s="149">
        <f>ESF!H3</f>
        <v>1</v>
      </c>
    </row>
    <row r="5" spans="1:5" ht="12" thickBot="1" x14ac:dyDescent="0.25">
      <c r="A5" s="151" t="s">
        <v>185</v>
      </c>
      <c r="B5" s="152"/>
      <c r="C5" s="150"/>
      <c r="D5" s="150"/>
      <c r="E5" s="150"/>
    </row>
    <row r="6" spans="1:5" x14ac:dyDescent="0.2">
      <c r="A6" s="153" t="s">
        <v>165</v>
      </c>
      <c r="B6" s="154"/>
      <c r="C6" s="155"/>
      <c r="D6" s="155"/>
      <c r="E6" s="156"/>
    </row>
    <row r="7" spans="1:5" x14ac:dyDescent="0.2">
      <c r="A7" s="157" t="s">
        <v>141</v>
      </c>
      <c r="B7" s="158" t="s">
        <v>137</v>
      </c>
      <c r="C7" s="158" t="s">
        <v>138</v>
      </c>
      <c r="D7" s="158" t="s">
        <v>140</v>
      </c>
      <c r="E7" s="159" t="s">
        <v>142</v>
      </c>
    </row>
    <row r="8" spans="1:5" x14ac:dyDescent="0.2">
      <c r="A8" s="160">
        <v>3110</v>
      </c>
      <c r="B8" s="92" t="s">
        <v>346</v>
      </c>
      <c r="C8" s="93">
        <v>55839479.960000001</v>
      </c>
      <c r="D8" s="92"/>
      <c r="E8" s="94"/>
    </row>
    <row r="9" spans="1:5" x14ac:dyDescent="0.2">
      <c r="A9" s="160">
        <v>3120</v>
      </c>
      <c r="B9" s="92" t="s">
        <v>486</v>
      </c>
      <c r="C9" s="93"/>
      <c r="D9" s="92"/>
      <c r="E9" s="94"/>
    </row>
    <row r="10" spans="1:5" x14ac:dyDescent="0.2">
      <c r="A10" s="160">
        <v>3130</v>
      </c>
      <c r="B10" s="92" t="s">
        <v>487</v>
      </c>
      <c r="C10" s="93"/>
      <c r="D10" s="92"/>
      <c r="E10" s="94"/>
    </row>
    <row r="11" spans="1:5" x14ac:dyDescent="0.2">
      <c r="A11" s="91"/>
      <c r="B11" s="92"/>
      <c r="C11" s="92"/>
      <c r="D11" s="92"/>
      <c r="E11" s="94"/>
    </row>
    <row r="12" spans="1:5" x14ac:dyDescent="0.2">
      <c r="A12" s="161" t="s">
        <v>166</v>
      </c>
      <c r="B12" s="162"/>
      <c r="C12" s="163"/>
      <c r="D12" s="163"/>
      <c r="E12" s="164"/>
    </row>
    <row r="13" spans="1:5" x14ac:dyDescent="0.2">
      <c r="A13" s="157" t="s">
        <v>141</v>
      </c>
      <c r="B13" s="158" t="s">
        <v>137</v>
      </c>
      <c r="C13" s="158" t="s">
        <v>138</v>
      </c>
      <c r="D13" s="158" t="s">
        <v>488</v>
      </c>
      <c r="E13" s="159"/>
    </row>
    <row r="14" spans="1:5" x14ac:dyDescent="0.2">
      <c r="A14" s="160">
        <v>3210</v>
      </c>
      <c r="B14" s="92" t="s">
        <v>489</v>
      </c>
      <c r="C14" s="93">
        <v>-1594807.23</v>
      </c>
      <c r="D14" s="92"/>
      <c r="E14" s="94"/>
    </row>
    <row r="15" spans="1:5" x14ac:dyDescent="0.2">
      <c r="A15" s="160">
        <v>3220</v>
      </c>
      <c r="B15" s="92" t="s">
        <v>490</v>
      </c>
      <c r="C15" s="93">
        <v>9828546.8800000008</v>
      </c>
      <c r="D15" s="92"/>
      <c r="E15" s="94"/>
    </row>
    <row r="16" spans="1:5" x14ac:dyDescent="0.2">
      <c r="A16" s="160">
        <v>3230</v>
      </c>
      <c r="B16" s="92" t="s">
        <v>491</v>
      </c>
      <c r="C16" s="93"/>
      <c r="D16" s="92"/>
      <c r="E16" s="94"/>
    </row>
    <row r="17" spans="1:5" x14ac:dyDescent="0.2">
      <c r="A17" s="160">
        <v>3231</v>
      </c>
      <c r="B17" s="92" t="s">
        <v>492</v>
      </c>
      <c r="C17" s="93"/>
      <c r="D17" s="92"/>
      <c r="E17" s="94"/>
    </row>
    <row r="18" spans="1:5" x14ac:dyDescent="0.2">
      <c r="A18" s="160">
        <v>3232</v>
      </c>
      <c r="B18" s="92" t="s">
        <v>493</v>
      </c>
      <c r="C18" s="93"/>
      <c r="D18" s="92"/>
      <c r="E18" s="94"/>
    </row>
    <row r="19" spans="1:5" x14ac:dyDescent="0.2">
      <c r="A19" s="160">
        <v>3233</v>
      </c>
      <c r="B19" s="92" t="s">
        <v>494</v>
      </c>
      <c r="C19" s="93"/>
      <c r="D19" s="92"/>
      <c r="E19" s="94"/>
    </row>
    <row r="20" spans="1:5" x14ac:dyDescent="0.2">
      <c r="A20" s="160">
        <v>3239</v>
      </c>
      <c r="B20" s="92" t="s">
        <v>495</v>
      </c>
      <c r="C20" s="93"/>
      <c r="D20" s="92"/>
      <c r="E20" s="94"/>
    </row>
    <row r="21" spans="1:5" x14ac:dyDescent="0.2">
      <c r="A21" s="160">
        <v>3240</v>
      </c>
      <c r="B21" s="92" t="s">
        <v>496</v>
      </c>
      <c r="C21" s="93"/>
      <c r="D21" s="92"/>
      <c r="E21" s="94"/>
    </row>
    <row r="22" spans="1:5" x14ac:dyDescent="0.2">
      <c r="A22" s="160">
        <v>3241</v>
      </c>
      <c r="B22" s="92" t="s">
        <v>497</v>
      </c>
      <c r="C22" s="93"/>
      <c r="D22" s="92"/>
      <c r="E22" s="94"/>
    </row>
    <row r="23" spans="1:5" x14ac:dyDescent="0.2">
      <c r="A23" s="160">
        <v>3242</v>
      </c>
      <c r="B23" s="92" t="s">
        <v>498</v>
      </c>
      <c r="C23" s="93"/>
      <c r="D23" s="92"/>
      <c r="E23" s="94"/>
    </row>
    <row r="24" spans="1:5" x14ac:dyDescent="0.2">
      <c r="A24" s="160">
        <v>3243</v>
      </c>
      <c r="B24" s="92" t="s">
        <v>499</v>
      </c>
      <c r="C24" s="93"/>
      <c r="D24" s="92"/>
      <c r="E24" s="94"/>
    </row>
    <row r="25" spans="1:5" x14ac:dyDescent="0.2">
      <c r="A25" s="160">
        <v>3250</v>
      </c>
      <c r="B25" s="92" t="s">
        <v>500</v>
      </c>
      <c r="C25" s="93"/>
      <c r="D25" s="92"/>
      <c r="E25" s="94"/>
    </row>
    <row r="26" spans="1:5" x14ac:dyDescent="0.2">
      <c r="A26" s="160">
        <v>3251</v>
      </c>
      <c r="B26" s="92" t="s">
        <v>501</v>
      </c>
      <c r="C26" s="93"/>
      <c r="D26" s="92"/>
      <c r="E26" s="94"/>
    </row>
    <row r="27" spans="1:5" x14ac:dyDescent="0.2">
      <c r="A27" s="160">
        <v>3252</v>
      </c>
      <c r="B27" s="92" t="s">
        <v>502</v>
      </c>
      <c r="C27" s="93"/>
      <c r="D27" s="92"/>
      <c r="E27" s="94"/>
    </row>
    <row r="28" spans="1:5" ht="12" thickBot="1" x14ac:dyDescent="0.25">
      <c r="A28" s="98"/>
      <c r="B28" s="99"/>
      <c r="C28" s="99"/>
      <c r="D28" s="99"/>
      <c r="E28" s="101"/>
    </row>
    <row r="31" spans="1:5" x14ac:dyDescent="0.2">
      <c r="B31" s="175" t="s">
        <v>522</v>
      </c>
      <c r="C31" s="176"/>
      <c r="D31" s="177"/>
      <c r="E31" s="1"/>
    </row>
    <row r="32" spans="1:5" x14ac:dyDescent="0.2">
      <c r="B32" s="1"/>
      <c r="C32" s="1"/>
      <c r="D32" s="1"/>
      <c r="E32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view="pageBreakPreview" topLeftCell="A40" zoomScale="60" zoomScaleNormal="100" workbookViewId="0">
      <selection activeCell="B92" sqref="B92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9" customFormat="1" ht="18.95" customHeight="1" x14ac:dyDescent="0.25">
      <c r="A1" s="189" t="s">
        <v>520</v>
      </c>
      <c r="B1" s="190"/>
      <c r="C1" s="190"/>
      <c r="D1" s="165" t="s">
        <v>180</v>
      </c>
      <c r="E1" s="166">
        <v>2018</v>
      </c>
    </row>
    <row r="2" spans="1:5" s="9" customFormat="1" ht="18.95" customHeight="1" x14ac:dyDescent="0.25">
      <c r="A2" s="191" t="s">
        <v>503</v>
      </c>
      <c r="B2" s="188"/>
      <c r="C2" s="188"/>
      <c r="D2" s="167" t="s">
        <v>182</v>
      </c>
      <c r="E2" s="168" t="str">
        <f>ESF!H2</f>
        <v>Trimestral</v>
      </c>
    </row>
    <row r="3" spans="1:5" s="9" customFormat="1" ht="18.95" customHeight="1" x14ac:dyDescent="0.25">
      <c r="A3" s="191" t="s">
        <v>521</v>
      </c>
      <c r="B3" s="188"/>
      <c r="C3" s="188"/>
      <c r="D3" s="167" t="s">
        <v>184</v>
      </c>
      <c r="E3" s="168">
        <f>ESF!H3</f>
        <v>1</v>
      </c>
    </row>
    <row r="4" spans="1:5" x14ac:dyDescent="0.2">
      <c r="A4" s="169" t="s">
        <v>185</v>
      </c>
      <c r="B4" s="170"/>
      <c r="C4" s="170"/>
      <c r="D4" s="170"/>
      <c r="E4" s="171"/>
    </row>
    <row r="5" spans="1:5" x14ac:dyDescent="0.2">
      <c r="A5" s="91"/>
      <c r="B5" s="92"/>
      <c r="C5" s="92"/>
      <c r="D5" s="92"/>
      <c r="E5" s="94"/>
    </row>
    <row r="6" spans="1:5" x14ac:dyDescent="0.2">
      <c r="A6" s="172" t="s">
        <v>167</v>
      </c>
      <c r="B6" s="163"/>
      <c r="C6" s="163"/>
      <c r="D6" s="163"/>
      <c r="E6" s="164"/>
    </row>
    <row r="7" spans="1:5" x14ac:dyDescent="0.2">
      <c r="A7" s="157" t="s">
        <v>141</v>
      </c>
      <c r="B7" s="158" t="s">
        <v>137</v>
      </c>
      <c r="C7" s="158" t="s">
        <v>169</v>
      </c>
      <c r="D7" s="158" t="s">
        <v>170</v>
      </c>
      <c r="E7" s="159"/>
    </row>
    <row r="8" spans="1:5" x14ac:dyDescent="0.2">
      <c r="A8" s="160">
        <v>1111</v>
      </c>
      <c r="B8" s="92" t="s">
        <v>504</v>
      </c>
      <c r="C8" s="93"/>
      <c r="D8" s="93"/>
      <c r="E8" s="94"/>
    </row>
    <row r="9" spans="1:5" x14ac:dyDescent="0.2">
      <c r="A9" s="160">
        <v>1112</v>
      </c>
      <c r="B9" s="92" t="s">
        <v>505</v>
      </c>
      <c r="C9" s="93"/>
      <c r="D9" s="93"/>
      <c r="E9" s="94"/>
    </row>
    <row r="10" spans="1:5" x14ac:dyDescent="0.2">
      <c r="A10" s="160">
        <v>1113</v>
      </c>
      <c r="B10" s="92" t="s">
        <v>506</v>
      </c>
      <c r="C10" s="93">
        <v>3243503.89</v>
      </c>
      <c r="D10" s="93">
        <v>2712700.74</v>
      </c>
      <c r="E10" s="94"/>
    </row>
    <row r="11" spans="1:5" x14ac:dyDescent="0.2">
      <c r="A11" s="160">
        <v>1114</v>
      </c>
      <c r="B11" s="92" t="s">
        <v>186</v>
      </c>
      <c r="C11" s="93"/>
      <c r="D11" s="93"/>
      <c r="E11" s="94"/>
    </row>
    <row r="12" spans="1:5" x14ac:dyDescent="0.2">
      <c r="A12" s="160">
        <v>1115</v>
      </c>
      <c r="B12" s="92" t="s">
        <v>187</v>
      </c>
      <c r="C12" s="93"/>
      <c r="D12" s="93"/>
      <c r="E12" s="94"/>
    </row>
    <row r="13" spans="1:5" x14ac:dyDescent="0.2">
      <c r="A13" s="160">
        <v>1116</v>
      </c>
      <c r="B13" s="92" t="s">
        <v>507</v>
      </c>
      <c r="C13" s="93"/>
      <c r="D13" s="93"/>
      <c r="E13" s="94"/>
    </row>
    <row r="14" spans="1:5" x14ac:dyDescent="0.2">
      <c r="A14" s="160">
        <v>1119</v>
      </c>
      <c r="B14" s="92" t="s">
        <v>508</v>
      </c>
      <c r="C14" s="93"/>
      <c r="D14" s="93"/>
      <c r="E14" s="94"/>
    </row>
    <row r="15" spans="1:5" x14ac:dyDescent="0.2">
      <c r="A15" s="160">
        <v>1110</v>
      </c>
      <c r="B15" s="92" t="s">
        <v>509</v>
      </c>
      <c r="C15" s="93">
        <f>SUM(C8:C14)</f>
        <v>3243503.89</v>
      </c>
      <c r="D15" s="93">
        <f>SUM(D8:D14)</f>
        <v>2712700.74</v>
      </c>
      <c r="E15" s="94"/>
    </row>
    <row r="16" spans="1:5" x14ac:dyDescent="0.2">
      <c r="A16" s="91"/>
      <c r="B16" s="92"/>
      <c r="C16" s="92"/>
      <c r="D16" s="173"/>
      <c r="E16" s="94"/>
    </row>
    <row r="17" spans="1:5" x14ac:dyDescent="0.2">
      <c r="A17" s="91"/>
      <c r="B17" s="92"/>
      <c r="C17" s="92"/>
      <c r="D17" s="92"/>
      <c r="E17" s="94"/>
    </row>
    <row r="18" spans="1:5" x14ac:dyDescent="0.2">
      <c r="A18" s="172" t="s">
        <v>168</v>
      </c>
      <c r="B18" s="163"/>
      <c r="C18" s="163"/>
      <c r="D18" s="163"/>
      <c r="E18" s="164"/>
    </row>
    <row r="19" spans="1:5" x14ac:dyDescent="0.2">
      <c r="A19" s="157" t="s">
        <v>141</v>
      </c>
      <c r="B19" s="158" t="s">
        <v>137</v>
      </c>
      <c r="C19" s="158" t="s">
        <v>138</v>
      </c>
      <c r="D19" s="158" t="s">
        <v>510</v>
      </c>
      <c r="E19" s="159" t="s">
        <v>171</v>
      </c>
    </row>
    <row r="20" spans="1:5" x14ac:dyDescent="0.2">
      <c r="A20" s="160">
        <v>1230</v>
      </c>
      <c r="B20" s="92" t="s">
        <v>219</v>
      </c>
      <c r="C20" s="93">
        <f>SUM(C21:C27)</f>
        <v>59101681.659999996</v>
      </c>
      <c r="D20" s="92"/>
      <c r="E20" s="94"/>
    </row>
    <row r="21" spans="1:5" x14ac:dyDescent="0.2">
      <c r="A21" s="160">
        <v>1231</v>
      </c>
      <c r="B21" s="92" t="s">
        <v>220</v>
      </c>
      <c r="C21" s="93">
        <v>58001681.659999996</v>
      </c>
      <c r="D21" s="92"/>
      <c r="E21" s="94"/>
    </row>
    <row r="22" spans="1:5" x14ac:dyDescent="0.2">
      <c r="A22" s="160">
        <v>1232</v>
      </c>
      <c r="B22" s="92" t="s">
        <v>221</v>
      </c>
      <c r="C22" s="93"/>
      <c r="D22" s="92"/>
      <c r="E22" s="94"/>
    </row>
    <row r="23" spans="1:5" x14ac:dyDescent="0.2">
      <c r="A23" s="160">
        <v>1233</v>
      </c>
      <c r="B23" s="92" t="s">
        <v>222</v>
      </c>
      <c r="C23" s="93">
        <v>1100000</v>
      </c>
      <c r="D23" s="92"/>
      <c r="E23" s="94"/>
    </row>
    <row r="24" spans="1:5" x14ac:dyDescent="0.2">
      <c r="A24" s="160">
        <v>1234</v>
      </c>
      <c r="B24" s="92" t="s">
        <v>223</v>
      </c>
      <c r="C24" s="93"/>
      <c r="D24" s="92"/>
      <c r="E24" s="94"/>
    </row>
    <row r="25" spans="1:5" x14ac:dyDescent="0.2">
      <c r="A25" s="160">
        <v>1235</v>
      </c>
      <c r="B25" s="92" t="s">
        <v>224</v>
      </c>
      <c r="C25" s="93"/>
      <c r="D25" s="92"/>
      <c r="E25" s="94"/>
    </row>
    <row r="26" spans="1:5" x14ac:dyDescent="0.2">
      <c r="A26" s="160">
        <v>1236</v>
      </c>
      <c r="B26" s="92" t="s">
        <v>225</v>
      </c>
      <c r="C26" s="93"/>
      <c r="D26" s="92"/>
      <c r="E26" s="94"/>
    </row>
    <row r="27" spans="1:5" x14ac:dyDescent="0.2">
      <c r="A27" s="160">
        <v>1239</v>
      </c>
      <c r="B27" s="92" t="s">
        <v>226</v>
      </c>
      <c r="C27" s="93"/>
      <c r="D27" s="92"/>
      <c r="E27" s="94"/>
    </row>
    <row r="28" spans="1:5" x14ac:dyDescent="0.2">
      <c r="A28" s="160">
        <v>1240</v>
      </c>
      <c r="B28" s="92" t="s">
        <v>227</v>
      </c>
      <c r="C28" s="93">
        <f>SUM(C29:C36)</f>
        <v>8442385.6999999993</v>
      </c>
      <c r="D28" s="92"/>
      <c r="E28" s="94"/>
    </row>
    <row r="29" spans="1:5" x14ac:dyDescent="0.2">
      <c r="A29" s="160">
        <v>1241</v>
      </c>
      <c r="B29" s="92" t="s">
        <v>228</v>
      </c>
      <c r="C29" s="93">
        <v>2616673.0299999998</v>
      </c>
      <c r="D29" s="92"/>
      <c r="E29" s="94"/>
    </row>
    <row r="30" spans="1:5" x14ac:dyDescent="0.2">
      <c r="A30" s="160">
        <v>1242</v>
      </c>
      <c r="B30" s="92" t="s">
        <v>229</v>
      </c>
      <c r="C30" s="93">
        <v>735880.56</v>
      </c>
      <c r="D30" s="92"/>
      <c r="E30" s="94"/>
    </row>
    <row r="31" spans="1:5" x14ac:dyDescent="0.2">
      <c r="A31" s="160">
        <v>1243</v>
      </c>
      <c r="B31" s="92" t="s">
        <v>230</v>
      </c>
      <c r="C31" s="93">
        <v>44662</v>
      </c>
      <c r="D31" s="92"/>
      <c r="E31" s="94"/>
    </row>
    <row r="32" spans="1:5" x14ac:dyDescent="0.2">
      <c r="A32" s="160">
        <v>1244</v>
      </c>
      <c r="B32" s="92" t="s">
        <v>231</v>
      </c>
      <c r="C32" s="93">
        <v>4742961.09</v>
      </c>
      <c r="D32" s="92"/>
      <c r="E32" s="94"/>
    </row>
    <row r="33" spans="1:5" x14ac:dyDescent="0.2">
      <c r="A33" s="160">
        <v>1245</v>
      </c>
      <c r="B33" s="92" t="s">
        <v>232</v>
      </c>
      <c r="C33" s="93"/>
      <c r="D33" s="92"/>
      <c r="E33" s="94"/>
    </row>
    <row r="34" spans="1:5" x14ac:dyDescent="0.2">
      <c r="A34" s="160">
        <v>1246</v>
      </c>
      <c r="B34" s="92" t="s">
        <v>233</v>
      </c>
      <c r="C34" s="93">
        <v>255319.02</v>
      </c>
      <c r="D34" s="92"/>
      <c r="E34" s="94"/>
    </row>
    <row r="35" spans="1:5" x14ac:dyDescent="0.2">
      <c r="A35" s="160">
        <v>1247</v>
      </c>
      <c r="B35" s="92" t="s">
        <v>234</v>
      </c>
      <c r="C35" s="93">
        <v>46890</v>
      </c>
      <c r="D35" s="92"/>
      <c r="E35" s="94"/>
    </row>
    <row r="36" spans="1:5" x14ac:dyDescent="0.2">
      <c r="A36" s="160">
        <v>1248</v>
      </c>
      <c r="B36" s="92" t="s">
        <v>235</v>
      </c>
      <c r="C36" s="93"/>
      <c r="D36" s="92"/>
      <c r="E36" s="94"/>
    </row>
    <row r="37" spans="1:5" x14ac:dyDescent="0.2">
      <c r="A37" s="160">
        <v>1250</v>
      </c>
      <c r="B37" s="92" t="s">
        <v>237</v>
      </c>
      <c r="C37" s="93">
        <f>SUM(C38:C42)</f>
        <v>20880</v>
      </c>
      <c r="D37" s="92"/>
      <c r="E37" s="94"/>
    </row>
    <row r="38" spans="1:5" x14ac:dyDescent="0.2">
      <c r="A38" s="160">
        <v>1251</v>
      </c>
      <c r="B38" s="92" t="s">
        <v>238</v>
      </c>
      <c r="C38" s="93"/>
      <c r="D38" s="92"/>
      <c r="E38" s="94"/>
    </row>
    <row r="39" spans="1:5" x14ac:dyDescent="0.2">
      <c r="A39" s="160">
        <v>1252</v>
      </c>
      <c r="B39" s="92" t="s">
        <v>239</v>
      </c>
      <c r="C39" s="93"/>
      <c r="D39" s="92"/>
      <c r="E39" s="94"/>
    </row>
    <row r="40" spans="1:5" x14ac:dyDescent="0.2">
      <c r="A40" s="160">
        <v>1253</v>
      </c>
      <c r="B40" s="92" t="s">
        <v>240</v>
      </c>
      <c r="C40" s="93"/>
      <c r="D40" s="92"/>
      <c r="E40" s="94"/>
    </row>
    <row r="41" spans="1:5" x14ac:dyDescent="0.2">
      <c r="A41" s="160">
        <v>1254</v>
      </c>
      <c r="B41" s="92" t="s">
        <v>241</v>
      </c>
      <c r="C41" s="93">
        <v>20880</v>
      </c>
      <c r="D41" s="92"/>
      <c r="E41" s="94"/>
    </row>
    <row r="42" spans="1:5" x14ac:dyDescent="0.2">
      <c r="A42" s="160">
        <v>1259</v>
      </c>
      <c r="B42" s="92" t="s">
        <v>242</v>
      </c>
      <c r="C42" s="93"/>
      <c r="D42" s="92"/>
      <c r="E42" s="94"/>
    </row>
    <row r="43" spans="1:5" x14ac:dyDescent="0.2">
      <c r="A43" s="91"/>
      <c r="B43" s="92"/>
      <c r="C43" s="92"/>
      <c r="D43" s="92"/>
      <c r="E43" s="94"/>
    </row>
    <row r="44" spans="1:5" x14ac:dyDescent="0.2">
      <c r="A44" s="172" t="s">
        <v>176</v>
      </c>
      <c r="B44" s="163"/>
      <c r="C44" s="163"/>
      <c r="D44" s="163"/>
      <c r="E44" s="164"/>
    </row>
    <row r="45" spans="1:5" x14ac:dyDescent="0.2">
      <c r="A45" s="157" t="s">
        <v>141</v>
      </c>
      <c r="B45" s="158" t="s">
        <v>137</v>
      </c>
      <c r="C45" s="158" t="s">
        <v>169</v>
      </c>
      <c r="D45" s="158" t="s">
        <v>170</v>
      </c>
      <c r="E45" s="159"/>
    </row>
    <row r="46" spans="1:5" x14ac:dyDescent="0.2">
      <c r="A46" s="160">
        <v>5500</v>
      </c>
      <c r="B46" s="92" t="s">
        <v>456</v>
      </c>
      <c r="C46" s="93">
        <f>SUM(C47+C56+C59+C65+C67+C69)</f>
        <v>2999697.1399999997</v>
      </c>
      <c r="D46" s="93"/>
      <c r="E46" s="94"/>
    </row>
    <row r="47" spans="1:5" x14ac:dyDescent="0.2">
      <c r="A47" s="160">
        <v>5510</v>
      </c>
      <c r="B47" s="92" t="s">
        <v>457</v>
      </c>
      <c r="C47" s="93">
        <f>SUM(C48:C55)</f>
        <v>2999697.1399999997</v>
      </c>
      <c r="D47" s="93"/>
      <c r="E47" s="94"/>
    </row>
    <row r="48" spans="1:5" x14ac:dyDescent="0.2">
      <c r="A48" s="160">
        <v>5511</v>
      </c>
      <c r="B48" s="92" t="s">
        <v>458</v>
      </c>
      <c r="C48" s="93"/>
      <c r="D48" s="93"/>
      <c r="E48" s="94"/>
    </row>
    <row r="49" spans="1:5" x14ac:dyDescent="0.2">
      <c r="A49" s="160">
        <v>5512</v>
      </c>
      <c r="B49" s="92" t="s">
        <v>459</v>
      </c>
      <c r="C49" s="93"/>
      <c r="D49" s="93"/>
      <c r="E49" s="94"/>
    </row>
    <row r="50" spans="1:5" x14ac:dyDescent="0.2">
      <c r="A50" s="160">
        <v>5513</v>
      </c>
      <c r="B50" s="92" t="s">
        <v>460</v>
      </c>
      <c r="C50" s="93"/>
      <c r="D50" s="93"/>
      <c r="E50" s="94"/>
    </row>
    <row r="51" spans="1:5" x14ac:dyDescent="0.2">
      <c r="A51" s="160">
        <v>5514</v>
      </c>
      <c r="B51" s="92" t="s">
        <v>461</v>
      </c>
      <c r="C51" s="93"/>
      <c r="D51" s="93"/>
      <c r="E51" s="94"/>
    </row>
    <row r="52" spans="1:5" x14ac:dyDescent="0.2">
      <c r="A52" s="160">
        <v>5515</v>
      </c>
      <c r="B52" s="92" t="s">
        <v>462</v>
      </c>
      <c r="C52" s="93">
        <v>1783755</v>
      </c>
      <c r="D52" s="93"/>
      <c r="E52" s="94"/>
    </row>
    <row r="53" spans="1:5" x14ac:dyDescent="0.2">
      <c r="A53" s="160">
        <v>5516</v>
      </c>
      <c r="B53" s="92" t="s">
        <v>463</v>
      </c>
      <c r="C53" s="93"/>
      <c r="D53" s="93"/>
      <c r="E53" s="94"/>
    </row>
    <row r="54" spans="1:5" x14ac:dyDescent="0.2">
      <c r="A54" s="160">
        <v>5517</v>
      </c>
      <c r="B54" s="92" t="s">
        <v>464</v>
      </c>
      <c r="C54" s="93">
        <v>2088</v>
      </c>
      <c r="D54" s="93"/>
      <c r="E54" s="94"/>
    </row>
    <row r="55" spans="1:5" x14ac:dyDescent="0.2">
      <c r="A55" s="160">
        <v>5518</v>
      </c>
      <c r="B55" s="92" t="s">
        <v>57</v>
      </c>
      <c r="C55" s="93">
        <v>1213854.1399999999</v>
      </c>
      <c r="D55" s="93"/>
      <c r="E55" s="94"/>
    </row>
    <row r="56" spans="1:5" x14ac:dyDescent="0.2">
      <c r="A56" s="160">
        <v>5520</v>
      </c>
      <c r="B56" s="92" t="s">
        <v>56</v>
      </c>
      <c r="C56" s="93"/>
      <c r="D56" s="93"/>
      <c r="E56" s="94"/>
    </row>
    <row r="57" spans="1:5" x14ac:dyDescent="0.2">
      <c r="A57" s="160">
        <v>5521</v>
      </c>
      <c r="B57" s="92" t="s">
        <v>465</v>
      </c>
      <c r="C57" s="93"/>
      <c r="D57" s="93"/>
      <c r="E57" s="94"/>
    </row>
    <row r="58" spans="1:5" x14ac:dyDescent="0.2">
      <c r="A58" s="160">
        <v>5522</v>
      </c>
      <c r="B58" s="92" t="s">
        <v>466</v>
      </c>
      <c r="C58" s="93"/>
      <c r="D58" s="93"/>
      <c r="E58" s="94"/>
    </row>
    <row r="59" spans="1:5" x14ac:dyDescent="0.2">
      <c r="A59" s="160">
        <v>5530</v>
      </c>
      <c r="B59" s="92" t="s">
        <v>467</v>
      </c>
      <c r="C59" s="93"/>
      <c r="D59" s="93"/>
      <c r="E59" s="94"/>
    </row>
    <row r="60" spans="1:5" x14ac:dyDescent="0.2">
      <c r="A60" s="160">
        <v>5531</v>
      </c>
      <c r="B60" s="92" t="s">
        <v>468</v>
      </c>
      <c r="C60" s="93"/>
      <c r="D60" s="93"/>
      <c r="E60" s="94"/>
    </row>
    <row r="61" spans="1:5" x14ac:dyDescent="0.2">
      <c r="A61" s="160">
        <v>5532</v>
      </c>
      <c r="B61" s="92" t="s">
        <v>469</v>
      </c>
      <c r="C61" s="93"/>
      <c r="D61" s="93"/>
      <c r="E61" s="94"/>
    </row>
    <row r="62" spans="1:5" x14ac:dyDescent="0.2">
      <c r="A62" s="160">
        <v>5533</v>
      </c>
      <c r="B62" s="92" t="s">
        <v>470</v>
      </c>
      <c r="C62" s="93"/>
      <c r="D62" s="93"/>
      <c r="E62" s="94"/>
    </row>
    <row r="63" spans="1:5" x14ac:dyDescent="0.2">
      <c r="A63" s="160">
        <v>5534</v>
      </c>
      <c r="B63" s="92" t="s">
        <v>471</v>
      </c>
      <c r="C63" s="93"/>
      <c r="D63" s="93"/>
      <c r="E63" s="94"/>
    </row>
    <row r="64" spans="1:5" x14ac:dyDescent="0.2">
      <c r="A64" s="160">
        <v>5535</v>
      </c>
      <c r="B64" s="92" t="s">
        <v>472</v>
      </c>
      <c r="C64" s="93"/>
      <c r="D64" s="93"/>
      <c r="E64" s="94"/>
    </row>
    <row r="65" spans="1:5" x14ac:dyDescent="0.2">
      <c r="A65" s="160">
        <v>5540</v>
      </c>
      <c r="B65" s="92" t="s">
        <v>473</v>
      </c>
      <c r="C65" s="93"/>
      <c r="D65" s="93"/>
      <c r="E65" s="94"/>
    </row>
    <row r="66" spans="1:5" x14ac:dyDescent="0.2">
      <c r="A66" s="160">
        <v>5541</v>
      </c>
      <c r="B66" s="92" t="s">
        <v>473</v>
      </c>
      <c r="C66" s="93"/>
      <c r="D66" s="93"/>
      <c r="E66" s="94"/>
    </row>
    <row r="67" spans="1:5" x14ac:dyDescent="0.2">
      <c r="A67" s="160">
        <v>5550</v>
      </c>
      <c r="B67" s="92" t="s">
        <v>474</v>
      </c>
      <c r="C67" s="93"/>
      <c r="D67" s="93"/>
      <c r="E67" s="94"/>
    </row>
    <row r="68" spans="1:5" x14ac:dyDescent="0.2">
      <c r="A68" s="160">
        <v>5551</v>
      </c>
      <c r="B68" s="92" t="s">
        <v>474</v>
      </c>
      <c r="C68" s="93"/>
      <c r="D68" s="93"/>
      <c r="E68" s="94"/>
    </row>
    <row r="69" spans="1:5" x14ac:dyDescent="0.2">
      <c r="A69" s="160">
        <v>5590</v>
      </c>
      <c r="B69" s="92" t="s">
        <v>475</v>
      </c>
      <c r="C69" s="93"/>
      <c r="D69" s="93"/>
      <c r="E69" s="94"/>
    </row>
    <row r="70" spans="1:5" x14ac:dyDescent="0.2">
      <c r="A70" s="160">
        <v>5591</v>
      </c>
      <c r="B70" s="92" t="s">
        <v>476</v>
      </c>
      <c r="C70" s="93"/>
      <c r="D70" s="93"/>
      <c r="E70" s="94"/>
    </row>
    <row r="71" spans="1:5" x14ac:dyDescent="0.2">
      <c r="A71" s="160">
        <v>5592</v>
      </c>
      <c r="B71" s="92" t="s">
        <v>477</v>
      </c>
      <c r="C71" s="93"/>
      <c r="D71" s="93"/>
      <c r="E71" s="94"/>
    </row>
    <row r="72" spans="1:5" x14ac:dyDescent="0.2">
      <c r="A72" s="160">
        <v>5593</v>
      </c>
      <c r="B72" s="92" t="s">
        <v>478</v>
      </c>
      <c r="C72" s="93"/>
      <c r="D72" s="93"/>
      <c r="E72" s="94"/>
    </row>
    <row r="73" spans="1:5" x14ac:dyDescent="0.2">
      <c r="A73" s="160">
        <v>5594</v>
      </c>
      <c r="B73" s="92" t="s">
        <v>479</v>
      </c>
      <c r="C73" s="93"/>
      <c r="D73" s="93"/>
      <c r="E73" s="94"/>
    </row>
    <row r="74" spans="1:5" x14ac:dyDescent="0.2">
      <c r="A74" s="160">
        <v>5595</v>
      </c>
      <c r="B74" s="92" t="s">
        <v>480</v>
      </c>
      <c r="C74" s="93"/>
      <c r="D74" s="93"/>
      <c r="E74" s="94"/>
    </row>
    <row r="75" spans="1:5" x14ac:dyDescent="0.2">
      <c r="A75" s="160">
        <v>5596</v>
      </c>
      <c r="B75" s="92" t="s">
        <v>373</v>
      </c>
      <c r="C75" s="93"/>
      <c r="D75" s="93"/>
      <c r="E75" s="94"/>
    </row>
    <row r="76" spans="1:5" x14ac:dyDescent="0.2">
      <c r="A76" s="160">
        <v>5597</v>
      </c>
      <c r="B76" s="92" t="s">
        <v>481</v>
      </c>
      <c r="C76" s="93"/>
      <c r="D76" s="93"/>
      <c r="E76" s="94"/>
    </row>
    <row r="77" spans="1:5" x14ac:dyDescent="0.2">
      <c r="A77" s="160">
        <v>5599</v>
      </c>
      <c r="B77" s="92" t="s">
        <v>482</v>
      </c>
      <c r="C77" s="93"/>
      <c r="D77" s="93"/>
      <c r="E77" s="94"/>
    </row>
    <row r="78" spans="1:5" x14ac:dyDescent="0.2">
      <c r="A78" s="160">
        <v>5600</v>
      </c>
      <c r="B78" s="92" t="s">
        <v>51</v>
      </c>
      <c r="C78" s="93"/>
      <c r="D78" s="93"/>
      <c r="E78" s="94"/>
    </row>
    <row r="79" spans="1:5" x14ac:dyDescent="0.2">
      <c r="A79" s="160">
        <v>5610</v>
      </c>
      <c r="B79" s="92" t="s">
        <v>483</v>
      </c>
      <c r="C79" s="93"/>
      <c r="D79" s="93"/>
      <c r="E79" s="94"/>
    </row>
    <row r="80" spans="1:5" ht="12" thickBot="1" x14ac:dyDescent="0.25">
      <c r="A80" s="174">
        <v>5611</v>
      </c>
      <c r="B80" s="99" t="s">
        <v>484</v>
      </c>
      <c r="C80" s="100"/>
      <c r="D80" s="100"/>
      <c r="E80" s="101"/>
    </row>
    <row r="82" spans="2:5" x14ac:dyDescent="0.2">
      <c r="B82" s="175" t="s">
        <v>522</v>
      </c>
      <c r="C82" s="176"/>
      <c r="D82" s="177"/>
      <c r="E82" s="1"/>
    </row>
    <row r="83" spans="2:5" x14ac:dyDescent="0.2">
      <c r="B83" s="1"/>
      <c r="C83" s="1"/>
      <c r="D83" s="1"/>
      <c r="E83" s="1"/>
    </row>
    <row r="84" spans="2:5" ht="15" x14ac:dyDescent="0.25">
      <c r="B84" s="175"/>
      <c r="C84" s="176"/>
      <c r="D84" s="176"/>
      <c r="E84" s="17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opLeftCell="A7" zoomScaleNormal="100" workbookViewId="0">
      <selection activeCell="A28" sqref="A28:IV36"/>
    </sheetView>
  </sheetViews>
  <sheetFormatPr baseColWidth="10" defaultRowHeight="11.25" x14ac:dyDescent="0.2"/>
  <cols>
    <col min="1" max="1" width="1.7109375" style="12" customWidth="1"/>
    <col min="2" max="2" width="63.140625" style="12" customWidth="1"/>
    <col min="3" max="4" width="17.7109375" style="12" customWidth="1"/>
    <col min="5" max="16384" width="11.42578125" style="12"/>
  </cols>
  <sheetData>
    <row r="1" spans="1:4" s="10" customFormat="1" ht="18.95" customHeight="1" x14ac:dyDescent="0.25">
      <c r="A1" s="192" t="s">
        <v>520</v>
      </c>
      <c r="B1" s="192"/>
      <c r="C1" s="192"/>
      <c r="D1" s="192"/>
    </row>
    <row r="2" spans="1:4" s="10" customFormat="1" ht="18.95" customHeight="1" x14ac:dyDescent="0.25">
      <c r="A2" s="192" t="s">
        <v>515</v>
      </c>
      <c r="B2" s="192"/>
      <c r="C2" s="192"/>
      <c r="D2" s="192"/>
    </row>
    <row r="3" spans="1:4" s="10" customFormat="1" ht="18.95" customHeight="1" x14ac:dyDescent="0.25">
      <c r="A3" s="192" t="s">
        <v>521</v>
      </c>
      <c r="B3" s="192"/>
      <c r="C3" s="192"/>
      <c r="D3" s="192"/>
    </row>
    <row r="4" spans="1:4" s="13" customFormat="1" ht="18.95" customHeight="1" x14ac:dyDescent="0.2">
      <c r="A4" s="193" t="s">
        <v>511</v>
      </c>
      <c r="B4" s="193"/>
      <c r="C4" s="193"/>
      <c r="D4" s="193"/>
    </row>
    <row r="5" spans="1:4" s="11" customFormat="1" x14ac:dyDescent="0.2">
      <c r="A5" s="125"/>
      <c r="B5" s="126"/>
      <c r="C5" s="126"/>
      <c r="D5" s="126"/>
    </row>
    <row r="6" spans="1:4" ht="12" thickBot="1" x14ac:dyDescent="0.25">
      <c r="A6" s="127" t="s">
        <v>71</v>
      </c>
      <c r="B6" s="129"/>
      <c r="C6" s="130"/>
      <c r="D6" s="131">
        <v>48320796.649999999</v>
      </c>
    </row>
    <row r="7" spans="1:4" x14ac:dyDescent="0.2">
      <c r="B7" s="134"/>
      <c r="C7" s="135"/>
      <c r="D7" s="136"/>
    </row>
    <row r="8" spans="1:4" x14ac:dyDescent="0.2">
      <c r="A8" s="15" t="s">
        <v>70</v>
      </c>
      <c r="B8" s="137"/>
      <c r="C8" s="16"/>
      <c r="D8" s="138"/>
    </row>
    <row r="9" spans="1:4" x14ac:dyDescent="0.2">
      <c r="A9" s="17"/>
      <c r="B9" s="139" t="s">
        <v>69</v>
      </c>
      <c r="C9" s="18"/>
      <c r="D9" s="140"/>
    </row>
    <row r="10" spans="1:4" x14ac:dyDescent="0.2">
      <c r="A10" s="17"/>
      <c r="B10" s="139" t="s">
        <v>68</v>
      </c>
      <c r="C10" s="18"/>
      <c r="D10" s="141"/>
    </row>
    <row r="11" spans="1:4" x14ac:dyDescent="0.2">
      <c r="A11" s="17"/>
      <c r="B11" s="139" t="s">
        <v>67</v>
      </c>
      <c r="C11" s="18"/>
      <c r="D11" s="141"/>
    </row>
    <row r="12" spans="1:4" x14ac:dyDescent="0.2">
      <c r="A12" s="17"/>
      <c r="B12" s="139" t="s">
        <v>66</v>
      </c>
      <c r="C12" s="18"/>
      <c r="D12" s="141"/>
    </row>
    <row r="13" spans="1:4" x14ac:dyDescent="0.2">
      <c r="A13" s="19" t="s">
        <v>65</v>
      </c>
      <c r="B13" s="139"/>
      <c r="C13" s="18"/>
      <c r="D13" s="141"/>
    </row>
    <row r="14" spans="1:4" x14ac:dyDescent="0.2">
      <c r="B14" s="142"/>
      <c r="C14" s="20"/>
      <c r="D14" s="143"/>
    </row>
    <row r="15" spans="1:4" x14ac:dyDescent="0.2">
      <c r="A15" s="15" t="s">
        <v>64</v>
      </c>
      <c r="B15" s="137"/>
      <c r="C15" s="16"/>
      <c r="D15" s="138">
        <f>SUM(C16:C19)</f>
        <v>1175558.54</v>
      </c>
    </row>
    <row r="16" spans="1:4" x14ac:dyDescent="0.2">
      <c r="A16" s="17"/>
      <c r="B16" s="139" t="s">
        <v>63</v>
      </c>
      <c r="C16" s="18"/>
      <c r="D16" s="140"/>
    </row>
    <row r="17" spans="1:5" x14ac:dyDescent="0.2">
      <c r="A17" s="17"/>
      <c r="B17" s="139" t="s">
        <v>62</v>
      </c>
      <c r="C17" s="18"/>
      <c r="D17" s="141"/>
    </row>
    <row r="18" spans="1:5" x14ac:dyDescent="0.2">
      <c r="A18" s="17"/>
      <c r="B18" s="139" t="s">
        <v>61</v>
      </c>
      <c r="C18" s="18">
        <v>1175558.54</v>
      </c>
      <c r="D18" s="141"/>
    </row>
    <row r="19" spans="1:5" x14ac:dyDescent="0.2">
      <c r="A19" s="19" t="s">
        <v>60</v>
      </c>
      <c r="B19" s="144"/>
      <c r="C19" s="21"/>
      <c r="D19" s="141"/>
    </row>
    <row r="20" spans="1:5" ht="12" thickBot="1" x14ac:dyDescent="0.25">
      <c r="B20" s="145"/>
      <c r="C20" s="146"/>
      <c r="D20" s="147"/>
    </row>
    <row r="21" spans="1:5" x14ac:dyDescent="0.2">
      <c r="A21" s="14" t="s">
        <v>59</v>
      </c>
      <c r="B21" s="132"/>
      <c r="C21" s="128"/>
      <c r="D21" s="133">
        <f>+D6+D8-D15</f>
        <v>47145238.109999999</v>
      </c>
    </row>
    <row r="26" spans="1:5" x14ac:dyDescent="0.2">
      <c r="B26" s="175" t="s">
        <v>522</v>
      </c>
      <c r="C26" s="176"/>
      <c r="D26" s="177"/>
      <c r="E26" s="1"/>
    </row>
    <row r="27" spans="1:5" x14ac:dyDescent="0.2">
      <c r="B27" s="1"/>
      <c r="C27" s="1"/>
      <c r="D27" s="1"/>
      <c r="E27" s="1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opLeftCell="A16" zoomScaleNormal="100" workbookViewId="0">
      <selection activeCell="A40" sqref="A40:IV50"/>
    </sheetView>
  </sheetViews>
  <sheetFormatPr baseColWidth="10" defaultRowHeight="11.25" x14ac:dyDescent="0.2"/>
  <cols>
    <col min="1" max="1" width="1.7109375" style="12" customWidth="1"/>
    <col min="2" max="2" width="62.140625" style="12" customWidth="1"/>
    <col min="3" max="3" width="17.7109375" style="12" customWidth="1"/>
    <col min="4" max="4" width="17.7109375" style="29" customWidth="1"/>
    <col min="5" max="16384" width="11.42578125" style="12"/>
  </cols>
  <sheetData>
    <row r="1" spans="1:4" s="22" customFormat="1" ht="18.95" customHeight="1" x14ac:dyDescent="0.25">
      <c r="A1" s="194" t="s">
        <v>520</v>
      </c>
      <c r="B1" s="194"/>
      <c r="C1" s="194"/>
      <c r="D1" s="194"/>
    </row>
    <row r="2" spans="1:4" s="22" customFormat="1" ht="18.95" customHeight="1" x14ac:dyDescent="0.25">
      <c r="A2" s="194" t="s">
        <v>516</v>
      </c>
      <c r="B2" s="194"/>
      <c r="C2" s="194"/>
      <c r="D2" s="194"/>
    </row>
    <row r="3" spans="1:4" s="22" customFormat="1" ht="18.95" customHeight="1" x14ac:dyDescent="0.25">
      <c r="A3" s="194" t="s">
        <v>521</v>
      </c>
      <c r="B3" s="194"/>
      <c r="C3" s="194"/>
      <c r="D3" s="194"/>
    </row>
    <row r="4" spans="1:4" s="23" customFormat="1" x14ac:dyDescent="0.2">
      <c r="A4" s="195"/>
      <c r="B4" s="195"/>
      <c r="C4" s="195"/>
      <c r="D4" s="195"/>
    </row>
    <row r="5" spans="1:4" x14ac:dyDescent="0.2">
      <c r="A5" s="24" t="s">
        <v>93</v>
      </c>
      <c r="B5" s="102"/>
      <c r="C5" s="103"/>
      <c r="D5" s="104">
        <v>46635357.719999999</v>
      </c>
    </row>
    <row r="6" spans="1:4" ht="12" thickBot="1" x14ac:dyDescent="0.25">
      <c r="A6" s="26"/>
      <c r="B6" s="105"/>
      <c r="C6" s="106"/>
      <c r="D6" s="107"/>
    </row>
    <row r="7" spans="1:4" x14ac:dyDescent="0.2">
      <c r="A7" s="15" t="s">
        <v>92</v>
      </c>
      <c r="B7" s="111"/>
      <c r="C7" s="112"/>
      <c r="D7" s="113">
        <f>SUM(C8:C24)</f>
        <v>895009.52</v>
      </c>
    </row>
    <row r="8" spans="1:4" x14ac:dyDescent="0.2">
      <c r="A8" s="17"/>
      <c r="B8" s="114" t="s">
        <v>91</v>
      </c>
      <c r="C8" s="18">
        <v>246761.07</v>
      </c>
      <c r="D8" s="115"/>
    </row>
    <row r="9" spans="1:4" x14ac:dyDescent="0.2">
      <c r="A9" s="17"/>
      <c r="B9" s="114" t="s">
        <v>90</v>
      </c>
      <c r="C9" s="18">
        <v>85499.99</v>
      </c>
      <c r="D9" s="116"/>
    </row>
    <row r="10" spans="1:4" x14ac:dyDescent="0.2">
      <c r="A10" s="17"/>
      <c r="B10" s="114" t="s">
        <v>89</v>
      </c>
      <c r="C10" s="18"/>
      <c r="D10" s="116"/>
    </row>
    <row r="11" spans="1:4" x14ac:dyDescent="0.2">
      <c r="A11" s="17"/>
      <c r="B11" s="114" t="s">
        <v>88</v>
      </c>
      <c r="C11" s="18">
        <v>480200</v>
      </c>
      <c r="D11" s="116"/>
    </row>
    <row r="12" spans="1:4" x14ac:dyDescent="0.2">
      <c r="A12" s="17"/>
      <c r="B12" s="114" t="s">
        <v>87</v>
      </c>
      <c r="C12" s="18"/>
      <c r="D12" s="116"/>
    </row>
    <row r="13" spans="1:4" x14ac:dyDescent="0.2">
      <c r="A13" s="17"/>
      <c r="B13" s="114" t="s">
        <v>86</v>
      </c>
      <c r="C13" s="18">
        <v>82548.460000000006</v>
      </c>
      <c r="D13" s="116"/>
    </row>
    <row r="14" spans="1:4" x14ac:dyDescent="0.2">
      <c r="A14" s="17"/>
      <c r="B14" s="114" t="s">
        <v>85</v>
      </c>
      <c r="C14" s="18"/>
      <c r="D14" s="116"/>
    </row>
    <row r="15" spans="1:4" x14ac:dyDescent="0.2">
      <c r="A15" s="17"/>
      <c r="B15" s="114" t="s">
        <v>84</v>
      </c>
      <c r="C15" s="18"/>
      <c r="D15" s="116"/>
    </row>
    <row r="16" spans="1:4" x14ac:dyDescent="0.2">
      <c r="A16" s="17"/>
      <c r="B16" s="114" t="s">
        <v>83</v>
      </c>
      <c r="C16" s="18"/>
      <c r="D16" s="116"/>
    </row>
    <row r="17" spans="1:4" x14ac:dyDescent="0.2">
      <c r="A17" s="17"/>
      <c r="B17" s="114" t="s">
        <v>82</v>
      </c>
      <c r="C17" s="18"/>
      <c r="D17" s="116"/>
    </row>
    <row r="18" spans="1:4" x14ac:dyDescent="0.2">
      <c r="A18" s="17"/>
      <c r="B18" s="114" t="s">
        <v>81</v>
      </c>
      <c r="C18" s="18"/>
      <c r="D18" s="116"/>
    </row>
    <row r="19" spans="1:4" x14ac:dyDescent="0.2">
      <c r="A19" s="17"/>
      <c r="B19" s="114" t="s">
        <v>80</v>
      </c>
      <c r="C19" s="18"/>
      <c r="D19" s="116"/>
    </row>
    <row r="20" spans="1:4" x14ac:dyDescent="0.2">
      <c r="A20" s="17"/>
      <c r="B20" s="114" t="s">
        <v>79</v>
      </c>
      <c r="C20" s="18"/>
      <c r="D20" s="116"/>
    </row>
    <row r="21" spans="1:4" x14ac:dyDescent="0.2">
      <c r="A21" s="17"/>
      <c r="B21" s="114" t="s">
        <v>78</v>
      </c>
      <c r="C21" s="18"/>
      <c r="D21" s="116"/>
    </row>
    <row r="22" spans="1:4" x14ac:dyDescent="0.2">
      <c r="A22" s="17"/>
      <c r="B22" s="114" t="s">
        <v>77</v>
      </c>
      <c r="C22" s="18"/>
      <c r="D22" s="116"/>
    </row>
    <row r="23" spans="1:4" x14ac:dyDescent="0.2">
      <c r="A23" s="17"/>
      <c r="B23" s="114" t="s">
        <v>76</v>
      </c>
      <c r="C23" s="18"/>
      <c r="D23" s="116"/>
    </row>
    <row r="24" spans="1:4" x14ac:dyDescent="0.2">
      <c r="A24" s="17"/>
      <c r="B24" s="117" t="s">
        <v>75</v>
      </c>
      <c r="C24" s="18"/>
      <c r="D24" s="116"/>
    </row>
    <row r="25" spans="1:4" x14ac:dyDescent="0.2">
      <c r="A25" s="26"/>
      <c r="B25" s="118"/>
      <c r="C25" s="27"/>
      <c r="D25" s="119"/>
    </row>
    <row r="26" spans="1:4" x14ac:dyDescent="0.2">
      <c r="A26" s="15" t="s">
        <v>74</v>
      </c>
      <c r="B26" s="120"/>
      <c r="C26" s="28"/>
      <c r="D26" s="121">
        <f>SUM(C27:C33)</f>
        <v>2999697.14</v>
      </c>
    </row>
    <row r="27" spans="1:4" x14ac:dyDescent="0.2">
      <c r="A27" s="17"/>
      <c r="B27" s="114" t="s">
        <v>58</v>
      </c>
      <c r="C27" s="18">
        <v>2999697.14</v>
      </c>
      <c r="D27" s="115"/>
    </row>
    <row r="28" spans="1:4" x14ac:dyDescent="0.2">
      <c r="A28" s="17"/>
      <c r="B28" s="114" t="s">
        <v>56</v>
      </c>
      <c r="C28" s="18"/>
      <c r="D28" s="116"/>
    </row>
    <row r="29" spans="1:4" x14ac:dyDescent="0.2">
      <c r="A29" s="17"/>
      <c r="B29" s="114" t="s">
        <v>55</v>
      </c>
      <c r="C29" s="18"/>
      <c r="D29" s="116"/>
    </row>
    <row r="30" spans="1:4" x14ac:dyDescent="0.2">
      <c r="A30" s="17"/>
      <c r="B30" s="114" t="s">
        <v>54</v>
      </c>
      <c r="C30" s="18"/>
      <c r="D30" s="116"/>
    </row>
    <row r="31" spans="1:4" x14ac:dyDescent="0.2">
      <c r="A31" s="17"/>
      <c r="B31" s="114" t="s">
        <v>53</v>
      </c>
      <c r="C31" s="18"/>
      <c r="D31" s="116"/>
    </row>
    <row r="32" spans="1:4" x14ac:dyDescent="0.2">
      <c r="A32" s="17"/>
      <c r="B32" s="114" t="s">
        <v>52</v>
      </c>
      <c r="C32" s="18"/>
      <c r="D32" s="116"/>
    </row>
    <row r="33" spans="1:5" x14ac:dyDescent="0.2">
      <c r="A33" s="17"/>
      <c r="B33" s="117" t="s">
        <v>73</v>
      </c>
      <c r="C33" s="21"/>
      <c r="D33" s="116"/>
    </row>
    <row r="34" spans="1:5" ht="12" thickBot="1" x14ac:dyDescent="0.25">
      <c r="A34" s="26"/>
      <c r="B34" s="122"/>
      <c r="C34" s="123"/>
      <c r="D34" s="124"/>
    </row>
    <row r="35" spans="1:5" x14ac:dyDescent="0.2">
      <c r="A35" s="25" t="s">
        <v>72</v>
      </c>
      <c r="B35" s="108"/>
      <c r="C35" s="109"/>
      <c r="D35" s="110">
        <f>+D5-D7+D26</f>
        <v>48740045.339999996</v>
      </c>
    </row>
    <row r="38" spans="1:5" x14ac:dyDescent="0.2">
      <c r="A38" s="175" t="s">
        <v>522</v>
      </c>
      <c r="B38" s="176"/>
      <c r="C38" s="177"/>
      <c r="D38" s="1"/>
    </row>
    <row r="39" spans="1:5" x14ac:dyDescent="0.2">
      <c r="B39" s="1"/>
      <c r="C39" s="1"/>
      <c r="D39" s="1"/>
      <c r="E39" s="1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1" orientation="portrait" r:id="rId1"/>
  <ignoredErrors>
    <ignoredError sqref="B3:D3 B2:D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0" zoomScaleNormal="100" workbookViewId="0">
      <selection activeCell="G35" sqref="G35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10" width="20.28515625" style="8" customWidth="1"/>
    <col min="11" max="16384" width="9.140625" style="8"/>
  </cols>
  <sheetData>
    <row r="1" spans="1:10" ht="18.95" customHeight="1" x14ac:dyDescent="0.2">
      <c r="A1" s="196" t="s">
        <v>520</v>
      </c>
      <c r="B1" s="197"/>
      <c r="C1" s="197"/>
      <c r="D1" s="197"/>
      <c r="E1" s="197"/>
      <c r="F1" s="197"/>
      <c r="G1" s="31" t="s">
        <v>180</v>
      </c>
      <c r="H1" s="32">
        <f>'Notas a los Edos Financieros'!E1</f>
        <v>2018</v>
      </c>
      <c r="I1" s="33"/>
      <c r="J1" s="33"/>
    </row>
    <row r="2" spans="1:10" ht="18.95" customHeight="1" x14ac:dyDescent="0.2">
      <c r="A2" s="196" t="s">
        <v>517</v>
      </c>
      <c r="B2" s="197"/>
      <c r="C2" s="197"/>
      <c r="D2" s="197"/>
      <c r="E2" s="197"/>
      <c r="F2" s="197"/>
      <c r="G2" s="31" t="s">
        <v>182</v>
      </c>
      <c r="H2" s="32" t="str">
        <f>'Notas a los Edos Financieros'!E2</f>
        <v>Trimestral</v>
      </c>
      <c r="I2" s="33"/>
      <c r="J2" s="33"/>
    </row>
    <row r="3" spans="1:10" ht="18.95" customHeight="1" x14ac:dyDescent="0.2">
      <c r="A3" s="198" t="s">
        <v>521</v>
      </c>
      <c r="B3" s="199"/>
      <c r="C3" s="199"/>
      <c r="D3" s="199"/>
      <c r="E3" s="199"/>
      <c r="F3" s="199"/>
      <c r="G3" s="31" t="s">
        <v>184</v>
      </c>
      <c r="H3" s="32">
        <f>'Notas a los Edos Financieros'!E3</f>
        <v>1</v>
      </c>
      <c r="I3" s="33"/>
      <c r="J3" s="33"/>
    </row>
    <row r="4" spans="1:10" x14ac:dyDescent="0.2">
      <c r="A4" s="34" t="s">
        <v>185</v>
      </c>
      <c r="B4" s="35"/>
      <c r="C4" s="35"/>
      <c r="D4" s="35"/>
      <c r="E4" s="35"/>
      <c r="F4" s="35"/>
      <c r="G4" s="35"/>
      <c r="H4" s="35"/>
      <c r="I4" s="33"/>
      <c r="J4" s="33"/>
    </row>
    <row r="7" spans="1:10" ht="12" thickBot="1" x14ac:dyDescent="0.25">
      <c r="A7" s="36" t="s">
        <v>141</v>
      </c>
      <c r="B7" s="36" t="s">
        <v>512</v>
      </c>
      <c r="C7" s="36" t="s">
        <v>170</v>
      </c>
      <c r="D7" s="36" t="s">
        <v>513</v>
      </c>
      <c r="E7" s="36" t="s">
        <v>514</v>
      </c>
      <c r="F7" s="36" t="s">
        <v>169</v>
      </c>
      <c r="G7" s="36" t="s">
        <v>132</v>
      </c>
      <c r="H7" s="36" t="s">
        <v>172</v>
      </c>
      <c r="I7" s="36" t="s">
        <v>173</v>
      </c>
      <c r="J7" s="36" t="s">
        <v>174</v>
      </c>
    </row>
    <row r="8" spans="1:10" s="30" customFormat="1" x14ac:dyDescent="0.2">
      <c r="A8" s="88">
        <v>7000</v>
      </c>
      <c r="B8" s="89" t="s">
        <v>133</v>
      </c>
      <c r="C8" s="89"/>
      <c r="D8" s="89"/>
      <c r="E8" s="89"/>
      <c r="F8" s="89"/>
      <c r="G8" s="89"/>
      <c r="H8" s="89"/>
      <c r="I8" s="89"/>
      <c r="J8" s="90"/>
    </row>
    <row r="9" spans="1:10" x14ac:dyDescent="0.2">
      <c r="A9" s="91">
        <v>7110</v>
      </c>
      <c r="B9" s="92" t="s">
        <v>132</v>
      </c>
      <c r="C9" s="93"/>
      <c r="D9" s="93"/>
      <c r="E9" s="93"/>
      <c r="F9" s="93"/>
      <c r="G9" s="92"/>
      <c r="H9" s="92"/>
      <c r="I9" s="92"/>
      <c r="J9" s="94"/>
    </row>
    <row r="10" spans="1:10" x14ac:dyDescent="0.2">
      <c r="A10" s="91">
        <v>7120</v>
      </c>
      <c r="B10" s="92" t="s">
        <v>131</v>
      </c>
      <c r="C10" s="93"/>
      <c r="D10" s="93"/>
      <c r="E10" s="93"/>
      <c r="F10" s="93"/>
      <c r="G10" s="92"/>
      <c r="H10" s="92"/>
      <c r="I10" s="92"/>
      <c r="J10" s="94"/>
    </row>
    <row r="11" spans="1:10" x14ac:dyDescent="0.2">
      <c r="A11" s="91">
        <v>7130</v>
      </c>
      <c r="B11" s="92" t="s">
        <v>130</v>
      </c>
      <c r="C11" s="93"/>
      <c r="D11" s="93"/>
      <c r="E11" s="93"/>
      <c r="F11" s="93"/>
      <c r="G11" s="92"/>
      <c r="H11" s="92"/>
      <c r="I11" s="92"/>
      <c r="J11" s="94"/>
    </row>
    <row r="12" spans="1:10" x14ac:dyDescent="0.2">
      <c r="A12" s="91">
        <v>7140</v>
      </c>
      <c r="B12" s="92" t="s">
        <v>129</v>
      </c>
      <c r="C12" s="93"/>
      <c r="D12" s="93"/>
      <c r="E12" s="93"/>
      <c r="F12" s="93"/>
      <c r="G12" s="92"/>
      <c r="H12" s="92"/>
      <c r="I12" s="92"/>
      <c r="J12" s="94"/>
    </row>
    <row r="13" spans="1:10" x14ac:dyDescent="0.2">
      <c r="A13" s="91">
        <v>7150</v>
      </c>
      <c r="B13" s="92" t="s">
        <v>128</v>
      </c>
      <c r="C13" s="93"/>
      <c r="D13" s="93"/>
      <c r="E13" s="93"/>
      <c r="F13" s="93"/>
      <c r="G13" s="92"/>
      <c r="H13" s="92"/>
      <c r="I13" s="92"/>
      <c r="J13" s="94"/>
    </row>
    <row r="14" spans="1:10" x14ac:dyDescent="0.2">
      <c r="A14" s="91">
        <v>7160</v>
      </c>
      <c r="B14" s="92" t="s">
        <v>127</v>
      </c>
      <c r="C14" s="93"/>
      <c r="D14" s="93"/>
      <c r="E14" s="93"/>
      <c r="F14" s="93"/>
      <c r="G14" s="92"/>
      <c r="H14" s="92"/>
      <c r="I14" s="92"/>
      <c r="J14" s="94"/>
    </row>
    <row r="15" spans="1:10" x14ac:dyDescent="0.2">
      <c r="A15" s="91">
        <v>7210</v>
      </c>
      <c r="B15" s="92" t="s">
        <v>126</v>
      </c>
      <c r="C15" s="93"/>
      <c r="D15" s="93"/>
      <c r="E15" s="93"/>
      <c r="F15" s="93"/>
      <c r="G15" s="92"/>
      <c r="H15" s="92"/>
      <c r="I15" s="92"/>
      <c r="J15" s="94"/>
    </row>
    <row r="16" spans="1:10" x14ac:dyDescent="0.2">
      <c r="A16" s="91">
        <v>7220</v>
      </c>
      <c r="B16" s="92" t="s">
        <v>125</v>
      </c>
      <c r="C16" s="93"/>
      <c r="D16" s="93"/>
      <c r="E16" s="93"/>
      <c r="F16" s="93"/>
      <c r="G16" s="92"/>
      <c r="H16" s="92"/>
      <c r="I16" s="92"/>
      <c r="J16" s="94"/>
    </row>
    <row r="17" spans="1:10" x14ac:dyDescent="0.2">
      <c r="A17" s="91">
        <v>7230</v>
      </c>
      <c r="B17" s="92" t="s">
        <v>124</v>
      </c>
      <c r="C17" s="93"/>
      <c r="D17" s="93"/>
      <c r="E17" s="93"/>
      <c r="F17" s="93"/>
      <c r="G17" s="92"/>
      <c r="H17" s="92"/>
      <c r="I17" s="92"/>
      <c r="J17" s="94"/>
    </row>
    <row r="18" spans="1:10" x14ac:dyDescent="0.2">
      <c r="A18" s="91">
        <v>7240</v>
      </c>
      <c r="B18" s="92" t="s">
        <v>123</v>
      </c>
      <c r="C18" s="93"/>
      <c r="D18" s="93"/>
      <c r="E18" s="93"/>
      <c r="F18" s="93"/>
      <c r="G18" s="92"/>
      <c r="H18" s="92"/>
      <c r="I18" s="92"/>
      <c r="J18" s="94"/>
    </row>
    <row r="19" spans="1:10" x14ac:dyDescent="0.2">
      <c r="A19" s="91">
        <v>7250</v>
      </c>
      <c r="B19" s="92" t="s">
        <v>122</v>
      </c>
      <c r="C19" s="93"/>
      <c r="D19" s="93"/>
      <c r="E19" s="93"/>
      <c r="F19" s="93"/>
      <c r="G19" s="92"/>
      <c r="H19" s="92"/>
      <c r="I19" s="92"/>
      <c r="J19" s="94"/>
    </row>
    <row r="20" spans="1:10" x14ac:dyDescent="0.2">
      <c r="A20" s="91">
        <v>7260</v>
      </c>
      <c r="B20" s="92" t="s">
        <v>121</v>
      </c>
      <c r="C20" s="93"/>
      <c r="D20" s="93"/>
      <c r="E20" s="93"/>
      <c r="F20" s="93"/>
      <c r="G20" s="92"/>
      <c r="H20" s="92"/>
      <c r="I20" s="92"/>
      <c r="J20" s="94"/>
    </row>
    <row r="21" spans="1:10" x14ac:dyDescent="0.2">
      <c r="A21" s="91">
        <v>7310</v>
      </c>
      <c r="B21" s="92" t="s">
        <v>120</v>
      </c>
      <c r="C21" s="93"/>
      <c r="D21" s="93"/>
      <c r="E21" s="93"/>
      <c r="F21" s="93"/>
      <c r="G21" s="92"/>
      <c r="H21" s="92"/>
      <c r="I21" s="92"/>
      <c r="J21" s="94"/>
    </row>
    <row r="22" spans="1:10" x14ac:dyDescent="0.2">
      <c r="A22" s="91">
        <v>7320</v>
      </c>
      <c r="B22" s="92" t="s">
        <v>119</v>
      </c>
      <c r="C22" s="93"/>
      <c r="D22" s="93"/>
      <c r="E22" s="93"/>
      <c r="F22" s="93"/>
      <c r="G22" s="92"/>
      <c r="H22" s="92"/>
      <c r="I22" s="92"/>
      <c r="J22" s="94"/>
    </row>
    <row r="23" spans="1:10" x14ac:dyDescent="0.2">
      <c r="A23" s="91">
        <v>7330</v>
      </c>
      <c r="B23" s="92" t="s">
        <v>118</v>
      </c>
      <c r="C23" s="93"/>
      <c r="D23" s="93"/>
      <c r="E23" s="93"/>
      <c r="F23" s="93"/>
      <c r="G23" s="92"/>
      <c r="H23" s="92"/>
      <c r="I23" s="92"/>
      <c r="J23" s="94"/>
    </row>
    <row r="24" spans="1:10" x14ac:dyDescent="0.2">
      <c r="A24" s="91">
        <v>7340</v>
      </c>
      <c r="B24" s="92" t="s">
        <v>117</v>
      </c>
      <c r="C24" s="93"/>
      <c r="D24" s="93"/>
      <c r="E24" s="93"/>
      <c r="F24" s="93"/>
      <c r="G24" s="92"/>
      <c r="H24" s="92"/>
      <c r="I24" s="92"/>
      <c r="J24" s="94"/>
    </row>
    <row r="25" spans="1:10" x14ac:dyDescent="0.2">
      <c r="A25" s="91">
        <v>7350</v>
      </c>
      <c r="B25" s="92" t="s">
        <v>116</v>
      </c>
      <c r="C25" s="93"/>
      <c r="D25" s="93"/>
      <c r="E25" s="93"/>
      <c r="F25" s="93"/>
      <c r="G25" s="92"/>
      <c r="H25" s="92"/>
      <c r="I25" s="92"/>
      <c r="J25" s="94"/>
    </row>
    <row r="26" spans="1:10" x14ac:dyDescent="0.2">
      <c r="A26" s="91">
        <v>7360</v>
      </c>
      <c r="B26" s="92" t="s">
        <v>115</v>
      </c>
      <c r="C26" s="93"/>
      <c r="D26" s="93"/>
      <c r="E26" s="93"/>
      <c r="F26" s="93"/>
      <c r="G26" s="92"/>
      <c r="H26" s="92"/>
      <c r="I26" s="92"/>
      <c r="J26" s="94"/>
    </row>
    <row r="27" spans="1:10" x14ac:dyDescent="0.2">
      <c r="A27" s="91">
        <v>7410</v>
      </c>
      <c r="B27" s="92" t="s">
        <v>114</v>
      </c>
      <c r="C27" s="93"/>
      <c r="D27" s="93"/>
      <c r="E27" s="93"/>
      <c r="F27" s="93"/>
      <c r="G27" s="92"/>
      <c r="H27" s="92"/>
      <c r="I27" s="92"/>
      <c r="J27" s="94"/>
    </row>
    <row r="28" spans="1:10" x14ac:dyDescent="0.2">
      <c r="A28" s="91">
        <v>7420</v>
      </c>
      <c r="B28" s="92" t="s">
        <v>113</v>
      </c>
      <c r="C28" s="93"/>
      <c r="D28" s="93"/>
      <c r="E28" s="93"/>
      <c r="F28" s="93"/>
      <c r="G28" s="92"/>
      <c r="H28" s="92"/>
      <c r="I28" s="92"/>
      <c r="J28" s="94"/>
    </row>
    <row r="29" spans="1:10" x14ac:dyDescent="0.2">
      <c r="A29" s="91">
        <v>7510</v>
      </c>
      <c r="B29" s="92" t="s">
        <v>112</v>
      </c>
      <c r="C29" s="93"/>
      <c r="D29" s="93"/>
      <c r="E29" s="93"/>
      <c r="F29" s="93"/>
      <c r="G29" s="92"/>
      <c r="H29" s="92"/>
      <c r="I29" s="92"/>
      <c r="J29" s="94"/>
    </row>
    <row r="30" spans="1:10" x14ac:dyDescent="0.2">
      <c r="A30" s="91">
        <v>7520</v>
      </c>
      <c r="B30" s="92" t="s">
        <v>111</v>
      </c>
      <c r="C30" s="93"/>
      <c r="D30" s="93"/>
      <c r="E30" s="93"/>
      <c r="F30" s="93"/>
      <c r="G30" s="92"/>
      <c r="H30" s="92"/>
      <c r="I30" s="92"/>
      <c r="J30" s="94"/>
    </row>
    <row r="31" spans="1:10" x14ac:dyDescent="0.2">
      <c r="A31" s="91">
        <v>7610</v>
      </c>
      <c r="B31" s="92" t="s">
        <v>110</v>
      </c>
      <c r="C31" s="93"/>
      <c r="D31" s="93"/>
      <c r="E31" s="93"/>
      <c r="F31" s="93"/>
      <c r="G31" s="92"/>
      <c r="H31" s="92"/>
      <c r="I31" s="92"/>
      <c r="J31" s="94"/>
    </row>
    <row r="32" spans="1:10" x14ac:dyDescent="0.2">
      <c r="A32" s="91">
        <v>7620</v>
      </c>
      <c r="B32" s="92" t="s">
        <v>109</v>
      </c>
      <c r="C32" s="93"/>
      <c r="D32" s="93"/>
      <c r="E32" s="93"/>
      <c r="F32" s="93"/>
      <c r="G32" s="92"/>
      <c r="H32" s="92"/>
      <c r="I32" s="92"/>
      <c r="J32" s="94"/>
    </row>
    <row r="33" spans="1:10" x14ac:dyDescent="0.2">
      <c r="A33" s="91">
        <v>7630</v>
      </c>
      <c r="B33" s="92" t="s">
        <v>108</v>
      </c>
      <c r="C33" s="93"/>
      <c r="D33" s="93"/>
      <c r="E33" s="93"/>
      <c r="F33" s="93"/>
      <c r="G33" s="92"/>
      <c r="H33" s="92"/>
      <c r="I33" s="92"/>
      <c r="J33" s="94"/>
    </row>
    <row r="34" spans="1:10" x14ac:dyDescent="0.2">
      <c r="A34" s="91">
        <v>7640</v>
      </c>
      <c r="B34" s="92" t="s">
        <v>107</v>
      </c>
      <c r="C34" s="93"/>
      <c r="D34" s="93"/>
      <c r="E34" s="93"/>
      <c r="F34" s="93"/>
      <c r="G34" s="92"/>
      <c r="H34" s="92"/>
      <c r="I34" s="92"/>
      <c r="J34" s="94"/>
    </row>
    <row r="35" spans="1:10" s="30" customFormat="1" x14ac:dyDescent="0.2">
      <c r="A35" s="95">
        <v>8000</v>
      </c>
      <c r="B35" s="96" t="s">
        <v>106</v>
      </c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91">
        <v>8110</v>
      </c>
      <c r="B36" s="92" t="s">
        <v>105</v>
      </c>
      <c r="C36" s="93"/>
      <c r="D36" s="93"/>
      <c r="E36" s="93"/>
      <c r="F36" s="93"/>
      <c r="G36" s="92"/>
      <c r="H36" s="92"/>
      <c r="I36" s="92"/>
      <c r="J36" s="94"/>
    </row>
    <row r="37" spans="1:10" x14ac:dyDescent="0.2">
      <c r="A37" s="91">
        <v>8120</v>
      </c>
      <c r="B37" s="92" t="s">
        <v>104</v>
      </c>
      <c r="C37" s="93"/>
      <c r="D37" s="93"/>
      <c r="E37" s="93"/>
      <c r="F37" s="93"/>
      <c r="G37" s="92"/>
      <c r="H37" s="92"/>
      <c r="I37" s="92"/>
      <c r="J37" s="94"/>
    </row>
    <row r="38" spans="1:10" x14ac:dyDescent="0.2">
      <c r="A38" s="91">
        <v>8130</v>
      </c>
      <c r="B38" s="92" t="s">
        <v>103</v>
      </c>
      <c r="C38" s="93"/>
      <c r="D38" s="93"/>
      <c r="E38" s="93"/>
      <c r="F38" s="93"/>
      <c r="G38" s="92"/>
      <c r="H38" s="92"/>
      <c r="I38" s="92"/>
      <c r="J38" s="94"/>
    </row>
    <row r="39" spans="1:10" x14ac:dyDescent="0.2">
      <c r="A39" s="91">
        <v>8140</v>
      </c>
      <c r="B39" s="92" t="s">
        <v>102</v>
      </c>
      <c r="C39" s="93"/>
      <c r="D39" s="93"/>
      <c r="E39" s="93"/>
      <c r="F39" s="93"/>
      <c r="G39" s="92"/>
      <c r="H39" s="92"/>
      <c r="I39" s="92"/>
      <c r="J39" s="94"/>
    </row>
    <row r="40" spans="1:10" x14ac:dyDescent="0.2">
      <c r="A40" s="91">
        <v>8150</v>
      </c>
      <c r="B40" s="92" t="s">
        <v>101</v>
      </c>
      <c r="C40" s="93"/>
      <c r="D40" s="93"/>
      <c r="E40" s="93"/>
      <c r="F40" s="93"/>
      <c r="G40" s="92"/>
      <c r="H40" s="92"/>
      <c r="I40" s="92"/>
      <c r="J40" s="94"/>
    </row>
    <row r="41" spans="1:10" x14ac:dyDescent="0.2">
      <c r="A41" s="91">
        <v>8210</v>
      </c>
      <c r="B41" s="92" t="s">
        <v>100</v>
      </c>
      <c r="C41" s="93"/>
      <c r="D41" s="93"/>
      <c r="E41" s="93"/>
      <c r="F41" s="93"/>
      <c r="G41" s="92"/>
      <c r="H41" s="92"/>
      <c r="I41" s="92"/>
      <c r="J41" s="94"/>
    </row>
    <row r="42" spans="1:10" x14ac:dyDescent="0.2">
      <c r="A42" s="91">
        <v>8220</v>
      </c>
      <c r="B42" s="92" t="s">
        <v>99</v>
      </c>
      <c r="C42" s="93"/>
      <c r="D42" s="93"/>
      <c r="E42" s="93"/>
      <c r="F42" s="93"/>
      <c r="G42" s="92"/>
      <c r="H42" s="92"/>
      <c r="I42" s="92"/>
      <c r="J42" s="94"/>
    </row>
    <row r="43" spans="1:10" x14ac:dyDescent="0.2">
      <c r="A43" s="91">
        <v>8230</v>
      </c>
      <c r="B43" s="92" t="s">
        <v>98</v>
      </c>
      <c r="C43" s="93"/>
      <c r="D43" s="93"/>
      <c r="E43" s="93"/>
      <c r="F43" s="93"/>
      <c r="G43" s="92"/>
      <c r="H43" s="92"/>
      <c r="I43" s="92"/>
      <c r="J43" s="94"/>
    </row>
    <row r="44" spans="1:10" x14ac:dyDescent="0.2">
      <c r="A44" s="91">
        <v>8240</v>
      </c>
      <c r="B44" s="92" t="s">
        <v>97</v>
      </c>
      <c r="C44" s="93"/>
      <c r="D44" s="93"/>
      <c r="E44" s="93"/>
      <c r="F44" s="93"/>
      <c r="G44" s="92"/>
      <c r="H44" s="92"/>
      <c r="I44" s="92"/>
      <c r="J44" s="94"/>
    </row>
    <row r="45" spans="1:10" x14ac:dyDescent="0.2">
      <c r="A45" s="91">
        <v>8250</v>
      </c>
      <c r="B45" s="92" t="s">
        <v>96</v>
      </c>
      <c r="C45" s="93"/>
      <c r="D45" s="93"/>
      <c r="E45" s="93"/>
      <c r="F45" s="93"/>
      <c r="G45" s="92"/>
      <c r="H45" s="92"/>
      <c r="I45" s="92"/>
      <c r="J45" s="94"/>
    </row>
    <row r="46" spans="1:10" x14ac:dyDescent="0.2">
      <c r="A46" s="91">
        <v>8260</v>
      </c>
      <c r="B46" s="92" t="s">
        <v>95</v>
      </c>
      <c r="C46" s="93"/>
      <c r="D46" s="93"/>
      <c r="E46" s="93"/>
      <c r="F46" s="93"/>
      <c r="G46" s="92"/>
      <c r="H46" s="92"/>
      <c r="I46" s="92"/>
      <c r="J46" s="94"/>
    </row>
    <row r="47" spans="1:10" ht="12" thickBot="1" x14ac:dyDescent="0.25">
      <c r="A47" s="98">
        <v>8270</v>
      </c>
      <c r="B47" s="99" t="s">
        <v>94</v>
      </c>
      <c r="C47" s="100"/>
      <c r="D47" s="100"/>
      <c r="E47" s="100"/>
      <c r="F47" s="100"/>
      <c r="G47" s="99"/>
      <c r="H47" s="99"/>
      <c r="I47" s="99"/>
      <c r="J47" s="10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C4525A-3728-473C-96D4-132CEE53E33C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EA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Estefania</cp:lastModifiedBy>
  <cp:lastPrinted>2019-02-20T23:04:36Z</cp:lastPrinted>
  <dcterms:created xsi:type="dcterms:W3CDTF">2012-12-11T20:36:24Z</dcterms:created>
  <dcterms:modified xsi:type="dcterms:W3CDTF">2019-02-21T16:33:48Z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