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defaultThemeVersion="124226"/>
  <mc:AlternateContent xmlns:mc="http://schemas.openxmlformats.org/markup-compatibility/2006">
    <mc:Choice Requires="x15">
      <x15ac:absPath xmlns:x15ac="http://schemas.microsoft.com/office/spreadsheetml/2010/11/ac" url="C:\Users\Estefaia\Desktop\JUMAPA\"/>
    </mc:Choice>
  </mc:AlternateContent>
  <xr:revisionPtr revIDLastSave="0" documentId="8_{4B81B8DC-DCD3-43C7-9B23-851801B7F612}" xr6:coauthVersionLast="34" xr6:coauthVersionMax="34" xr10:uidLastSave="{00000000-0000-0000-0000-000000000000}"/>
  <bookViews>
    <workbookView xWindow="0" yWindow="0" windowWidth="24000" windowHeight="9525" tabRatio="946" firstSheet="11" activeTab="27" xr2:uid="{00000000-000D-0000-FFFF-FFFF00000000}"/>
  </bookViews>
  <sheets>
    <sheet name="Hoja1" sheetId="24" state="hidden" r:id="rId1"/>
    <sheet name="Notas a los Edos Financieros" sheetId="1" r:id="rId2"/>
    <sheet name="ESF-01" sheetId="2" r:id="rId3"/>
    <sheet name="ESF-02 " sheetId="3" r:id="rId4"/>
    <sheet name="ESF-03" sheetId="4" r:id="rId5"/>
    <sheet name="ESF-04" sheetId="28" r:id="rId6"/>
    <sheet name="ESF-05" sheetId="5" r:id="rId7"/>
    <sheet name="ESF-06 " sheetId="6" r:id="rId8"/>
    <sheet name="ESF-07" sheetId="7" r:id="rId9"/>
    <sheet name="ESF-08" sheetId="8" r:id="rId10"/>
    <sheet name="ESF-09" sheetId="9" r:id="rId11"/>
    <sheet name="ESF-10" sheetId="10" r:id="rId12"/>
    <sheet name="ESF-11" sheetId="11" r:id="rId13"/>
    <sheet name="ESF-12 " sheetId="12" r:id="rId14"/>
    <sheet name="ESF-13" sheetId="13" r:id="rId15"/>
    <sheet name="ESF-14" sheetId="14" r:id="rId16"/>
    <sheet name="ESF-15" sheetId="15" r:id="rId17"/>
    <sheet name="EA-01" sheetId="16" r:id="rId18"/>
    <sheet name="EA-02" sheetId="17" r:id="rId19"/>
    <sheet name="EA-03 " sheetId="18" r:id="rId20"/>
    <sheet name="VHP-01" sheetId="19" r:id="rId21"/>
    <sheet name="VHP-02" sheetId="20" r:id="rId22"/>
    <sheet name="EFE-01  " sheetId="21" r:id="rId23"/>
    <sheet name="EFE-02" sheetId="22" r:id="rId24"/>
    <sheet name="EFE-03" sheetId="27" r:id="rId25"/>
    <sheet name="Conciliacion_Ig" sheetId="26" r:id="rId26"/>
    <sheet name="Conciliacion_Eg" sheetId="25" r:id="rId27"/>
    <sheet name="Memoria" sheetId="23" r:id="rId28"/>
    <sheet name="Hoja2" sheetId="29" r:id="rId29"/>
  </sheets>
  <definedNames>
    <definedName name="_xlnm._FilterDatabase" localSheetId="3" hidden="1">'ESF-02 '!$A$7:$I$46</definedName>
    <definedName name="_xlnm._FilterDatabase" localSheetId="4" hidden="1">'ESF-03'!$A$7:$K$72</definedName>
    <definedName name="_xlnm._FilterDatabase" localSheetId="9" hidden="1">'ESF-08'!$A$5:$H$72</definedName>
    <definedName name="_xlnm.Print_Area" localSheetId="26">Conciliacion_Eg!$A$1:$C$35</definedName>
    <definedName name="_xlnm.Print_Area" localSheetId="17">'EA-01'!$A$1:$D$64</definedName>
    <definedName name="_xlnm.Print_Area" localSheetId="18">'EA-02'!$A$1:$E$22</definedName>
    <definedName name="_xlnm.Print_Area" localSheetId="19">'EA-03 '!$A$8:$E$73</definedName>
    <definedName name="_xlnm.Print_Area" localSheetId="22">'EFE-01  '!$A$1:$E$39</definedName>
    <definedName name="_xlnm.Print_Area" localSheetId="23">'EFE-02'!$A$1:$D$34</definedName>
    <definedName name="_xlnm.Print_Area" localSheetId="24">'EFE-03'!$A$1:$D$43</definedName>
    <definedName name="_xlnm.Print_Area" localSheetId="2">'ESF-01'!$A$1:$E$44</definedName>
    <definedName name="_xlnm.Print_Area" localSheetId="3">'ESF-02 '!$A$1:$G$61</definedName>
    <definedName name="_xlnm.Print_Area" localSheetId="4">'ESF-03'!$A$1:$I$77</definedName>
    <definedName name="_xlnm.Print_Area" localSheetId="5">'ESF-04'!$A$1:$H$8</definedName>
    <definedName name="_xlnm.Print_Area" localSheetId="7">'ESF-06 '!$A$1:$G$18</definedName>
    <definedName name="_xlnm.Print_Area" localSheetId="8">'ESF-07'!$A$1:$E$18</definedName>
    <definedName name="_xlnm.Print_Area" localSheetId="10">'ESF-09'!$A$1:$F$36</definedName>
    <definedName name="_xlnm.Print_Area" localSheetId="11">'ESF-10'!$A$1:$H$8</definedName>
    <definedName name="_xlnm.Print_Area" localSheetId="13">'ESF-12 '!$A$1:$H$53</definedName>
    <definedName name="_xlnm.Print_Area" localSheetId="14">'ESF-13'!$A$1:$E$12</definedName>
    <definedName name="_xlnm.Print_Area" localSheetId="15">'ESF-14'!$A$1:$E$48</definedName>
    <definedName name="_xlnm.Print_Area" localSheetId="16">'ESF-15'!$A$1:$AA$14</definedName>
    <definedName name="_xlnm.Print_Area" localSheetId="27">Memoria!$A$1:$E$74</definedName>
    <definedName name="_xlnm.Print_Area" localSheetId="1">'Notas a los Edos Financieros'!$A$1:$B$40</definedName>
    <definedName name="_xlnm.Print_Area" localSheetId="20">'VHP-01'!$A$1:$G$15</definedName>
    <definedName name="_xlnm.Print_Area" localSheetId="21">'VHP-02'!$A$1:$F$15</definedName>
    <definedName name="_xlnm.Print_Titles" localSheetId="17">'EA-01'!$1:$7</definedName>
    <definedName name="_xlnm.Print_Titles" localSheetId="19">'EA-03 '!$1:$7</definedName>
    <definedName name="_xlnm.Print_Titles" localSheetId="22">'EFE-01  '!$1:$7</definedName>
    <definedName name="_xlnm.Print_Titles" localSheetId="1">'Notas a los Edos Financieros'!$1:$7</definedName>
  </definedNames>
  <calcPr calcId="162913"/>
</workbook>
</file>

<file path=xl/calcChain.xml><?xml version="1.0" encoding="utf-8"?>
<calcChain xmlns="http://schemas.openxmlformats.org/spreadsheetml/2006/main">
  <c r="AL37" i="25" l="1"/>
  <c r="J33" i="25"/>
  <c r="AL27" i="25"/>
  <c r="AK27" i="25"/>
  <c r="AJ27" i="25"/>
  <c r="AI27" i="25"/>
  <c r="AH27" i="25"/>
  <c r="AG27" i="25"/>
  <c r="AF27" i="25"/>
  <c r="AE27" i="25"/>
  <c r="AD27" i="25"/>
  <c r="AC27" i="25"/>
  <c r="AB27" i="25"/>
  <c r="AA27" i="25"/>
  <c r="Z27" i="25"/>
  <c r="Y27" i="25"/>
  <c r="X27" i="25"/>
  <c r="W27" i="25"/>
  <c r="V27" i="25"/>
  <c r="U27" i="25"/>
  <c r="T27" i="25"/>
  <c r="S27" i="25"/>
  <c r="R27" i="25"/>
  <c r="Q27" i="25"/>
  <c r="P27" i="25"/>
  <c r="O27" i="25"/>
  <c r="N27" i="25"/>
  <c r="M27" i="25"/>
  <c r="L27" i="25"/>
  <c r="K27" i="25"/>
  <c r="J27" i="25"/>
  <c r="I27" i="25"/>
  <c r="H27" i="25"/>
  <c r="G27" i="25"/>
  <c r="F27" i="25"/>
  <c r="N24" i="25"/>
  <c r="AL17" i="25"/>
  <c r="AM17" i="25" s="1"/>
  <c r="AJ17" i="25"/>
  <c r="AI17" i="25"/>
  <c r="AD17" i="25"/>
  <c r="P15" i="25"/>
  <c r="P9" i="25" s="1"/>
  <c r="P35" i="25" s="1"/>
  <c r="P37" i="25" s="1"/>
  <c r="AK9" i="25"/>
  <c r="AK35" i="25" s="1"/>
  <c r="AK37" i="25" s="1"/>
  <c r="AJ9" i="25"/>
  <c r="AI9" i="25"/>
  <c r="AI35" i="25" s="1"/>
  <c r="AI37" i="25" s="1"/>
  <c r="AH9" i="25"/>
  <c r="AH35" i="25" s="1"/>
  <c r="AH37" i="25" s="1"/>
  <c r="AG9" i="25"/>
  <c r="AG35" i="25" s="1"/>
  <c r="AG37" i="25" s="1"/>
  <c r="AF9" i="25"/>
  <c r="AE9" i="25"/>
  <c r="AE35" i="25" s="1"/>
  <c r="AE37" i="25" s="1"/>
  <c r="AD9" i="25"/>
  <c r="AD35" i="25" s="1"/>
  <c r="AD37" i="25" s="1"/>
  <c r="AC9" i="25"/>
  <c r="AC35" i="25" s="1"/>
  <c r="AC37" i="25" s="1"/>
  <c r="AB9" i="25"/>
  <c r="AA9" i="25"/>
  <c r="AA35" i="25" s="1"/>
  <c r="AA37" i="25" s="1"/>
  <c r="Z9" i="25"/>
  <c r="Z35" i="25" s="1"/>
  <c r="Z37" i="25" s="1"/>
  <c r="Y9" i="25"/>
  <c r="Y35" i="25" s="1"/>
  <c r="Y37" i="25" s="1"/>
  <c r="X9" i="25"/>
  <c r="W9" i="25"/>
  <c r="W35" i="25" s="1"/>
  <c r="W37" i="25" s="1"/>
  <c r="V9" i="25"/>
  <c r="V35" i="25" s="1"/>
  <c r="V37" i="25" s="1"/>
  <c r="U9" i="25"/>
  <c r="U35" i="25" s="1"/>
  <c r="U37" i="25" s="1"/>
  <c r="T9" i="25"/>
  <c r="S9" i="25"/>
  <c r="S35" i="25" s="1"/>
  <c r="S37" i="25" s="1"/>
  <c r="R9" i="25"/>
  <c r="R35" i="25" s="1"/>
  <c r="R37" i="25" s="1"/>
  <c r="Q9" i="25"/>
  <c r="Q35" i="25" s="1"/>
  <c r="Q37" i="25" s="1"/>
  <c r="O9" i="25"/>
  <c r="O35" i="25" s="1"/>
  <c r="O37" i="25" s="1"/>
  <c r="N9" i="25"/>
  <c r="N35" i="25" s="1"/>
  <c r="M9" i="25"/>
  <c r="M35" i="25" s="1"/>
  <c r="L9" i="25"/>
  <c r="K9" i="25"/>
  <c r="K35" i="25" s="1"/>
  <c r="J9" i="25"/>
  <c r="J35" i="25" s="1"/>
  <c r="I9" i="25"/>
  <c r="I35" i="25" s="1"/>
  <c r="H9" i="25"/>
  <c r="G9" i="25"/>
  <c r="G35" i="25" s="1"/>
  <c r="F9" i="25"/>
  <c r="F35" i="25" s="1"/>
  <c r="C97" i="18"/>
  <c r="H35" i="25" l="1"/>
  <c r="L35" i="25"/>
  <c r="T35" i="25"/>
  <c r="T37" i="25" s="1"/>
  <c r="X35" i="25"/>
  <c r="X37" i="25" s="1"/>
  <c r="AB35" i="25"/>
  <c r="AB37" i="25" s="1"/>
  <c r="AF35" i="25"/>
  <c r="AF37" i="25" s="1"/>
  <c r="AJ35" i="25"/>
  <c r="AJ37" i="25" s="1"/>
  <c r="AL9" i="25"/>
  <c r="AM9" i="25" s="1"/>
  <c r="G53" i="12"/>
  <c r="F53" i="12"/>
  <c r="E53" i="12"/>
  <c r="D53" i="12"/>
  <c r="C53" i="12"/>
  <c r="C20" i="26" l="1"/>
  <c r="C46" i="14"/>
  <c r="D51" i="4"/>
  <c r="C51" i="4"/>
  <c r="D43" i="4"/>
  <c r="C43" i="4"/>
  <c r="G10" i="4"/>
  <c r="F10" i="4"/>
  <c r="E10" i="4"/>
  <c r="D10" i="4"/>
  <c r="C10" i="4"/>
  <c r="C18" i="4"/>
  <c r="D18" i="4"/>
  <c r="E18" i="4"/>
  <c r="F18" i="4"/>
  <c r="G18" i="4"/>
  <c r="C26" i="4"/>
  <c r="D26" i="4"/>
  <c r="E26" i="4"/>
  <c r="F26" i="4"/>
  <c r="G26" i="4"/>
  <c r="C34" i="4"/>
  <c r="D34" i="4"/>
  <c r="E34" i="4"/>
  <c r="F34" i="4"/>
  <c r="G34" i="4"/>
  <c r="E43" i="4"/>
  <c r="F43" i="4"/>
  <c r="G43" i="4"/>
  <c r="C62" i="16" l="1"/>
  <c r="C48" i="3" l="1"/>
  <c r="C54" i="14" l="1"/>
  <c r="C20" i="17"/>
  <c r="C80" i="16"/>
  <c r="C34" i="2"/>
  <c r="D59" i="3" l="1"/>
  <c r="E59" i="3"/>
  <c r="F59" i="3"/>
  <c r="G59" i="3"/>
  <c r="H59" i="3"/>
  <c r="C59" i="3"/>
  <c r="H48" i="3"/>
  <c r="D48" i="3"/>
  <c r="E48" i="3"/>
  <c r="F48" i="3"/>
  <c r="G48" i="3"/>
  <c r="F13" i="20" l="1"/>
  <c r="C10" i="14" l="1"/>
  <c r="C18" i="13"/>
  <c r="C20" i="11"/>
  <c r="E34" i="9"/>
  <c r="D34" i="9"/>
  <c r="C34" i="9"/>
  <c r="E22" i="9"/>
  <c r="D22" i="9"/>
  <c r="C22" i="9"/>
  <c r="E72" i="8"/>
  <c r="D72" i="8"/>
  <c r="E65" i="8"/>
  <c r="D65" i="8"/>
  <c r="E58" i="8"/>
  <c r="D58" i="8"/>
  <c r="E51" i="8"/>
  <c r="D51" i="8"/>
  <c r="C13" i="2"/>
  <c r="C72" i="8"/>
  <c r="C65" i="8"/>
  <c r="C58" i="8"/>
  <c r="G75" i="4"/>
  <c r="F75" i="4"/>
  <c r="E75" i="4"/>
  <c r="D75" i="4"/>
  <c r="C75" i="4"/>
  <c r="G67" i="4"/>
  <c r="F67" i="4"/>
  <c r="E67" i="4"/>
  <c r="D67" i="4"/>
  <c r="C67" i="4"/>
  <c r="G59" i="4"/>
  <c r="F59" i="4"/>
  <c r="E59" i="4"/>
  <c r="D59" i="4"/>
  <c r="C59" i="4"/>
  <c r="G51" i="4"/>
  <c r="F51" i="4"/>
  <c r="E51" i="4"/>
  <c r="C16" i="7"/>
  <c r="C10" i="13"/>
  <c r="I12" i="15"/>
  <c r="C13" i="9"/>
  <c r="D13" i="9"/>
  <c r="E13" i="9"/>
  <c r="C16" i="6"/>
  <c r="O12" i="15"/>
  <c r="N12" i="15"/>
  <c r="M12" i="15"/>
  <c r="L12" i="15"/>
  <c r="K12" i="15"/>
  <c r="H12" i="15"/>
  <c r="G12" i="15"/>
  <c r="F12" i="15"/>
  <c r="E13" i="20"/>
  <c r="D13" i="20"/>
  <c r="C13" i="20"/>
  <c r="E13" i="19"/>
  <c r="D13" i="19"/>
  <c r="C13" i="19"/>
  <c r="C11" i="11"/>
  <c r="C51" i="8"/>
  <c r="E19" i="8"/>
  <c r="D19" i="8"/>
  <c r="C19" i="8"/>
  <c r="B28" i="5"/>
  <c r="C26" i="5"/>
  <c r="C16" i="5"/>
  <c r="C43" i="2"/>
  <c r="C24" i="2"/>
</calcChain>
</file>

<file path=xl/sharedStrings.xml><?xml version="1.0" encoding="utf-8"?>
<sst xmlns="http://schemas.openxmlformats.org/spreadsheetml/2006/main" count="1534" uniqueCount="1013">
  <si>
    <t>INFORMACION CONTABLE</t>
  </si>
  <si>
    <t>ESF-01</t>
  </si>
  <si>
    <t>FONDOS CON AFECTACIÓN ESPECÍFICA E INVERSIONES FINANCIERAS</t>
  </si>
  <si>
    <t>ESF-02</t>
  </si>
  <si>
    <t>CONTRIBUCIONES POR RECUPERAR</t>
  </si>
  <si>
    <t>ESF-03</t>
  </si>
  <si>
    <t>CONTRIBUCIONES POR RECUPERAR CORTO PLAZO</t>
  </si>
  <si>
    <t>ESF-05</t>
  </si>
  <si>
    <t>INVENTARIO Y ALMACENES</t>
  </si>
  <si>
    <t>ESF-06</t>
  </si>
  <si>
    <t>FIDEICOMISOS</t>
  </si>
  <si>
    <t>ESF-07</t>
  </si>
  <si>
    <t>PARTICIPACIONES Y APORTACIONES DE CAPITAL</t>
  </si>
  <si>
    <t>ESF-08</t>
  </si>
  <si>
    <t>BIENES MUEBLES E INMUEBLES</t>
  </si>
  <si>
    <t>ESF-09</t>
  </si>
  <si>
    <t>INTANGIBLES Y DIFERIDOS</t>
  </si>
  <si>
    <t>ESF-10</t>
  </si>
  <si>
    <t>ESTIMACIONES Y DETERIOROS</t>
  </si>
  <si>
    <t>ESF-11</t>
  </si>
  <si>
    <t>OTROS ACTIVOS NO CIRCULANTES</t>
  </si>
  <si>
    <t>ESF-12</t>
  </si>
  <si>
    <t>CUENTAS Y DOCUMENTOS POR PAGAR</t>
  </si>
  <si>
    <t>ESF-13</t>
  </si>
  <si>
    <t>DIFERIDOS Y OTROS PASIVOS</t>
  </si>
  <si>
    <t>ESF-14</t>
  </si>
  <si>
    <t>OTROS PASIVOS CIRCULANTES</t>
  </si>
  <si>
    <t>ESF-15</t>
  </si>
  <si>
    <t>DEUDA PÚBLICA A LARGO PLAZO</t>
  </si>
  <si>
    <t>INGRESOS</t>
  </si>
  <si>
    <t>OTROS INGRESOS</t>
  </si>
  <si>
    <t>GASTOS</t>
  </si>
  <si>
    <t>VHP-01</t>
  </si>
  <si>
    <t>PATRIMONIO CONTRIBUIDO</t>
  </si>
  <si>
    <t>VHP-02</t>
  </si>
  <si>
    <t>PATRIMONIO GENERADO</t>
  </si>
  <si>
    <t>EFE-01</t>
  </si>
  <si>
    <t>FLUJO DE EFECTIVO</t>
  </si>
  <si>
    <t>EFE-02</t>
  </si>
  <si>
    <t>ADQ. BIENES MUEBLES E INMUEBLES</t>
  </si>
  <si>
    <t xml:space="preserve">II. DE MEMORIA (DE ORDEN): </t>
  </si>
  <si>
    <t>CONTABLES</t>
  </si>
  <si>
    <t>PRESUPUESTALES</t>
  </si>
  <si>
    <t>DE DESGLOSE</t>
  </si>
  <si>
    <t>Cta0113</t>
  </si>
  <si>
    <t>NOTA:   ESF-01</t>
  </si>
  <si>
    <t>CUENTA</t>
  </si>
  <si>
    <t>NOMBRE DE LA CUENTA</t>
  </si>
  <si>
    <t>MONTO</t>
  </si>
  <si>
    <t>TIPO</t>
  </si>
  <si>
    <t>MONTO PARCIAL</t>
  </si>
  <si>
    <t>NOTA:   ESF-02</t>
  </si>
  <si>
    <t>NOTA:   ESF-03</t>
  </si>
  <si>
    <t>IMPORTE</t>
  </si>
  <si>
    <t>A 90 días</t>
  </si>
  <si>
    <t>A 180 días</t>
  </si>
  <si>
    <t>A 365 días</t>
  </si>
  <si>
    <t>+ 365 días</t>
  </si>
  <si>
    <t>CARACTERÍSTICAS</t>
  </si>
  <si>
    <t>ESTATUS DEL ADEUDO</t>
  </si>
  <si>
    <t>1140    INVENTARIOS</t>
  </si>
  <si>
    <t>NOTA:    ESF-05</t>
  </si>
  <si>
    <t>MÉTODO</t>
  </si>
  <si>
    <t>1150    ALMACENES</t>
  </si>
  <si>
    <t>1213    FIDEICOMISOS, MANDATOS Y CONTRATOS ANÁLOGOS</t>
  </si>
  <si>
    <t xml:space="preserve">NOTA:        ESF-06 </t>
  </si>
  <si>
    <t>CARATERÍSTICAS</t>
  </si>
  <si>
    <t>NOMBRE DEL FIDEICOMISO</t>
  </si>
  <si>
    <t>OBJETO DEL FIDEICOMISO</t>
  </si>
  <si>
    <t>1214    PARTICIPACIONES Y APORTACIONES DE CAPITAL</t>
  </si>
  <si>
    <t>NOTA:        ESF-07</t>
  </si>
  <si>
    <t xml:space="preserve">EMPRESA/OPDes </t>
  </si>
  <si>
    <t>1230    BIENES INMUEBLES, INFRAESTRUCTURA Y CONSTRUCCIONES EN PROCESO</t>
  </si>
  <si>
    <t>NOTA:       ESF-08</t>
  </si>
  <si>
    <t>SALDO INICIAL</t>
  </si>
  <si>
    <t>SALDO FINAL</t>
  </si>
  <si>
    <t>FLUJO</t>
  </si>
  <si>
    <t>CRITERIO</t>
  </si>
  <si>
    <t>1240    BIENES MUEBLES</t>
  </si>
  <si>
    <t>NOTA:        ESF-09</t>
  </si>
  <si>
    <t>NOTA:       ESF-09</t>
  </si>
  <si>
    <t>NOTA:        ESF-10</t>
  </si>
  <si>
    <t>1280        ESTIMACIONES Y DETERIOROS</t>
  </si>
  <si>
    <t>TEXTO LIBRE</t>
  </si>
  <si>
    <t>NOTA:   ESF-11</t>
  </si>
  <si>
    <t xml:space="preserve">NOTA:         ESF-12 </t>
  </si>
  <si>
    <t>NOTA:         ESF-13</t>
  </si>
  <si>
    <t>NATURALEZA</t>
  </si>
  <si>
    <t>NOTA:     ESF-14</t>
  </si>
  <si>
    <t>NOTA:   ESF-15</t>
  </si>
  <si>
    <t>Estado Analítico de la Deuda y Otros Pasivos</t>
  </si>
  <si>
    <t>Destino del Crédito</t>
  </si>
  <si>
    <t>Acreedor</t>
  </si>
  <si>
    <t>Tasa de  Interés</t>
  </si>
  <si>
    <t>Capital Pagado</t>
  </si>
  <si>
    <t>Fecha de Contratación</t>
  </si>
  <si>
    <t>Fecha de Vencimiento</t>
  </si>
  <si>
    <t>Registro Estatal</t>
  </si>
  <si>
    <t>Período de Gracia</t>
  </si>
  <si>
    <t>Aval</t>
  </si>
  <si>
    <t>Garantía</t>
  </si>
  <si>
    <t>Fuente de Financiamiento</t>
  </si>
  <si>
    <t>Fecha del Acuerdo de cada ente</t>
  </si>
  <si>
    <t>Observaciones</t>
  </si>
  <si>
    <t>En UDIS</t>
  </si>
  <si>
    <t>En Pesos</t>
  </si>
  <si>
    <t>TOTAL CREDITOS</t>
  </si>
  <si>
    <t>NOTA:   ERA-01</t>
  </si>
  <si>
    <t>%  GASTO</t>
  </si>
  <si>
    <t>EXPLICACIÓN</t>
  </si>
  <si>
    <t>NOTA:    VHP-01</t>
  </si>
  <si>
    <t>NOTA:        VHP-02</t>
  </si>
  <si>
    <t>NOTA:     EFE-02</t>
  </si>
  <si>
    <t>% SUB</t>
  </si>
  <si>
    <t>DE MEMORIA</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</si>
  <si>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</si>
  <si>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r>
      <t xml:space="preserve">Las cuentas que se manejan para efectos de este documento son las siguientes:
</t>
    </r>
    <r>
      <rPr>
        <sz val="8"/>
        <color indexed="8"/>
        <rFont val="Arial"/>
        <family val="2"/>
      </rPr>
      <t xml:space="preserve">
</t>
    </r>
    <r>
      <rPr>
        <b/>
        <sz val="10"/>
        <rFont val="Arial"/>
        <family val="2"/>
      </rPr>
      <t/>
    </r>
  </si>
  <si>
    <t>A) Contables:</t>
  </si>
  <si>
    <t>NOTAS DE MEMORIA</t>
  </si>
  <si>
    <t>Financiamiento Contratado</t>
  </si>
  <si>
    <t>Capital Amortizado</t>
  </si>
  <si>
    <t>Intereses Pagados Acumulado</t>
  </si>
  <si>
    <t>Intereses Pagados en el Ejercicio</t>
  </si>
  <si>
    <t>Núm. de Decreto del Congreso / Autorización</t>
  </si>
  <si>
    <t>Índice</t>
  </si>
  <si>
    <t>Clase del Título</t>
  </si>
  <si>
    <t>Saldo en Pesos</t>
  </si>
  <si>
    <t>Núm. Total de Pagos</t>
  </si>
  <si>
    <t>Núm. de pagos del periodo</t>
  </si>
  <si>
    <t>2130  Y  2230   DEUDA PUBLICA</t>
  </si>
  <si>
    <t>4300    OTROS INGRESOS Y BENEFICIOS</t>
  </si>
  <si>
    <t>3100    HACIENDA PÚBLICA/PATRIMONIO CONTRIBUIDO</t>
  </si>
  <si>
    <t>3200    HACIENDA PÚBLICA/PATRIMONIO GENERADO</t>
  </si>
  <si>
    <t>1114    INVERSIONES TEMPORALES (HASTA 3 MESES)</t>
  </si>
  <si>
    <t>1122    CUENTAS POR COBRAR A CORTO PLAZO</t>
  </si>
  <si>
    <t>1123    DEUDORES DIVERSOS POR COBRAR A CORTO PLAZO</t>
  </si>
  <si>
    <t>1250    ACTIVOS INTANGIBLES</t>
  </si>
  <si>
    <t>1290    OTROS ACTIVOS NO CIRCULANTES</t>
  </si>
  <si>
    <t>2159    OTROS PASIVOS DIFERIDOS A CORTO PLAZO</t>
  </si>
  <si>
    <t>2199    OTROS PASIVOS CIRCULANTES</t>
  </si>
  <si>
    <t>1121    INVERSIONES FINANCIERAS DE CORTO PLAZO</t>
  </si>
  <si>
    <t>1211    INVERSIONES A LARGO PLAZO</t>
  </si>
  <si>
    <t>1124    INGRESOS POR RECUPERAR A CORTO PLAZO</t>
  </si>
  <si>
    <t>1125    DEUDORES POR ANTICIPOS DE TESORERÍA A CORTO PLAZO</t>
  </si>
  <si>
    <t>1270    ACTIVOS DIFERIDOS</t>
  </si>
  <si>
    <t>2240    PASIVO DIFERIDO A LARGO PLAZO</t>
  </si>
  <si>
    <t>NOTAS</t>
  </si>
  <si>
    <t>DESCRIPCIÓN</t>
  </si>
  <si>
    <t>NOTAS A LOS ESTADOS FINANCIEROS</t>
  </si>
  <si>
    <t>2013</t>
  </si>
  <si>
    <t>Núm. Contrato de Crédito</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</si>
  <si>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</si>
  <si>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</si>
  <si>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</si>
  <si>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</si>
  <si>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</si>
  <si>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</si>
  <si>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</si>
  <si>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</si>
  <si>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</si>
  <si>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</si>
  <si>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</si>
  <si>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</si>
  <si>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</si>
  <si>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</si>
  <si>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</si>
  <si>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</si>
  <si>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Adeudos de ejercicios fiscales anteriores (ADEFAS)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</si>
  <si>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</si>
  <si>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</si>
  <si>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</si>
  <si>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</si>
  <si>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</si>
  <si>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4. Total de Gasto Contable (4 = 1 - 2 + 3)</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</si>
  <si>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</si>
  <si>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</si>
  <si>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</si>
  <si>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</si>
  <si>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</si>
  <si>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</si>
  <si>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</si>
  <si>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</si>
  <si>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</si>
  <si>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</si>
  <si>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Ingresos derivados de financiamientos</t>
  </si>
  <si>
    <t>4. Ingresos Contables (4 = 1 + 2 - 3)</t>
  </si>
  <si>
    <t>CONCILIACIÓN ENTRE LOS INGRESOS PRESUPUESTARIOS Y CONTABLES</t>
  </si>
  <si>
    <t>CONCILIACIÓN ENTRE LOS EGRESOS PRESUPUESTARIOS Y LOS GASTOS CONTABLES</t>
  </si>
  <si>
    <t>I. NOTAS DE DESGLOSE:</t>
  </si>
  <si>
    <t>II. DE MEMORIA (DE ORDEN):</t>
  </si>
  <si>
    <t>INFORMACIÓN CONTABLE</t>
  </si>
  <si>
    <t>Amortización de la deuda pública</t>
  </si>
  <si>
    <t>Otros ingresos presupuestarios no contables</t>
  </si>
  <si>
    <t>Otros egresos presupuestales no contables</t>
  </si>
  <si>
    <t>Otros gastos</t>
  </si>
  <si>
    <t>Otros gastos contables no presupuestales</t>
  </si>
  <si>
    <t>3. Más gastos contables no presupuestales</t>
  </si>
  <si>
    <t>00</t>
  </si>
  <si>
    <t>5000    GASTOS Y OTRAS PERDIDAS</t>
  </si>
  <si>
    <t>2160    FONDOS Y BIENES DE TERCEROS EN GARANTÍA Y/O ADMINISTRACION A CORTO PLAZO</t>
  </si>
  <si>
    <t>Memoria</t>
  </si>
  <si>
    <t>1115    FONDOS CON AFECTACIÓN ESPECÍFICA</t>
  </si>
  <si>
    <t>5800-6100-6300</t>
  </si>
  <si>
    <t>Conciliacion_Ig</t>
  </si>
  <si>
    <t>Conciliacion_Eg</t>
  </si>
  <si>
    <t>1261    DEPRECIACIÓN ACUMULADA DE BIENES INMUEBLES</t>
  </si>
  <si>
    <t>1262    DEPRECIACIÓN ACUMULADA DE INFRAESTRUCTURA</t>
  </si>
  <si>
    <t>1263    DEPRECIACIÓN ACUMULADA DE BIENES MUEBLES</t>
  </si>
  <si>
    <t>1264    DETERIORO ACUMULADO DE ACTIVOS BIOLÓGICOS</t>
  </si>
  <si>
    <t>1265    AMORTIZACIÓN ACUMULADA DE ACTIVOS INTANGIBLES</t>
  </si>
  <si>
    <t>NOTA:     EFE-03</t>
  </si>
  <si>
    <t>TOTAL_1140</t>
  </si>
  <si>
    <t>TOTAL_1150</t>
  </si>
  <si>
    <t>TOTAL_1114</t>
  </si>
  <si>
    <t>TOTAL_1115</t>
  </si>
  <si>
    <t>TOTAL_1121</t>
  </si>
  <si>
    <t>TOTAL_1211</t>
  </si>
  <si>
    <t>TOTAL_1122</t>
  </si>
  <si>
    <t>TOTAL_1124</t>
  </si>
  <si>
    <t>TOTAL_1123</t>
  </si>
  <si>
    <t>TOTAL_1125</t>
  </si>
  <si>
    <t>TOTAL_1213</t>
  </si>
  <si>
    <t>TOTAL_1214</t>
  </si>
  <si>
    <t>TOTAL_1240</t>
  </si>
  <si>
    <t>TOTAL_1261</t>
  </si>
  <si>
    <t>TOTAL_1262</t>
  </si>
  <si>
    <t>TOTAL_1264</t>
  </si>
  <si>
    <t>TOTAL_1263</t>
  </si>
  <si>
    <t>TOTAL_1250</t>
  </si>
  <si>
    <t>TOTAL_1265</t>
  </si>
  <si>
    <t>TOTAL_1270</t>
  </si>
  <si>
    <t>TOTAL_1290</t>
  </si>
  <si>
    <t>Método de depreciación</t>
  </si>
  <si>
    <t>Tasa</t>
  </si>
  <si>
    <t>1190    OTROS ACTIVOS CIRCULANTES</t>
  </si>
  <si>
    <t>TOTAL_1190</t>
  </si>
  <si>
    <t>2110    CUENTAS POR PAGAR A CORTO PLAZO</t>
  </si>
  <si>
    <t>TOTAL_2120</t>
  </si>
  <si>
    <t>2250    FONDOS Y BIENES DE TERCEROS EN GARANTÍA Y/O ADMINISTRACION A LARGO PLAZO</t>
  </si>
  <si>
    <t>TOTAL_2160</t>
  </si>
  <si>
    <t>TOTAL_2250</t>
  </si>
  <si>
    <t>TOTAL_2159</t>
  </si>
  <si>
    <t>TOTAL_2240</t>
  </si>
  <si>
    <t>TOTAL_2199</t>
  </si>
  <si>
    <t>NOTA:         ESF-14</t>
  </si>
  <si>
    <t>4100  INGRESOS DE GESTIÓN</t>
  </si>
  <si>
    <t>4200  PARTICIPACIONES, APORTACIONES, TRANSFERENCIAS, ASIGNACIONES, SUBSIDIOS Y OTRAS AYUDAS</t>
  </si>
  <si>
    <t>TOTAL_4100</t>
  </si>
  <si>
    <t>EFE-03</t>
  </si>
  <si>
    <t>CONCILIACIÓN DEL FLUJO DE EFECTIVO</t>
  </si>
  <si>
    <t>1126    PRÉSTAMOS OTORGADOS A CORTO PLAZO</t>
  </si>
  <si>
    <t>TOTAL_1126</t>
  </si>
  <si>
    <t>1129    OTROS DERECHOS A RECIBIR EFECTIVO O EQUIVALENTES A CORTO PLAZO</t>
  </si>
  <si>
    <t>TOTAL_1129</t>
  </si>
  <si>
    <t>1130    DERECHOS A RECIBIR BIENES O SERVICIOS</t>
  </si>
  <si>
    <t>1221    DOCUMENTOS POR COBRAR A LARGO PLAZO</t>
  </si>
  <si>
    <t>TOTAL_1221</t>
  </si>
  <si>
    <t>1222    DEUDORES DIVERSOS A LARGO PLAZO</t>
  </si>
  <si>
    <t>TOTAL_1222</t>
  </si>
  <si>
    <t>1224    PRÉSTAMOS OTORGADOS A LARGO PLAZO</t>
  </si>
  <si>
    <t>TOTAL_1224</t>
  </si>
  <si>
    <t>1229    OTROS DERECHOS A RECIBIR EFECTIVO O EQUIVALENTES A LARGO PLAZO</t>
  </si>
  <si>
    <t>TOTAL_1229</t>
  </si>
  <si>
    <t>TOTAL_4200</t>
  </si>
  <si>
    <t>TOTAL_4300</t>
  </si>
  <si>
    <t>TOTAL_3100</t>
  </si>
  <si>
    <t>TOTAL_3200</t>
  </si>
  <si>
    <t>1230  BIENES INMUEBLES, INFRAESTRUCTURA Y CONSTRUCCIONES EN PROCESO</t>
  </si>
  <si>
    <t>1240 Y 1250  BIENES MUEBLES E INTANGIBLES</t>
  </si>
  <si>
    <t>NOTA:    EA-03</t>
  </si>
  <si>
    <t>NOTA:   EA-02</t>
  </si>
  <si>
    <t>NOTA:   EA-01</t>
  </si>
  <si>
    <t>EA-01</t>
  </si>
  <si>
    <t>EA-02</t>
  </si>
  <si>
    <t>EA-03</t>
  </si>
  <si>
    <t>Finan. Dispuesto</t>
  </si>
  <si>
    <t>Estimaciones por pérdida o deterioro de activos circulantes</t>
  </si>
  <si>
    <t>Estimaciones por pérdida o deterioro de activos no circulantes</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</si>
  <si>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</si>
  <si>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</si>
  <si>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</si>
  <si>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</si>
  <si>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</si>
  <si>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</si>
  <si>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</si>
  <si>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</si>
  <si>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</si>
  <si>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</si>
  <si>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</si>
  <si>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</si>
  <si>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</si>
  <si>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Pérdidas por responsabilidades</t>
  </si>
  <si>
    <t>Bonificaciones y descuentos otorgados</t>
  </si>
  <si>
    <t>Diferencias por tipo de cambio negativas en efectivo y equivalentes</t>
  </si>
  <si>
    <t>Diferencias de cotizaciones negativas en valores negociables</t>
  </si>
  <si>
    <t>Resultado por posición monetaria</t>
  </si>
  <si>
    <t>Pérdidas por participación patrimonial</t>
  </si>
  <si>
    <t>INVERSIÓN PÚBLICA</t>
  </si>
  <si>
    <t>Inversión pública no capitalizable</t>
  </si>
  <si>
    <t>Construcción en bienes no capitalizable</t>
  </si>
  <si>
    <t xml:space="preserve">        BIENES DISPONIBLES PARA SU TRANSFORMACIÓN ESTIMACIONES Y DETERIOROS</t>
  </si>
  <si>
    <t>NOTA:        ESF-04</t>
  </si>
  <si>
    <t>ESF-04</t>
  </si>
  <si>
    <t>BIENES DISPONIBLES PARA SU TRANSFORMACIÓN ESTIMACIONES Y DETERIOROS</t>
  </si>
  <si>
    <r>
      <rPr>
        <b/>
        <sz val="9"/>
        <rFont val="Arial"/>
        <family val="2"/>
      </rPr>
      <t>Nota</t>
    </r>
    <r>
      <rPr>
        <sz val="8"/>
        <rFont val="Arial"/>
        <family val="2"/>
      </rPr>
      <t>: Las cuentas de orden contables señaladas, son las mínimas necesarias, se podrán aperturar otras, de acuerdo con las necesidades de los entes públicos.</t>
    </r>
  </si>
  <si>
    <r>
      <rPr>
        <b/>
        <sz val="9"/>
        <rFont val="Arial"/>
        <family val="2"/>
      </rPr>
      <t>Nota</t>
    </r>
    <r>
      <rPr>
        <sz val="8"/>
        <rFont val="Arial"/>
        <family val="2"/>
      </rPr>
      <t>: Se informará, de manera agrupada, en las notas a los Estados Financieros las cuentas de orden contables y cuentas de orden presupuestario.</t>
    </r>
  </si>
  <si>
    <t>CUENTAS DE ORDEN PRESUPUESTARIAS</t>
  </si>
  <si>
    <t>LEY DE INGRESOS</t>
  </si>
  <si>
    <t>Ley de Ingresos Estimada</t>
  </si>
  <si>
    <t>Ley de Ingresos por Ejecutar</t>
  </si>
  <si>
    <t>Modificaciones a la Ley de Ingresos Estimada</t>
  </si>
  <si>
    <t>Ley de Ingresos Devengada</t>
  </si>
  <si>
    <t>Ley de Ingresos Recaudada</t>
  </si>
  <si>
    <t>PRESUPUESTO DE EGRESOS</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</si>
  <si>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</si>
  <si>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</si>
  <si>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</si>
  <si>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</si>
  <si>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</si>
  <si>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</si>
  <si>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</si>
  <si>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VALORES</t>
  </si>
  <si>
    <t>Valores en Custodia</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</si>
  <si>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</si>
  <si>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</si>
  <si>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</si>
  <si>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</si>
  <si>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</si>
  <si>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EMISION DE OBLIGACIONES</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</si>
  <si>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</si>
  <si>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</si>
  <si>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</si>
  <si>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</si>
  <si>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</si>
  <si>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</si>
  <si>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Y GARANTIAS</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</si>
  <si>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</si>
  <si>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</si>
  <si>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</si>
  <si>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</si>
  <si>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</si>
  <si>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</si>
  <si>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JUICIOS</t>
  </si>
  <si>
    <t>Demandas Judicial en Proceso de Resolución</t>
  </si>
  <si>
    <t>Resolución de Demandas en Proceso Judicial</t>
  </si>
  <si>
    <t>INVERSION MEDIANTE PROYECTOS PARA PRESTACION DE SERVICIOS (PPS) Y SIMILARES</t>
  </si>
  <si>
    <t>Contratos para Inversión Mediante Proyectos para Prestación de Servicios (PPS) y Similares</t>
  </si>
  <si>
    <t>Inversión Pública Contratada Mediante Proyectos para Prestación de Servicios (PPS) y Similares</t>
  </si>
  <si>
    <t>BIENES EN CONCESIONADOS O EN COMODATO</t>
  </si>
  <si>
    <t>Bienes Bajo Contrato en Concesión</t>
  </si>
  <si>
    <t>Contrato de Concesión por Bienes</t>
  </si>
  <si>
    <t>Bienes Bajo Contrato en Comodato</t>
  </si>
  <si>
    <t>Contrato de Comodato por Bienes</t>
  </si>
  <si>
    <t>CUENTAS DE ORDEN CONTABLES</t>
  </si>
  <si>
    <t>7.X</t>
  </si>
  <si>
    <t>Bienes arqueológicos, artísticos e históricos en custodia</t>
  </si>
  <si>
    <t>7.X.1</t>
  </si>
  <si>
    <t>Bienes arqueológicos en custodia</t>
  </si>
  <si>
    <t>7.X.2</t>
  </si>
  <si>
    <t>Custodia de bienes arqueológicos</t>
  </si>
  <si>
    <t>7.X.3</t>
  </si>
  <si>
    <t>Bienes artísticos en custodia</t>
  </si>
  <si>
    <t>7.X.4</t>
  </si>
  <si>
    <t>Custodia de bienes artísticos</t>
  </si>
  <si>
    <t>7.X.5</t>
  </si>
  <si>
    <t>Bienes históricos en custodia</t>
  </si>
  <si>
    <t>7.X.6</t>
  </si>
  <si>
    <t>Custodia de bienes históricos</t>
  </si>
  <si>
    <t>B) Presupuestales</t>
  </si>
  <si>
    <t>@se6#16</t>
  </si>
  <si>
    <t>TOTAL_1130</t>
  </si>
  <si>
    <t>TOTAL_1230</t>
  </si>
  <si>
    <t>TOTAL_5000</t>
  </si>
  <si>
    <t>UEPS</t>
  </si>
  <si>
    <t>1151</t>
  </si>
  <si>
    <t>ALMACEN DE MATERIALES Y SUMINISTROS DE CONSUMO</t>
  </si>
  <si>
    <t>1141</t>
  </si>
  <si>
    <t>INVENTARIO DE MERCANCIAS PARA VENTA</t>
  </si>
  <si>
    <t>1142</t>
  </si>
  <si>
    <t>INVENTARIO DE MERCANCIAS TERMINADAS</t>
  </si>
  <si>
    <t>1143</t>
  </si>
  <si>
    <t>INVENTARIO DE MERCANCIAS EN PROCESO DE ELABORACION</t>
  </si>
  <si>
    <t>1144</t>
  </si>
  <si>
    <t>INVENTARIO DE MATERIAS PRIMAS,MATERIALES Y SUMINISTROS PARA PRODUCCION</t>
  </si>
  <si>
    <t>1145</t>
  </si>
  <si>
    <t>BIENES EN TRANSITO</t>
  </si>
  <si>
    <t>123105811</t>
  </si>
  <si>
    <t>TERRENOS</t>
  </si>
  <si>
    <t>123205821</t>
  </si>
  <si>
    <t>VIVIENDAS</t>
  </si>
  <si>
    <t>123305831</t>
  </si>
  <si>
    <t>EDIFICIOS E INSTALACIONES</t>
  </si>
  <si>
    <t>123405891</t>
  </si>
  <si>
    <t>INFRAESTRUCTURA</t>
  </si>
  <si>
    <t>123536121</t>
  </si>
  <si>
    <t>EDIFICACION NO HABITACIONAL</t>
  </si>
  <si>
    <t>123536131</t>
  </si>
  <si>
    <t>CONSTRUCCION DE OBRAS PARA EL ABASTECIMIENTO DE AGUA, PETROLEO, GAS, ELECTRICIDAD Y TELECOMUNICACIONES</t>
  </si>
  <si>
    <t>123546141</t>
  </si>
  <si>
    <t>DIVISION DE TERRENOS</t>
  </si>
  <si>
    <t>123596191</t>
  </si>
  <si>
    <t>TRABAJOS DE ACABADOS</t>
  </si>
  <si>
    <t>123626221</t>
  </si>
  <si>
    <t>123636231</t>
  </si>
  <si>
    <t>CONSTR DE OBRAS P AB</t>
  </si>
  <si>
    <t>123646241</t>
  </si>
  <si>
    <t>123676271</t>
  </si>
  <si>
    <t>INSTALACIONES Y EQUIPAMIENTO EN CONSTRUCCIONES</t>
  </si>
  <si>
    <t>123696291</t>
  </si>
  <si>
    <t>TRABAJOS DE ACABADOS EN EDIFICACIONES Y OTROS TRABAJOS ESPECIALIZADOS</t>
  </si>
  <si>
    <t>124115111</t>
  </si>
  <si>
    <t>MUEBLES DE OFICINA Y ESTANTERIA</t>
  </si>
  <si>
    <t>124125121</t>
  </si>
  <si>
    <t>MUEBLES EXCEPTO DE OFICINA Y ESTANTERIA</t>
  </si>
  <si>
    <t>124135151</t>
  </si>
  <si>
    <t>COMPUTADORAS Y EQUIPO PERFERICO</t>
  </si>
  <si>
    <t>124195191</t>
  </si>
  <si>
    <t>OTROS MOBILIARIOS Y EQUIPOS DE ADMINISTRACION</t>
  </si>
  <si>
    <t>124215211</t>
  </si>
  <si>
    <t>EQUIPO DE AUDIO Y DE VIDEO</t>
  </si>
  <si>
    <t>CAMARAS FOTOGRAFICAS Y DE VIDEO</t>
  </si>
  <si>
    <t>124235231</t>
  </si>
  <si>
    <t>124295291</t>
  </si>
  <si>
    <t>OTROS MOBILIARIOS Y EQUIPOS EDUCACIONAL Y RECREATIVO</t>
  </si>
  <si>
    <t>124315311</t>
  </si>
  <si>
    <t>EQUIPO PARA USO MEDICO, DENTAL Y PARA LABORATORIO</t>
  </si>
  <si>
    <t>124325321</t>
  </si>
  <si>
    <t>INSTRUMENTOS MÉDICOS</t>
  </si>
  <si>
    <t>124325322</t>
  </si>
  <si>
    <t>INSTRUMENTOS DE LABORATORIO</t>
  </si>
  <si>
    <t>124415411</t>
  </si>
  <si>
    <t>AUTOMOVILES Y CAMIONES</t>
  </si>
  <si>
    <t>124425421</t>
  </si>
  <si>
    <t>CARROCERIAS Y REMOLQUES</t>
  </si>
  <si>
    <t>124495491</t>
  </si>
  <si>
    <t>OTROS EQUIPO DE TRANSPORTE</t>
  </si>
  <si>
    <t>124625621</t>
  </si>
  <si>
    <t>MAQUINARIA Y EQUIPO INDUSTRIAL</t>
  </si>
  <si>
    <t>124635631</t>
  </si>
  <si>
    <t>MAQUINARIA Y EQUIPO DE CONSTRUCCCION</t>
  </si>
  <si>
    <t>124645641</t>
  </si>
  <si>
    <t>SISTEMAS DE AIRE ACONDICIONADO, CALEFACCION Y DE REFRIGERACION</t>
  </si>
  <si>
    <t>124655651</t>
  </si>
  <si>
    <t>EQUIPO DE COMUNICACIÓN Y TELECOMUNICACION</t>
  </si>
  <si>
    <t>124665663</t>
  </si>
  <si>
    <t>EQUIPO DE GENERACIÓN Y DISTRIBUCIÓN DE ENERGÍA ELÉCTRICA</t>
  </si>
  <si>
    <t>124675671</t>
  </si>
  <si>
    <t>HERRAMIENTAS Y MAQUINAS -HERRAMIENTA</t>
  </si>
  <si>
    <t>124695691</t>
  </si>
  <si>
    <t xml:space="preserve">OTROS EQUIPOS </t>
  </si>
  <si>
    <t>124885781</t>
  </si>
  <si>
    <t>ARBOLES Y PLANTAS</t>
  </si>
  <si>
    <t>126305691</t>
  </si>
  <si>
    <t>1251</t>
  </si>
  <si>
    <t>SOFTWARE</t>
  </si>
  <si>
    <t>"NO APLICA"</t>
  </si>
  <si>
    <t>1291</t>
  </si>
  <si>
    <t>BIENES EN CONCESIÓN</t>
  </si>
  <si>
    <t>1292</t>
  </si>
  <si>
    <t>BIENES EN ARRENDAMIENTO FINANCIERO</t>
  </si>
  <si>
    <t>1293</t>
  </si>
  <si>
    <t>BIENES EN COMODATO</t>
  </si>
  <si>
    <t>1235</t>
  </si>
  <si>
    <t>CONSTRUCCIONES EN PROCESO EN BIENES DE DOMINIO PUBLICO</t>
  </si>
  <si>
    <t>1236</t>
  </si>
  <si>
    <t>CONSTRUCCIONES EN PROCESO EN BIENES PROPIOS</t>
  </si>
  <si>
    <t>1241</t>
  </si>
  <si>
    <t>MOBILIARIO Y EQUIPO DE ADMINISTRACION</t>
  </si>
  <si>
    <t>1242</t>
  </si>
  <si>
    <t>MOBILIARIO Y EQUIPO EDUCACIONAL Y RECREATIVO</t>
  </si>
  <si>
    <t>1243</t>
  </si>
  <si>
    <t>EQUIPO E INSTRUMENTAL MEDICO Y DE LABORATORIO</t>
  </si>
  <si>
    <t>1244</t>
  </si>
  <si>
    <t>EQUIPO DE TRANSPORTE</t>
  </si>
  <si>
    <t>1246</t>
  </si>
  <si>
    <t>MAQUINARIA OTROS EQUIPOS Y HERRAMIENTAS</t>
  </si>
  <si>
    <t>FUNCIONARIOS Y EMPLEADOS</t>
  </si>
  <si>
    <t>ANTICIPOS A PROVEEDORES DE BIENES Y SERVICIOS</t>
  </si>
  <si>
    <t>ANTICIPO A CONTRATISTA POR OBRA PUBLICA A CORTO PLAZO</t>
  </si>
  <si>
    <t>DEPOSITOS EN GARANTIA</t>
  </si>
  <si>
    <t>311009106</t>
  </si>
  <si>
    <t>TRANSFERENCIAS PARA EL APOYO DE OBRAS PUBLICAS</t>
  </si>
  <si>
    <t xml:space="preserve">S         </t>
  </si>
  <si>
    <t>C</t>
  </si>
  <si>
    <t>322000001</t>
  </si>
  <si>
    <t>RESULTADO DE EJERCICIOS ANTERIORES</t>
  </si>
  <si>
    <t>112100008</t>
  </si>
  <si>
    <t>BAJIO CTA 3944527 MAESTRA</t>
  </si>
  <si>
    <t>112100402</t>
  </si>
  <si>
    <t>SCOTIABANK INVERSION CONTRATO 76693483</t>
  </si>
  <si>
    <t>112200004</t>
  </si>
  <si>
    <t>CONTRATO DE AGUA POTABLE</t>
  </si>
  <si>
    <t>112200005</t>
  </si>
  <si>
    <t>CONTRATO DE DESCARGA DE AGUA RESIDUAL</t>
  </si>
  <si>
    <t>112200006</t>
  </si>
  <si>
    <t>DERECHOS DE INCORPORACIÓN A LAS REDES DE AGUA POTABLE</t>
  </si>
  <si>
    <t>112200007</t>
  </si>
  <si>
    <t>DERECHOS DE INCORPORACIÓN A LAS REDES DE DRENAJE</t>
  </si>
  <si>
    <t>112200008</t>
  </si>
  <si>
    <t>DERECHOS DE CONEXION  A LAS REDES DE AGUA POTABLE  DRENAJE SANITARIO COMERCIALES E INDUSTRIALES</t>
  </si>
  <si>
    <t>112200012</t>
  </si>
  <si>
    <t>INCORPORACIÓN A LAS REDES DE AGUA POTABLE Y DRENAJE POR UNIDAD DE VIVIENDA O LOTE UNIFAMILIAR</t>
  </si>
  <si>
    <t>112200015</t>
  </si>
  <si>
    <t>RECONEXIÓN DE TOMA EN EL CUADRO</t>
  </si>
  <si>
    <t>112200018</t>
  </si>
  <si>
    <t>CORTE DE DESCARGA</t>
  </si>
  <si>
    <t>112200019</t>
  </si>
  <si>
    <t>RECONEXIÓN DE DESCARGA</t>
  </si>
  <si>
    <t>112200020</t>
  </si>
  <si>
    <t>SUMINISTRO E INSTALACIÓN DE MEDIDOR DE AGUA POTABLE CON MECANISMO DE VELOCIDAD</t>
  </si>
  <si>
    <t>112200021</t>
  </si>
  <si>
    <t>MATERIAL E INSTALACIÓN DE CUADRO A MEDICIÓN</t>
  </si>
  <si>
    <t>112200024</t>
  </si>
  <si>
    <t>COOPERACIONES</t>
  </si>
  <si>
    <t>CANCELACIÓN PROVISIONAL DE LA TOMA</t>
  </si>
  <si>
    <t>SUPERVISIÓN DE OBRA INMUEBLES NO DOMÉSTICOS</t>
  </si>
  <si>
    <t>112200040</t>
  </si>
  <si>
    <t>MULTAS DE JURIDICO</t>
  </si>
  <si>
    <t>112200041</t>
  </si>
  <si>
    <t>INFRACCIÓN DE MEDICIÓN</t>
  </si>
  <si>
    <t>112200042</t>
  </si>
  <si>
    <t>RECARGOS</t>
  </si>
  <si>
    <t>112200043</t>
  </si>
  <si>
    <t>GASTOS DE EJECUCIÓN</t>
  </si>
  <si>
    <t>112200044</t>
  </si>
  <si>
    <t>TARIFA POR EL SERVICIO MEDIDO DE AGUA POTABLE REZAGO</t>
  </si>
  <si>
    <t>112200046</t>
  </si>
  <si>
    <t>SERVICIO DE ALCANTARILLADO DE FUENTE PROPIA REZAGO</t>
  </si>
  <si>
    <t>112200047</t>
  </si>
  <si>
    <t>DESCARGA DE CONTAMINANTES</t>
  </si>
  <si>
    <t>112200048</t>
  </si>
  <si>
    <t>INSTALACION DE DESCARGA</t>
  </si>
  <si>
    <t>112200049</t>
  </si>
  <si>
    <t>INSTALACION DE RED</t>
  </si>
  <si>
    <t>112200057</t>
  </si>
  <si>
    <t>SERVICIO POR TRATAMIENTO</t>
  </si>
  <si>
    <t>112200066</t>
  </si>
  <si>
    <t>SERVICIO POR TRATAMIENTO (REZAGO)</t>
  </si>
  <si>
    <t>112201000</t>
  </si>
  <si>
    <t>CHEQUES DEVUELTOS</t>
  </si>
  <si>
    <t>112400001</t>
  </si>
  <si>
    <t>SUBSIDIO AL EMPLEO</t>
  </si>
  <si>
    <t>112400003</t>
  </si>
  <si>
    <t>IVA PENDIENTE DE ACREEDITAR</t>
  </si>
  <si>
    <t>112400004</t>
  </si>
  <si>
    <t>IVA A FAVOR</t>
  </si>
  <si>
    <t>MUNICIPAL</t>
  </si>
  <si>
    <t>DESCARGAS DE CONTAMINANTES EN LAS AGUAS RESIDUALES DE USUARIOS NO DOMÉSTICOS DE FUENTE PROPIA REZAGO</t>
  </si>
  <si>
    <t>CARTA DE FACTIBILIDAD</t>
  </si>
  <si>
    <t>REVISIÓN DE PROYECTOS</t>
  </si>
  <si>
    <t>SUPERVISIÓN DE OBRA PARA INMUEBLES Y LOTES DE USO DOMESTICO</t>
  </si>
  <si>
    <t>USO PROPORCIONAL DE TÍTULOS DE EXPLOTACIÓN</t>
  </si>
  <si>
    <t>RECONEXIÓN DE TOMA DESDE LA RED</t>
  </si>
  <si>
    <t>CUOTA DE INSTALACIÓN DE DESCARGAS DE AGUA RESIDUAL</t>
  </si>
  <si>
    <t>LIM. DESC. SANITARIA CAM. HIDRO.</t>
  </si>
  <si>
    <t>FOSA SÉPTICA Y BAÑOS MÓVILES</t>
  </si>
  <si>
    <t>ANÁLISIS Y MUESTREO DE AGUA RESIDUAL</t>
  </si>
  <si>
    <t>REUBICACIÓN DE MEDIDOR</t>
  </si>
  <si>
    <t>INSTALAC ION DE RED</t>
  </si>
  <si>
    <t>CONTRATO PARA EL TRATAMIENTO DE AGUAS RESIDUALES</t>
  </si>
  <si>
    <t>DAÑOS A INFRAESTRUCTURA ( HIDRAULICA Y ALCANTARILLADO)</t>
  </si>
  <si>
    <t>CONCESION DEL APROVECHAMIENTO DE LAS AGUAS RESIDUALES SIN TRATAR</t>
  </si>
  <si>
    <t>TARIFA POR EL SERVICIO DE AGUA POTABLE NO MEDIDO REZAGO</t>
  </si>
  <si>
    <t>TARIFA DE ALCANTARILLADO DE FUENTE PROPIA REZAGO</t>
  </si>
  <si>
    <t>DESCARGA DE CONTAMINANTES EN LAS AGUAS RESIDUALES DE USUARIOS NO DOMESTICOS DE FUENTE PROPIA ACTUAL</t>
  </si>
  <si>
    <t>PRODUCTOS DE TIPO CORRIENTE</t>
  </si>
  <si>
    <t>GASTOS DE EJECUCION</t>
  </si>
  <si>
    <t>MULTAS</t>
  </si>
  <si>
    <t>INFRACCIONES POR MEDICION</t>
  </si>
  <si>
    <t>MULTAS POR JURIDICO</t>
  </si>
  <si>
    <t>MULTA DE FRACCIONAMIENTOS (FACT DE VTA)</t>
  </si>
  <si>
    <t>APORTACIONES CNA  (REINTEGRO DE DERECHOS DE AGUA)</t>
  </si>
  <si>
    <t>APORTACIONES CNA  (REINTEGRO DE DERECHOS DE DESCARGAS)</t>
  </si>
  <si>
    <t>INGRESO PARA PAGO ENERGIA ELECTRICA DE TERCEROS</t>
  </si>
  <si>
    <t>APORTACION PARA OBRAS BANOBRAS SNC</t>
  </si>
  <si>
    <t>INGRESO POR VENTA DE PAPEL Y CARTON PARA RECICLAR</t>
  </si>
  <si>
    <t>APORTACION OBRAS MUNICIPIO DE CELAYA SEDESHU</t>
  </si>
  <si>
    <t>CONVENIOS CEAG PARA OBRA</t>
  </si>
  <si>
    <t>CONVENIOS MUNICIPIO</t>
  </si>
  <si>
    <t>OTROS INGRESOS Y BENEFICIOS VARIOS</t>
  </si>
  <si>
    <t>VARIOS</t>
  </si>
  <si>
    <t>SOBRANTES DE CAJERO</t>
  </si>
  <si>
    <t>DIFERENCIAS OBTENIDAS A FAVOR DE LAS CAJERAS</t>
  </si>
  <si>
    <t>RECUPERACION DE INCAPACIDADES IMSS</t>
  </si>
  <si>
    <t>RECUPERACION DE INCAPACIDADES DE EMPLEADOS</t>
  </si>
  <si>
    <t>RECUPERACION PERDIDA DE ACTIVOS FIJOS</t>
  </si>
  <si>
    <t>RECUPERACIÓN DE PERDIDAS ACTIVOS FIJOS</t>
  </si>
  <si>
    <t>111100001</t>
  </si>
  <si>
    <t>FONDO REVOLVENTE</t>
  </si>
  <si>
    <t>1111</t>
  </si>
  <si>
    <t>EFECTIVO</t>
  </si>
  <si>
    <t>111200001</t>
  </si>
  <si>
    <t>BANCO DEL BAJIO, S. A. (CTA 06666690201) PROVEEDORES</t>
  </si>
  <si>
    <t>111200004</t>
  </si>
  <si>
    <t>BANCO DEL BAJIO (CTA 3944527) RECAUDACION</t>
  </si>
  <si>
    <t>111200010</t>
  </si>
  <si>
    <t>BAJIO CTA 3655859 (CAJA DE AHORRO)</t>
  </si>
  <si>
    <t>111200019</t>
  </si>
  <si>
    <t>BANCO DEL BAJIO CONVENIO PROTTAR CTA 9714098</t>
  </si>
  <si>
    <t>111200101</t>
  </si>
  <si>
    <t>BANCO MERCANTIL DEL NORTE, S. A (CTA 0166231843) RECAUDACION</t>
  </si>
  <si>
    <t>111200201</t>
  </si>
  <si>
    <t>BBVA BANCOMER, S. A. (CTA 0480213004) RECAUDACION</t>
  </si>
  <si>
    <t>111200301</t>
  </si>
  <si>
    <t>HSBC DE MEXICO, S. A. (CTA 2677546604) RECAUDACION</t>
  </si>
  <si>
    <t>111200302</t>
  </si>
  <si>
    <t>HSBC 405352015 RECAUDACION</t>
  </si>
  <si>
    <t>111200401</t>
  </si>
  <si>
    <t>BANCO SANTANDER, S. A. (CTA 65500674661) RECAUDACION</t>
  </si>
  <si>
    <t>111200501</t>
  </si>
  <si>
    <t>SCOTIABANK INVERLAT, S. A. (CTA 02103497275) RECAUDACION</t>
  </si>
  <si>
    <t>111200601</t>
  </si>
  <si>
    <t>BANCO NACIONAL DE MEXICO, S. A. (CTA 5707305373) RECAUD/NOM</t>
  </si>
  <si>
    <t>111200702</t>
  </si>
  <si>
    <t>CAJA POPULAR LIBERTAD (PRESTAMOS)</t>
  </si>
  <si>
    <t>1112</t>
  </si>
  <si>
    <t>BANCOS / TESORERIA</t>
  </si>
  <si>
    <t>TOTAL</t>
  </si>
  <si>
    <t>511101131</t>
  </si>
  <si>
    <t>SUELDO BASE</t>
  </si>
  <si>
    <t>TOTAL DE SUELDOS CUBIERTOS A EMPLEADOS CON LOS QUE CUENTA EL ORGANISMO</t>
  </si>
  <si>
    <t>511201231</t>
  </si>
  <si>
    <t>SERVICIO SOCIAL</t>
  </si>
  <si>
    <t>511301321</t>
  </si>
  <si>
    <t>PRIMA VACACIONAL</t>
  </si>
  <si>
    <t>511301322</t>
  </si>
  <si>
    <t>PRIMA DOMINICAL</t>
  </si>
  <si>
    <t>511301323</t>
  </si>
  <si>
    <t>GRATIFICACION DE FIN DE AÑO</t>
  </si>
  <si>
    <t>511301331</t>
  </si>
  <si>
    <t>REMUNERACIONES POR HORAS EXTRAORDINARIAS</t>
  </si>
  <si>
    <t>511301341</t>
  </si>
  <si>
    <t>COMPENSACIONES POR SERVICIOS EVENTUALES</t>
  </si>
  <si>
    <t>511301342</t>
  </si>
  <si>
    <t>COMPENSACIONES POR SERVICIOS</t>
  </si>
  <si>
    <t>511501522</t>
  </si>
  <si>
    <t>LIQUIDACIONES POR INDEMNIZACIONES Y POR SUELDOS Y SALARIOS CAÍDOS</t>
  </si>
  <si>
    <t>511501541</t>
  </si>
  <si>
    <t xml:space="preserve">PRESTACIONES ESTABLECIDAS POR CONDICIONES GENERALES DE TRABAJO </t>
  </si>
  <si>
    <t>511601711</t>
  </si>
  <si>
    <t xml:space="preserve">ESTÍMULOS POR PRODUCTIVIDAD Y EFICIENCIA </t>
  </si>
  <si>
    <t>512402471</t>
  </si>
  <si>
    <t>ESTRUCTURAS Y MANUFACTURAS</t>
  </si>
  <si>
    <t>512502561</t>
  </si>
  <si>
    <t>FIBRAS SINTÉTICAS, HULES, PLÁSTICOS Y DERIVADOS</t>
  </si>
  <si>
    <t>512602612</t>
  </si>
  <si>
    <t>COMBUSTIBLES, LUBRICANTES Y ADITIVOS PARA VEHÍCULOS TERRESTRES, ASIGNADOS A SERVIDORES PÚBLICOS</t>
  </si>
  <si>
    <t>512702711</t>
  </si>
  <si>
    <t>VESTUARIO Y UNIFORMES</t>
  </si>
  <si>
    <t>512902911</t>
  </si>
  <si>
    <t>HERRAMIENTAS MENORES</t>
  </si>
  <si>
    <t>512902981</t>
  </si>
  <si>
    <t>REFACCIONES Y ACCESORIOS MENORES DE MAQUINARIA Y OTROS EQUIPOS</t>
  </si>
  <si>
    <t>513103111</t>
  </si>
  <si>
    <t>SERVICIO DE ENERGÍA ELÉCTRICA</t>
  </si>
  <si>
    <t>513103131</t>
  </si>
  <si>
    <t>SERVICIO DE AGUA</t>
  </si>
  <si>
    <t>513103141</t>
  </si>
  <si>
    <t>SERVICIO TELEFONÍA TRADICIONAL</t>
  </si>
  <si>
    <t>513103181</t>
  </si>
  <si>
    <t xml:space="preserve">SERVICIO POSTAL </t>
  </si>
  <si>
    <t>513103192</t>
  </si>
  <si>
    <t xml:space="preserve">CONTRATACIÓN DE OTROS SERVICIOS </t>
  </si>
  <si>
    <t>APORTACIONES PAGADAS POR LA OPERACIÓN DE LA PTAR.</t>
  </si>
  <si>
    <t>513203211</t>
  </si>
  <si>
    <t>ARRENDAMIENTO DE TERRENOS</t>
  </si>
  <si>
    <t>513203221</t>
  </si>
  <si>
    <t>ARRENDAMIENTO DE EDIFICIOS Y LOCALES</t>
  </si>
  <si>
    <t>513303314</t>
  </si>
  <si>
    <t>OTROS SERVICIOS RELACIONADOS</t>
  </si>
  <si>
    <t>513303341</t>
  </si>
  <si>
    <t xml:space="preserve">SERVICIOS DE CAPACITACIÓN </t>
  </si>
  <si>
    <t>513303361</t>
  </si>
  <si>
    <t>IMPRESIONES DE DOCUMENTOS OFICIALES PARA LA PRESTACION DE SERVICIOS PUBLICOS , IDENTIFICACION, FORMATOS ADMINISTRATIVOS Y FISCALES, FORMAS VALORADAS, CERTIFICADOS Y TITULOS</t>
  </si>
  <si>
    <t>513303381</t>
  </si>
  <si>
    <t xml:space="preserve">SERVICIOS DE VIGILANCIA </t>
  </si>
  <si>
    <t>513303391</t>
  </si>
  <si>
    <t>SERVICIOS PROFESIONALES, CIENTÍFICOS Y TÉCNICOS INTEGRALES</t>
  </si>
  <si>
    <t>513403411</t>
  </si>
  <si>
    <t>SERVICIOS FINANCIEROS Y BANCARIOS</t>
  </si>
  <si>
    <t>513403431</t>
  </si>
  <si>
    <t>SERVICIOS DE RECAUDACIÓN, TRASLADO Y CUSTODIA DE VALORES</t>
  </si>
  <si>
    <t>513403491</t>
  </si>
  <si>
    <t>SERVICIOS FINANCIEROS, BANCARIOS Y COMERCIALES INTEGRALES</t>
  </si>
  <si>
    <t>513503551</t>
  </si>
  <si>
    <t>MANTENIMIENTO Y CONSERVACIÓN DE VEHÍCULOS TERRESTRES, AÉREOS, MARÍTIMOS, LACUSTRES Y FLUVIALES</t>
  </si>
  <si>
    <t>513703751</t>
  </si>
  <si>
    <t>VIÁTICOS NACIONALES PARA SERVIDORES PÚBLICOS EN EL DESEMPEÑO DE FUNCIONES OFICIALES</t>
  </si>
  <si>
    <t>513703791</t>
  </si>
  <si>
    <t>OTROS SERVICIOS DE TRASLADO Y HOSPEDAJE</t>
  </si>
  <si>
    <t>513903921</t>
  </si>
  <si>
    <t>OTROS IMPUESTOS Y DERECHOS</t>
  </si>
  <si>
    <t>513903961</t>
  </si>
  <si>
    <t>OTROS GASTOS POR RESPONSBILIDADES</t>
  </si>
  <si>
    <t>513903981</t>
  </si>
  <si>
    <t>IMPUESTOS SOBRE NOMINA</t>
  </si>
  <si>
    <t>524204421</t>
  </si>
  <si>
    <t>BECAS</t>
  </si>
  <si>
    <t>559900001</t>
  </si>
  <si>
    <t>OTROS GASTOS</t>
  </si>
  <si>
    <t>211201000</t>
  </si>
  <si>
    <t>CUENTAS POR PAGAR PROVEEDORES BIENES</t>
  </si>
  <si>
    <t>211202000</t>
  </si>
  <si>
    <t>CUENTAS POR PAGAR PROVEEDORES SERVICIOS</t>
  </si>
  <si>
    <t>211700001</t>
  </si>
  <si>
    <t>PROVISION ISPT POR PAGAR</t>
  </si>
  <si>
    <t>211700002</t>
  </si>
  <si>
    <t>PROVISION ISR HONORARIOS</t>
  </si>
  <si>
    <t>211700003</t>
  </si>
  <si>
    <t>PROVISION ISR ARRENDAMIENTO</t>
  </si>
  <si>
    <t>211700004</t>
  </si>
  <si>
    <t>RET IMPUESTO CEDULAR HONORARIOS</t>
  </si>
  <si>
    <t>211700005</t>
  </si>
  <si>
    <t>RET IMPUESTO CEDULAR ARRENDAMIENTOS</t>
  </si>
  <si>
    <t>211700008</t>
  </si>
  <si>
    <t>FONACOT</t>
  </si>
  <si>
    <t>211700009</t>
  </si>
  <si>
    <t>IMSS</t>
  </si>
  <si>
    <t>211700014</t>
  </si>
  <si>
    <t>AMORTIZACION DE CREDITO INFONAVIT</t>
  </si>
  <si>
    <t>211700017</t>
  </si>
  <si>
    <t>DERECHOS EN MATERIA DE AGUAS NACIONALES</t>
  </si>
  <si>
    <t>211700018</t>
  </si>
  <si>
    <t>DERECHOS POR DESCARGA DE AGUAS RESIDUALES</t>
  </si>
  <si>
    <t>211700022</t>
  </si>
  <si>
    <t>CREDENCIALES POR PAGAR</t>
  </si>
  <si>
    <t>211700030</t>
  </si>
  <si>
    <t>CAJA DE AHORRO (BANBAJIO 3655859)</t>
  </si>
  <si>
    <t>211900001</t>
  </si>
  <si>
    <t>SALDOS A FAVOR</t>
  </si>
  <si>
    <t>NO APLICA</t>
  </si>
  <si>
    <t>Junta Municipal de Agua Potable y Alcantarillado de Celaya, Gto. JUMAPA CELAYA</t>
  </si>
  <si>
    <t>BANOBRAS</t>
  </si>
  <si>
    <t>N/A</t>
  </si>
  <si>
    <t>Gobierno del Estado</t>
  </si>
  <si>
    <t>PARTICIPACIONES PRESENTES Y FUTURAS QUE EN INGRESOS FEDERALES LES CORRESPONDAN</t>
  </si>
  <si>
    <t>INGRESOS PROPIOS</t>
  </si>
  <si>
    <t xml:space="preserve">Crédito en Cuenta Corriente, Irrevocable, con Deuda Solidaria </t>
  </si>
  <si>
    <t>Contrato de Apertura de Crédito en cuenta corriente, irrevocable, contingente, deuda solidaria y constitucion de garantia</t>
  </si>
  <si>
    <t>TIIE por Factor de 3.02</t>
  </si>
  <si>
    <t>11de Nov de 2010</t>
  </si>
  <si>
    <t>240 meses por el tiempo que este vigente el CPS</t>
  </si>
  <si>
    <t>201/10</t>
  </si>
  <si>
    <t>No. 85</t>
  </si>
  <si>
    <t>15 de Octubre de 2010</t>
  </si>
  <si>
    <t xml:space="preserve">1110  FLUJO DE EFECTIVO </t>
  </si>
  <si>
    <t>111201000</t>
  </si>
  <si>
    <t>BANCO MULTIVA CTA.6451128</t>
  </si>
  <si>
    <t>112200079</t>
  </si>
  <si>
    <t>CONCESION DEL APROVECHAMIENTO DE LAS AGUAS RESIDUALES</t>
  </si>
  <si>
    <t>111201003</t>
  </si>
  <si>
    <t>BANCO DEL BAJIO CTA 17424235 PRODI 2016</t>
  </si>
  <si>
    <t>IVA ACREDITABLE</t>
  </si>
  <si>
    <t>111201004</t>
  </si>
  <si>
    <t>BANCO BAJIO CTA 17550948 APORT.ESTATAL PIDMC 2016</t>
  </si>
  <si>
    <t>111201005</t>
  </si>
  <si>
    <t>BANCO BAJIO CTA 17551003 APORT. ESTATAL PISBCC 2016</t>
  </si>
  <si>
    <t>111201006</t>
  </si>
  <si>
    <t>BANCO BAJIO CTA 17551078 APORT. ESTATAL PISBCC FAIS EST 2016</t>
  </si>
  <si>
    <t>111201007</t>
  </si>
  <si>
    <t>BANCO BAJIO CTA 17551110 APORT. MUNICIPAL ITS FINANCIAMIENTO</t>
  </si>
  <si>
    <t>111201009</t>
  </si>
  <si>
    <t>BANCO BAJIO CTA 17560111 APORT. MUNICIPAL FAISM 2016</t>
  </si>
  <si>
    <t>111201010</t>
  </si>
  <si>
    <t>BANCO BAJIO CTA 17706599 APAUR 2016 APARTADO URBANO</t>
  </si>
  <si>
    <t>211700063</t>
  </si>
  <si>
    <t>FONDO DE AHORRO 2017</t>
  </si>
  <si>
    <t>211900008</t>
  </si>
  <si>
    <t>PAGO ANTICIPADO TARIFA AGUA/ALCANT TRATAMIENTO 2017</t>
  </si>
  <si>
    <t>111201008</t>
  </si>
  <si>
    <t>BANCO BAJIO CTA 17560038 APORT. ESTATAL ITS 2016</t>
  </si>
  <si>
    <t>511401413</t>
  </si>
  <si>
    <t>APORTACIONES IMSS</t>
  </si>
  <si>
    <t>512102111</t>
  </si>
  <si>
    <t>MATERIALES Y ÚTILES DE OFICINA</t>
  </si>
  <si>
    <t>512102112</t>
  </si>
  <si>
    <t>EQUIPOS MENORES DE OFICINA</t>
  </si>
  <si>
    <t>512102151</t>
  </si>
  <si>
    <t>MATERIAL IMPRESO E INFORMACIÓN DIGITAL</t>
  </si>
  <si>
    <t>512202212</t>
  </si>
  <si>
    <t>PRODUCTOS ALIMENTICIOS PARA EL PERSONAL EN LAS INSTALACIONES DE LAS DEPENDENCIAS Y ENTIDADES</t>
  </si>
  <si>
    <t>512402421</t>
  </si>
  <si>
    <t>MATERIALES DE CONSTRUCCIÓN DE CONCRETO</t>
  </si>
  <si>
    <t>512402461</t>
  </si>
  <si>
    <t>MATERIAL ELÉCTRICO Y ELECTRÓNICO</t>
  </si>
  <si>
    <t>512502511</t>
  </si>
  <si>
    <t>SUSTANCIAS QUÍMICAS</t>
  </si>
  <si>
    <t>512502531</t>
  </si>
  <si>
    <t>MEDICINAS Y PRODUCTOS FARMACÉUTICOS</t>
  </si>
  <si>
    <t>512502551</t>
  </si>
  <si>
    <t>MATERIALES, ACCESORIOS Y SUMINISTROS DE LABORATORIO</t>
  </si>
  <si>
    <t>512702721</t>
  </si>
  <si>
    <t>PRENDAS DE SEGURIDAD</t>
  </si>
  <si>
    <t>512902941</t>
  </si>
  <si>
    <t>REFACCIONES Y ACCESORIOS MENORES DE EQUIPO DE CÓMPUTO Y TECNOLOGÍAS DE LA INFORMACIÓN</t>
  </si>
  <si>
    <t>512902951</t>
  </si>
  <si>
    <t>REFACCIONES Y ACCESORIOS MENORES DE EQUIPO E INSTRUMENTAL MÉDICO Y DE LABORATORIO</t>
  </si>
  <si>
    <t>513103161</t>
  </si>
  <si>
    <t>SERVICIOS DE TELECOMUNICACIONES Y SATÉLITES</t>
  </si>
  <si>
    <t>513203231</t>
  </si>
  <si>
    <t>ARRENDAMIENTO DE MOBILIARIO Y EQUIPO DE ADMINISTRACIÓN</t>
  </si>
  <si>
    <t>513203271</t>
  </si>
  <si>
    <t>ARRENDAMIENTO DE ACTIVOS INTANGIBLES</t>
  </si>
  <si>
    <t>513303311</t>
  </si>
  <si>
    <t>SERVICIOS LEGALES</t>
  </si>
  <si>
    <t>513403451</t>
  </si>
  <si>
    <t>SEGURO DE BIENES PATRIMONIALES</t>
  </si>
  <si>
    <t>513503511</t>
  </si>
  <si>
    <t>CONSERVACION Y MANTENIMIENTO MENOR DE INMUEBLES</t>
  </si>
  <si>
    <t>513503521</t>
  </si>
  <si>
    <t>INSTALACIÓN, REPARACIÓN Y MANTENIMIENTO  DE MOBILIARIO Y EQUIPO DE ADMINISTRACIÓN</t>
  </si>
  <si>
    <t>513503571</t>
  </si>
  <si>
    <t>INSTALACIÓN, REPARACIÓN Y MANTENIMIENTO DE MAQUINARIA, OTROS EQUIPOS Y HERRAMIENTA</t>
  </si>
  <si>
    <t>513503581</t>
  </si>
  <si>
    <t>SERVICIOS DE LIMPIEZA Y MANEJO DE DESECHOS</t>
  </si>
  <si>
    <t>513603621</t>
  </si>
  <si>
    <t>PROMOCIÓN PARA LA VENTA DE BIENES O SERVICIOS</t>
  </si>
  <si>
    <t>513803831</t>
  </si>
  <si>
    <t>CONGRESOS Y CONVENCIONES</t>
  </si>
  <si>
    <t>MUESTREO Y ANALISIS MICROBIOLOGICOS DE AGUA POTABLE</t>
  </si>
  <si>
    <t>INCREMENTO  POR VARIACIÓN DE ALMACÉN DE MATERIAS PRIMAS, MATERIALES Y SUMINISTROS DE CONSUMO</t>
  </si>
  <si>
    <t>PAGO DE CONCURSO</t>
  </si>
  <si>
    <t>PENALIZACION OBRAS A CONTRATISTAS</t>
  </si>
  <si>
    <t>PENALIZACION</t>
  </si>
  <si>
    <t>VARIACIÓN DE ALMACÉN</t>
  </si>
  <si>
    <t>112400002</t>
  </si>
  <si>
    <t>MODIFICACIÓN</t>
  </si>
  <si>
    <t>TARIFA POR EL SERVICIO MEDIDO DE AGUA POTABLE</t>
  </si>
  <si>
    <t>SERVICIO DE ALCANTARILLADO DE FUENTE PROPIA ACTUAL</t>
  </si>
  <si>
    <t>DESCARGAS DE CONTAMINANTES EN LAS AGUAS RESIDUALES DE USUARIOS NO DOMÉSTICOS DE FUENTE PROPIA ACTUAL</t>
  </si>
  <si>
    <t>TARIFA POR EL SERVICIO DE AGUA POTABLE ACTUAL</t>
  </si>
  <si>
    <t>DESCARGAS DE CONTAMINANTES EN LAS AGUAS RESIDUALES DE USUARIOS NO DOMÉSTICOS DE FUENTE JUMAPA ACTUAL</t>
  </si>
  <si>
    <t>SUMINISTRO DE AGUA TRATADA</t>
  </si>
  <si>
    <t>DEVOLUCION ISR PARTICIPABLE</t>
  </si>
  <si>
    <t>112200001</t>
  </si>
  <si>
    <t>TARIFA POR EL SERVICIO MEDIDO DE AGUA POTABLE ACTUAL</t>
  </si>
  <si>
    <t>112200003</t>
  </si>
  <si>
    <t>112200014</t>
  </si>
  <si>
    <t>112200026</t>
  </si>
  <si>
    <t>112200037</t>
  </si>
  <si>
    <t>112200053</t>
  </si>
  <si>
    <t>MANO DE OBRA (INTERCONEXION FACTIBILIDADES)</t>
  </si>
  <si>
    <t>112200054</t>
  </si>
  <si>
    <t>SERVICIO DE BOMBEO DE AGUA</t>
  </si>
  <si>
    <t>2012</t>
  </si>
  <si>
    <t>112100506</t>
  </si>
  <si>
    <t>INVERSION MULTIVA CON DISPONIBILIDAD INMEDIATA CTA 6451128</t>
  </si>
  <si>
    <t>INGRESOS NO IDENTIFICADOS</t>
  </si>
  <si>
    <t>INDEMNIZACION POR CHEQUE DEVUELTO</t>
  </si>
  <si>
    <t>111201013</t>
  </si>
  <si>
    <t>MULTIVA CTA 67278168 PRODDER</t>
  </si>
  <si>
    <t>111201014</t>
  </si>
  <si>
    <t>MULTIVA CTA 67538170 DEP EN GARANTIA</t>
  </si>
  <si>
    <t>211700054</t>
  </si>
  <si>
    <t>TRAMITE POR TRANSMISION DE DERECHOS DE CONAGUA</t>
  </si>
  <si>
    <t>211700064</t>
  </si>
  <si>
    <t>DEPOSITOS EN GARANTIA (CONTRATISTAS)</t>
  </si>
  <si>
    <t>512102121</t>
  </si>
  <si>
    <t>MATERIALES Y ÚTILES DE IMPRESIÓN Y REPRODUCCIÓN</t>
  </si>
  <si>
    <t>512102142</t>
  </si>
  <si>
    <t>EQUIPOS MENORES DE TECNOLOGÍAS DE LA INFORMACIÓN Y COMUNICACIONES</t>
  </si>
  <si>
    <t>512102161</t>
  </si>
  <si>
    <t>MATERIAL DE LIMPIEZA</t>
  </si>
  <si>
    <t>512402491</t>
  </si>
  <si>
    <t xml:space="preserve">MATERIALES DIVERSOS </t>
  </si>
  <si>
    <t>SERVICIO DE ENERGIA ELECTRICA PARA TODOS LOS POZOS, CARCAMOS ESTACIONES DIFERENCIALES Y OFICINAS DEL ORGANISMO</t>
  </si>
  <si>
    <t>513103191</t>
  </si>
  <si>
    <t>SERVICIO DE TELECABLE</t>
  </si>
  <si>
    <t>513203261</t>
  </si>
  <si>
    <t xml:space="preserve">ARRENDAMIENTO DE MAQUINARIA Y EQUIPO </t>
  </si>
  <si>
    <t>513503591</t>
  </si>
  <si>
    <t>SERVICIOS DE JARDINERÍA Y FUMIGACIÓN</t>
  </si>
  <si>
    <t>513803821</t>
  </si>
  <si>
    <t>GASTOS DE ORDEN SOCIAL Y CULTURAL</t>
  </si>
  <si>
    <t>APORTACION OBRAS RECURSO MUNICIPAL</t>
  </si>
  <si>
    <t>APORTACION OBRAS RECURSO ESTATAL</t>
  </si>
  <si>
    <t>RECUPERACION DE PRIMAS DE SEGUROS</t>
  </si>
  <si>
    <t>PRIMAS DE SEGUROS</t>
  </si>
  <si>
    <t>112200056</t>
  </si>
  <si>
    <t>5500</t>
  </si>
  <si>
    <t>OTROS GASTOS Y PERDIDAS EXTRAORDINARIAS</t>
  </si>
  <si>
    <t>5590</t>
  </si>
  <si>
    <t>5599</t>
  </si>
  <si>
    <t>513503541</t>
  </si>
  <si>
    <t>INSTALACIÓN, REPARACIÓN Y MANTENIMIENTO DE EQUIPO E INSTRUMENTAL MÉDICO Y DE LABORATORIO</t>
  </si>
  <si>
    <t>112200029</t>
  </si>
  <si>
    <t>CONTRATO PARA  EL SERVICIO DE AGUAS RESIDUALES</t>
  </si>
  <si>
    <t>CONTRATO PARA EL USO DE LAS REDES DE AGUA TRATADA</t>
  </si>
  <si>
    <t>CONSTANCIAS DE NO ADEUDO</t>
  </si>
  <si>
    <t xml:space="preserve"> </t>
  </si>
  <si>
    <t>321000001</t>
  </si>
  <si>
    <t>RESULTADO DEL EJERCICIO: (AHORRO/DESAHORRO)</t>
  </si>
  <si>
    <t>NOTA:         EFE-01</t>
  </si>
  <si>
    <t>111200028</t>
  </si>
  <si>
    <t xml:space="preserve">BAJIO CTA 19144476 PROG DE EFICIENCIA TECNICA Y COMERCIAL DE  O P </t>
  </si>
  <si>
    <t>111200029</t>
  </si>
  <si>
    <t>BAJIO CTA 19144476 PROG Q0052 BANCO DE PROYECTOS</t>
  </si>
  <si>
    <t>211700011</t>
  </si>
  <si>
    <t>DESCUENTO PENSION ALIMENTICIA</t>
  </si>
  <si>
    <t>211700021</t>
  </si>
  <si>
    <t>SEGURO DAÑOS DE VIVIENDA INFONAVIT</t>
  </si>
  <si>
    <t>512302351</t>
  </si>
  <si>
    <t>PRODUCTOS QUIMICOS, FARMACEUTICOS Y DE LABORATORIO</t>
  </si>
  <si>
    <t>512402441</t>
  </si>
  <si>
    <t>MATERIALES DE CONSTRUCCIÓN DE MADERA</t>
  </si>
  <si>
    <t>512702722</t>
  </si>
  <si>
    <t>PRENDAS DE PROTECCION PERSONAL</t>
  </si>
  <si>
    <t>512902961</t>
  </si>
  <si>
    <t>REFACCIONES Y ACCESORIOS MENORES DE EQUIPO DE TRANSPORTE</t>
  </si>
  <si>
    <t>112200013</t>
  </si>
  <si>
    <t>112200030</t>
  </si>
  <si>
    <t>112200063</t>
  </si>
  <si>
    <t>512902921</t>
  </si>
  <si>
    <t>REFACCIONES Y ACCESORIOS MENORES DE EDIFICIOS</t>
  </si>
  <si>
    <t>512902931</t>
  </si>
  <si>
    <t xml:space="preserve">REFACCIONES Y ACCESORIOS MENORES DE MOBILIARIO </t>
  </si>
  <si>
    <t>513103171</t>
  </si>
  <si>
    <t>SERVICIOS DE ACCESO A INTERNET</t>
  </si>
  <si>
    <t>513303321</t>
  </si>
  <si>
    <t>SERVICIOS DE DISEÑO, ARQUITECTURA, INGENIERÍA Y ACTIVIDADES RELACIONADAS</t>
  </si>
  <si>
    <t>513403441</t>
  </si>
  <si>
    <t>SEGUROS DE RESPONSABILIDAD PATRIMONIAL Y FIANZAS</t>
  </si>
  <si>
    <t>111200030</t>
  </si>
  <si>
    <t>BAJIO CTA 19761352 PISBCC 2017 Q0251 16</t>
  </si>
  <si>
    <t>111200031</t>
  </si>
  <si>
    <t>BAJIO CTA 19762137 PISBCC 2017 Q 0251 31</t>
  </si>
  <si>
    <t>111200032</t>
  </si>
  <si>
    <t>BAJIO CTA 19762772 ITS 2017 Q1606 050</t>
  </si>
  <si>
    <t>111200033</t>
  </si>
  <si>
    <t>BAJIO CTA 19762806 ITS 2017 Q 1606 060</t>
  </si>
  <si>
    <t>112100601</t>
  </si>
  <si>
    <t>INSTITUCION FINANCIERA P. D.</t>
  </si>
  <si>
    <t>RECEPCIÓN DE OBRA</t>
  </si>
  <si>
    <t>AGUAS RESIDUALES (ACTUAL)</t>
  </si>
  <si>
    <t>VENTA DE AGUA TRATADA (ACTUAL)</t>
  </si>
  <si>
    <t>OTROS INGRESOS VARIOS</t>
  </si>
  <si>
    <t>INGRESOS VARIOS</t>
  </si>
  <si>
    <t>513303331</t>
  </si>
  <si>
    <t>SERVICIOS DE CONSULTORÍA ADMINISTRATIVA</t>
  </si>
  <si>
    <t>513703711</t>
  </si>
  <si>
    <t>PASAJES AEREOS NACIONALES PARA SERVIDORES PUBLICOS EN EL DESEMPEÑO DE COMISIONES Y FUNCIONES OFICIALES</t>
  </si>
  <si>
    <t>55910001</t>
  </si>
  <si>
    <t>GASTOS DE EJERCICIOS ANTERIORES</t>
  </si>
  <si>
    <t>CAPITALIZACIONES DE OBRA Y GASTOS DE EJERCICIOS ANTERIORES</t>
  </si>
  <si>
    <t>513703721</t>
  </si>
  <si>
    <t>PASAJES TERRESTRES NACIONALES P SERVIDORES PÚBLICOS EN EL DESEMPEÑO DE COM Y FUNCIONES OF</t>
  </si>
  <si>
    <t>RECARGOS (REZAGO)</t>
  </si>
  <si>
    <t>111200034</t>
  </si>
  <si>
    <t>BAJIO CTA 20405080 APORT ESTATAL PIDMC 2017</t>
  </si>
  <si>
    <t>111200035</t>
  </si>
  <si>
    <t>BAJIO CTA 20405171 APORT ESTATAL PISBCC FAIS 2017</t>
  </si>
  <si>
    <t>111200090</t>
  </si>
  <si>
    <t xml:space="preserve">BAJIO 666669 TDD </t>
  </si>
  <si>
    <t>111200701</t>
  </si>
  <si>
    <t>CAJA POPULAR LIBERTAD (RECAUDADORA)</t>
  </si>
  <si>
    <t>512102141</t>
  </si>
  <si>
    <t>MATERIALES Y ÚTILES DE TECNOLOGÍAS DE LA INFORMACIÓN Y COMUNICACIONES</t>
  </si>
  <si>
    <t>112200027</t>
  </si>
  <si>
    <t>(3ROS) GRISELDA CABRERA CORIA</t>
  </si>
  <si>
    <t>112200088</t>
  </si>
  <si>
    <t>NOTAS A LOS ESTADOS FINANCIEROS DEL MES DE DICIEMBRE 2017</t>
  </si>
  <si>
    <t>111201015</t>
  </si>
  <si>
    <t>MULTIVA CTA 7105077 PROSANEAR</t>
  </si>
  <si>
    <t>5591</t>
  </si>
  <si>
    <t>211100001</t>
  </si>
  <si>
    <t>NOMINA POR PAGAR</t>
  </si>
  <si>
    <t>211700053</t>
  </si>
  <si>
    <t>LIBERTAD SERVICIOS FINANCIEROS</t>
  </si>
  <si>
    <t>211700057</t>
  </si>
  <si>
    <t>AHORRADORES CAJA DE AHORRO</t>
  </si>
  <si>
    <t>211700062</t>
  </si>
  <si>
    <t>CAJA POPULAR APASEO EL ALTO, SC DE AP DE RL DE CV</t>
  </si>
  <si>
    <t>512102171</t>
  </si>
  <si>
    <t>MATERIALES Y ÚTILES DE ENSEÑANZA</t>
  </si>
  <si>
    <t>512702741</t>
  </si>
  <si>
    <t>VESTUARIO, BLANCOS, PRENDAS DE PROTECCION Y ARTICULOS DEPORTIVOS</t>
  </si>
  <si>
    <t>MAYO</t>
  </si>
  <si>
    <t>JUNIO</t>
  </si>
  <si>
    <t>JULIO</t>
  </si>
  <si>
    <t>AGOSTO</t>
  </si>
  <si>
    <t>SEPTIEMBRE</t>
  </si>
  <si>
    <t>OCTUBRE</t>
  </si>
  <si>
    <t>NOVIEMBRE</t>
  </si>
  <si>
    <t>DICIEMBRE</t>
  </si>
  <si>
    <t>ENERO 2016</t>
  </si>
  <si>
    <t>FEBRERO 2016</t>
  </si>
  <si>
    <t>MARZO 2016</t>
  </si>
  <si>
    <t>ABRIL 2016</t>
  </si>
  <si>
    <t>MAYO 2016</t>
  </si>
  <si>
    <t>JUNIO 2016</t>
  </si>
  <si>
    <t>JULIO 2016</t>
  </si>
  <si>
    <t>AGOSTO 2016</t>
  </si>
  <si>
    <t>SEPTIEMBRE 2016</t>
  </si>
  <si>
    <t>OCTUBRE 2016</t>
  </si>
  <si>
    <t>NOVIEMBRE 2016</t>
  </si>
  <si>
    <t>DICIEMBRE 2016</t>
  </si>
  <si>
    <t>ENERO 2017.</t>
  </si>
  <si>
    <t>FEBRERO 2017</t>
  </si>
  <si>
    <t>MARZO 2017</t>
  </si>
  <si>
    <t>ABRIL 2017</t>
  </si>
  <si>
    <t>MAYO 2017</t>
  </si>
  <si>
    <t>JUNIO 2017</t>
  </si>
  <si>
    <t>JULIO 2017</t>
  </si>
  <si>
    <t>AGOSTO 2017</t>
  </si>
  <si>
    <t>SEPTIEMBRE 2017</t>
  </si>
  <si>
    <t>OCTUBRE 2017</t>
  </si>
  <si>
    <t>NOVIEMBRE 2017</t>
  </si>
  <si>
    <t>DICIEMBRE 2017</t>
  </si>
  <si>
    <t>DICIEMBRE 2017 bis</t>
  </si>
  <si>
    <t>DEL 220 EAEPE</t>
  </si>
  <si>
    <t>GTOS FIN EDO DE RDOS</t>
  </si>
  <si>
    <t>DEL EJERCIDO</t>
  </si>
  <si>
    <t>TOTAL GTOS EA (5000)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</si>
</sst>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 #,##0.00_-;_-* \-??_-;_-@_-"/>
    <numFmt numFmtId="165" formatCode="#,##0.00_ ;\-#,##0.00\ "/>
    <numFmt numFmtId="166" formatCode="#,##0.00_);\-#,##0.00"/>
    <numFmt numFmtId="167" formatCode="_(&quot;$&quot;* #,##0.00_);[Color3]_(&quot;$&quot;* \(#,##0.00\);_(&quot;$&quot;* \-??_);_(@_)"/>
    <numFmt numFmtId="168" formatCode="#,##0.00000000000"/>
  </numFmts>
  <fonts count="43" x14ac:knownFonts="1">
    <font>
      <sz val="11"/>
      <color theme="1"/>
      <name val="Calibri"/>
      <family val="2"/>
      <scheme val="minor"/>
    </font>
    <font>
      <b/>
      <sz val="8"/>
      <name val="Arial"/>
      <family val="2"/>
    </font>
    <font>
      <sz val="8"/>
      <name val="Arial"/>
      <family val="2"/>
    </font>
    <font>
      <sz val="10"/>
      <name val="Arial"/>
      <family val="2"/>
    </font>
    <font>
      <sz val="8"/>
      <color indexed="8"/>
      <name val="Arial"/>
      <family val="2"/>
    </font>
    <font>
      <b/>
      <sz val="10"/>
      <name val="Arial"/>
      <family val="2"/>
    </font>
    <font>
      <b/>
      <sz val="9"/>
      <name val="Arial"/>
      <family val="2"/>
    </font>
    <font>
      <sz val="11"/>
      <color theme="1"/>
      <name val="Calibri"/>
      <family val="2"/>
      <scheme val="minor"/>
    </font>
    <font>
      <sz val="8"/>
      <color theme="1"/>
      <name val="Arial"/>
      <family val="2"/>
    </font>
    <font>
      <sz val="8"/>
      <color theme="0"/>
      <name val="Arial"/>
      <family val="2"/>
    </font>
    <font>
      <b/>
      <sz val="8"/>
      <color theme="0"/>
      <name val="Arial"/>
      <family val="2"/>
    </font>
    <font>
      <sz val="11"/>
      <color theme="1"/>
      <name val="Garamond"/>
      <family val="2"/>
    </font>
    <font>
      <sz val="8"/>
      <color rgb="FFFF0000"/>
      <name val="Arial"/>
      <family val="2"/>
    </font>
    <font>
      <b/>
      <sz val="8"/>
      <color theme="1"/>
      <name val="Arial"/>
      <family val="2"/>
    </font>
    <font>
      <sz val="8"/>
      <color theme="0" tint="-0.34998626667073579"/>
      <name val="Arial"/>
      <family val="2"/>
    </font>
    <font>
      <b/>
      <sz val="8"/>
      <color theme="9" tint="0.59999389629810485"/>
      <name val="Arial"/>
      <family val="2"/>
    </font>
    <font>
      <sz val="8"/>
      <color theme="1"/>
      <name val="Calibri"/>
      <family val="2"/>
      <scheme val="minor"/>
    </font>
    <font>
      <sz val="8"/>
      <color rgb="FF000000"/>
      <name val="Arial"/>
      <family val="2"/>
    </font>
    <font>
      <b/>
      <sz val="8"/>
      <color rgb="FF000000"/>
      <name val="Arial"/>
      <family val="2"/>
    </font>
    <font>
      <b/>
      <sz val="8"/>
      <color rgb="FF92D050"/>
      <name val="Arial"/>
      <family val="2"/>
    </font>
    <font>
      <sz val="8"/>
      <color rgb="FF92D050"/>
      <name val="Arial"/>
      <family val="2"/>
    </font>
    <font>
      <b/>
      <sz val="10"/>
      <color theme="1"/>
      <name val="Arial"/>
      <family val="2"/>
    </font>
    <font>
      <sz val="8"/>
      <color theme="3" tint="0.3999755851924192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4.05"/>
      <color indexed="8"/>
      <name val="Arial"/>
      <family val="2"/>
    </font>
    <font>
      <b/>
      <sz val="15"/>
      <name val="Arial"/>
      <family val="2"/>
    </font>
    <font>
      <b/>
      <sz val="16"/>
      <name val="Arial"/>
      <family val="2"/>
    </font>
  </fonts>
  <fills count="40">
    <fill>
      <patternFill patternType="none"/>
    </fill>
    <fill>
      <patternFill patternType="gray125"/>
    </fill>
    <fill>
      <patternFill patternType="solid">
        <fgColor rgb="FFFFCC99"/>
        <bgColor indexed="64"/>
      </patternFill>
    </fill>
    <fill>
      <patternFill patternType="solid">
        <fgColor rgb="FF92D050"/>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indexed="9"/>
        <bgColor indexed="9"/>
      </patternFill>
    </fill>
    <fill>
      <patternFill patternType="solid">
        <fgColor rgb="FFF7964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top style="thin">
        <color rgb="FF00000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s>
  <cellStyleXfs count="73">
    <xf numFmtId="0" fontId="0" fillId="0" borderId="0"/>
    <xf numFmtId="43" fontId="7" fillId="0" borderId="0" applyFont="0" applyFill="0" applyBorder="0" applyAlignment="0" applyProtection="0"/>
    <xf numFmtId="0" fontId="7" fillId="0" borderId="0"/>
    <xf numFmtId="0" fontId="3" fillId="0" borderId="0"/>
    <xf numFmtId="0" fontId="11" fillId="0" borderId="0"/>
    <xf numFmtId="0" fontId="7"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23" fillId="0" borderId="0" applyNumberFormat="0" applyFill="0" applyBorder="0" applyAlignment="0" applyProtection="0"/>
    <xf numFmtId="0" fontId="24" fillId="0" borderId="38" applyNumberFormat="0" applyFill="0" applyAlignment="0" applyProtection="0"/>
    <xf numFmtId="0" fontId="25" fillId="0" borderId="39" applyNumberFormat="0" applyFill="0" applyAlignment="0" applyProtection="0"/>
    <xf numFmtId="0" fontId="26" fillId="0" borderId="40" applyNumberFormat="0" applyFill="0" applyAlignment="0" applyProtection="0"/>
    <xf numFmtId="0" fontId="26" fillId="0" borderId="0" applyNumberFormat="0" applyFill="0" applyBorder="0" applyAlignment="0" applyProtection="0"/>
    <xf numFmtId="0" fontId="27" fillId="8" borderId="0" applyNumberFormat="0" applyBorder="0" applyAlignment="0" applyProtection="0"/>
    <xf numFmtId="0" fontId="28" fillId="9" borderId="0" applyNumberFormat="0" applyBorder="0" applyAlignment="0" applyProtection="0"/>
    <xf numFmtId="0" fontId="29" fillId="10" borderId="0" applyNumberFormat="0" applyBorder="0" applyAlignment="0" applyProtection="0"/>
    <xf numFmtId="0" fontId="30" fillId="11" borderId="41" applyNumberFormat="0" applyAlignment="0" applyProtection="0"/>
    <xf numFmtId="0" fontId="31" fillId="12" borderId="42" applyNumberFormat="0" applyAlignment="0" applyProtection="0"/>
    <xf numFmtId="0" fontId="32" fillId="12" borderId="41" applyNumberFormat="0" applyAlignment="0" applyProtection="0"/>
    <xf numFmtId="0" fontId="33" fillId="0" borderId="43" applyNumberFormat="0" applyFill="0" applyAlignment="0" applyProtection="0"/>
    <xf numFmtId="0" fontId="34" fillId="13" borderId="44"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6" applyNumberFormat="0" applyFill="0" applyAlignment="0" applyProtection="0"/>
    <xf numFmtId="0" fontId="38"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38" fillId="30" borderId="0" applyNumberFormat="0" applyBorder="0" applyAlignment="0" applyProtection="0"/>
    <xf numFmtId="0" fontId="38"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38" fillId="34" borderId="0" applyNumberFormat="0" applyBorder="0" applyAlignment="0" applyProtection="0"/>
    <xf numFmtId="0" fontId="38"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38" fillId="38" borderId="0" applyNumberFormat="0" applyBorder="0" applyAlignment="0" applyProtection="0"/>
    <xf numFmtId="0" fontId="3"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3" fontId="3" fillId="0" borderId="0"/>
    <xf numFmtId="0" fontId="7" fillId="0" borderId="0"/>
    <xf numFmtId="0" fontId="3" fillId="0" borderId="0"/>
    <xf numFmtId="0" fontId="39" fillId="0" borderId="0"/>
    <xf numFmtId="0" fontId="39" fillId="0" borderId="0"/>
    <xf numFmtId="0" fontId="39" fillId="0" borderId="0"/>
    <xf numFmtId="0" fontId="39" fillId="0" borderId="0"/>
    <xf numFmtId="0" fontId="7" fillId="14" borderId="45" applyNumberFormat="0" applyFont="0" applyAlignment="0" applyProtection="0"/>
    <xf numFmtId="9" fontId="7" fillId="0" borderId="0" applyFont="0" applyFill="0" applyBorder="0" applyAlignment="0" applyProtection="0"/>
    <xf numFmtId="3" fontId="3" fillId="0" borderId="0"/>
    <xf numFmtId="0" fontId="7" fillId="0" borderId="0"/>
    <xf numFmtId="0" fontId="3" fillId="0" borderId="0"/>
    <xf numFmtId="0" fontId="7" fillId="0" borderId="0"/>
    <xf numFmtId="0" fontId="3" fillId="0" borderId="0"/>
  </cellStyleXfs>
  <cellXfs count="451">
    <xf numFmtId="0" fontId="0" fillId="0" borderId="0" xfId="0"/>
    <xf numFmtId="0" fontId="14" fillId="0" borderId="0" xfId="0" applyFont="1"/>
    <xf numFmtId="0" fontId="2" fillId="0" borderId="0" xfId="0" applyFont="1"/>
    <xf numFmtId="0" fontId="13" fillId="0" borderId="0" xfId="0" applyFont="1"/>
    <xf numFmtId="4" fontId="13" fillId="0" borderId="0" xfId="0" applyNumberFormat="1" applyFont="1"/>
    <xf numFmtId="43" fontId="8" fillId="0" borderId="0" xfId="1" applyFont="1"/>
    <xf numFmtId="4" fontId="8" fillId="0" borderId="0" xfId="1" applyNumberFormat="1" applyFont="1"/>
    <xf numFmtId="0" fontId="9" fillId="0" borderId="0" xfId="0" applyFont="1"/>
    <xf numFmtId="0" fontId="8" fillId="0" borderId="0" xfId="0" applyFont="1"/>
    <xf numFmtId="4" fontId="8" fillId="0" borderId="0" xfId="0" applyNumberFormat="1" applyFont="1"/>
    <xf numFmtId="0" fontId="1" fillId="2" borderId="1" xfId="2" applyFont="1" applyFill="1" applyBorder="1" applyAlignment="1">
      <alignment horizontal="left" vertical="top"/>
    </xf>
    <xf numFmtId="0" fontId="1" fillId="2" borderId="1" xfId="2" applyFont="1" applyFill="1" applyBorder="1" applyAlignment="1">
      <alignment horizontal="left" vertical="top" wrapText="1"/>
    </xf>
    <xf numFmtId="0" fontId="1" fillId="2" borderId="1" xfId="2" applyFont="1" applyFill="1" applyBorder="1" applyAlignment="1">
      <alignment horizontal="center" vertical="top" wrapText="1"/>
    </xf>
    <xf numFmtId="0" fontId="13" fillId="0" borderId="0" xfId="0" applyFont="1" applyAlignment="1">
      <alignment horizontal="center"/>
    </xf>
    <xf numFmtId="4" fontId="13" fillId="0" borderId="0" xfId="0" applyNumberFormat="1" applyFont="1" applyAlignment="1">
      <alignment horizontal="center"/>
    </xf>
    <xf numFmtId="0" fontId="13" fillId="2" borderId="1" xfId="3" applyFont="1" applyFill="1" applyBorder="1" applyAlignment="1">
      <alignment horizontal="center" vertical="center" wrapText="1"/>
    </xf>
    <xf numFmtId="0" fontId="13" fillId="2" borderId="1" xfId="0" applyFont="1" applyFill="1" applyBorder="1" applyAlignment="1">
      <alignment horizontal="center" vertical="center"/>
    </xf>
    <xf numFmtId="4" fontId="13" fillId="2" borderId="1" xfId="1"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8" fillId="0" borderId="0" xfId="0" applyFont="1" applyFill="1"/>
    <xf numFmtId="4" fontId="13" fillId="3" borderId="1" xfId="0" applyNumberFormat="1" applyFont="1" applyFill="1" applyBorder="1" applyAlignment="1">
      <alignment horizontal="right" wrapText="1"/>
    </xf>
    <xf numFmtId="4" fontId="8" fillId="0" borderId="0" xfId="0" applyNumberFormat="1" applyFont="1" applyFill="1"/>
    <xf numFmtId="4" fontId="1" fillId="0" borderId="0" xfId="2" applyNumberFormat="1" applyFont="1" applyFill="1" applyBorder="1" applyAlignment="1">
      <alignment horizontal="left" vertical="top" wrapText="1"/>
    </xf>
    <xf numFmtId="0" fontId="13" fillId="2" borderId="23" xfId="0" applyFont="1" applyFill="1" applyBorder="1" applyAlignment="1">
      <alignment horizontal="center" vertical="center" wrapText="1"/>
    </xf>
    <xf numFmtId="4" fontId="13"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right" wrapText="1"/>
    </xf>
    <xf numFmtId="4" fontId="13" fillId="3" borderId="24" xfId="0" applyNumberFormat="1" applyFont="1" applyFill="1" applyBorder="1" applyAlignment="1">
      <alignment horizontal="right" wrapText="1"/>
    </xf>
    <xf numFmtId="4" fontId="13" fillId="0" borderId="0" xfId="0" applyNumberFormat="1" applyFont="1" applyFill="1" applyBorder="1" applyAlignment="1">
      <alignment horizontal="right" wrapText="1"/>
    </xf>
    <xf numFmtId="0" fontId="13" fillId="0" borderId="0" xfId="0" applyFont="1" applyFill="1" applyBorder="1" applyAlignment="1">
      <alignment horizontal="center" vertical="center" wrapText="1"/>
    </xf>
    <xf numFmtId="0" fontId="13" fillId="3" borderId="25" xfId="0" applyFont="1" applyFill="1" applyBorder="1" applyAlignment="1">
      <alignment horizontal="left" vertical="center" wrapText="1"/>
    </xf>
    <xf numFmtId="4" fontId="13" fillId="3" borderId="26" xfId="0" applyNumberFormat="1" applyFont="1" applyFill="1" applyBorder="1" applyAlignment="1">
      <alignment horizontal="right" wrapText="1"/>
    </xf>
    <xf numFmtId="4" fontId="13" fillId="3" borderId="2" xfId="0" applyNumberFormat="1" applyFont="1" applyFill="1" applyBorder="1" applyAlignment="1">
      <alignment horizontal="right" wrapText="1"/>
    </xf>
    <xf numFmtId="4" fontId="9" fillId="0" borderId="0" xfId="0" applyNumberFormat="1" applyFont="1"/>
    <xf numFmtId="0" fontId="1" fillId="2" borderId="1" xfId="2" applyFont="1" applyFill="1" applyBorder="1" applyAlignment="1">
      <alignment horizontal="left" vertical="center"/>
    </xf>
    <xf numFmtId="4" fontId="13" fillId="0" borderId="0" xfId="1" applyNumberFormat="1" applyFont="1" applyAlignment="1">
      <alignment vertical="center"/>
    </xf>
    <xf numFmtId="0" fontId="8" fillId="0" borderId="0" xfId="0" applyFont="1" applyAlignment="1">
      <alignment vertical="center"/>
    </xf>
    <xf numFmtId="4" fontId="8" fillId="0" borderId="0" xfId="0" applyNumberFormat="1" applyFont="1" applyAlignment="1">
      <alignment horizontal="left" wrapText="1"/>
    </xf>
    <xf numFmtId="0" fontId="8" fillId="0" borderId="0" xfId="0" applyFont="1" applyAlignment="1">
      <alignment horizontal="left" wrapText="1"/>
    </xf>
    <xf numFmtId="4" fontId="13" fillId="2" borderId="1" xfId="0" applyNumberFormat="1" applyFont="1" applyFill="1" applyBorder="1" applyAlignment="1">
      <alignment horizontal="center" vertical="center"/>
    </xf>
    <xf numFmtId="4" fontId="13" fillId="2" borderId="1" xfId="0" quotePrefix="1" applyNumberFormat="1" applyFont="1" applyFill="1" applyBorder="1" applyAlignment="1">
      <alignment horizontal="center" vertical="center"/>
    </xf>
    <xf numFmtId="0" fontId="8" fillId="0" borderId="0" xfId="0" applyFont="1" applyBorder="1"/>
    <xf numFmtId="4" fontId="8" fillId="0" borderId="0" xfId="0" applyNumberFormat="1" applyFont="1" applyBorder="1"/>
    <xf numFmtId="4" fontId="8" fillId="0" borderId="0" xfId="0" applyNumberFormat="1" applyFont="1" applyAlignment="1">
      <alignment horizontal="left" vertical="center" wrapText="1"/>
    </xf>
    <xf numFmtId="0" fontId="1" fillId="0" borderId="0" xfId="2" applyFont="1" applyFill="1" applyBorder="1" applyAlignment="1">
      <alignment horizontal="left" vertical="top" wrapText="1"/>
    </xf>
    <xf numFmtId="4" fontId="8" fillId="0" borderId="0" xfId="0" applyNumberFormat="1" applyFont="1" applyFill="1" applyAlignment="1">
      <alignment horizontal="left" wrapText="1"/>
    </xf>
    <xf numFmtId="43" fontId="1" fillId="0" borderId="0" xfId="1" applyFont="1" applyFill="1" applyBorder="1" applyAlignment="1">
      <alignment horizontal="center" vertical="top" wrapText="1"/>
    </xf>
    <xf numFmtId="0" fontId="13" fillId="2" borderId="23" xfId="3" applyFont="1" applyFill="1" applyBorder="1" applyAlignment="1">
      <alignment horizontal="center" vertical="center" wrapText="1"/>
    </xf>
    <xf numFmtId="0" fontId="13" fillId="0" borderId="0" xfId="0" applyFont="1" applyAlignment="1">
      <alignment vertical="center"/>
    </xf>
    <xf numFmtId="0" fontId="9" fillId="0" borderId="0" xfId="0" applyFont="1" applyAlignment="1">
      <alignment vertical="center"/>
    </xf>
    <xf numFmtId="0" fontId="13" fillId="2" borderId="27" xfId="0" applyFont="1" applyFill="1" applyBorder="1" applyAlignment="1">
      <alignment horizontal="center" vertical="center" wrapText="1"/>
    </xf>
    <xf numFmtId="4" fontId="1" fillId="0" borderId="0" xfId="2" applyNumberFormat="1" applyFont="1" applyFill="1" applyBorder="1" applyAlignment="1">
      <alignment horizontal="left" vertical="top"/>
    </xf>
    <xf numFmtId="43" fontId="1" fillId="2" borderId="1" xfId="1" applyFont="1" applyFill="1" applyBorder="1" applyAlignment="1">
      <alignment horizontal="center" vertical="top" wrapText="1"/>
    </xf>
    <xf numFmtId="4" fontId="13" fillId="2" borderId="27" xfId="3" applyNumberFormat="1" applyFont="1" applyFill="1" applyBorder="1" applyAlignment="1">
      <alignment horizontal="center" vertical="center" wrapText="1"/>
    </xf>
    <xf numFmtId="4" fontId="13" fillId="2" borderId="4" xfId="1"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0" fontId="13" fillId="2" borderId="27" xfId="0" applyFont="1" applyFill="1" applyBorder="1" applyAlignment="1">
      <alignment horizontal="left" vertical="center"/>
    </xf>
    <xf numFmtId="4"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 fillId="4" borderId="1" xfId="2" applyFont="1" applyFill="1" applyBorder="1" applyAlignment="1">
      <alignment horizontal="left" vertical="top"/>
    </xf>
    <xf numFmtId="0" fontId="13" fillId="2" borderId="1" xfId="0" applyFont="1" applyFill="1" applyBorder="1" applyAlignment="1">
      <alignment horizontal="left" vertical="center"/>
    </xf>
    <xf numFmtId="0" fontId="8" fillId="0" borderId="0" xfId="0" applyFont="1" applyAlignment="1">
      <alignment horizontal="center"/>
    </xf>
    <xf numFmtId="4" fontId="8" fillId="0" borderId="0" xfId="0" applyNumberFormat="1" applyFont="1" applyAlignment="1">
      <alignment horizontal="center"/>
    </xf>
    <xf numFmtId="4" fontId="15" fillId="0" borderId="0" xfId="2" applyNumberFormat="1" applyFont="1" applyFill="1" applyBorder="1" applyAlignment="1">
      <alignment horizontal="left" vertical="top"/>
    </xf>
    <xf numFmtId="0" fontId="16" fillId="0" borderId="0" xfId="0" applyFont="1"/>
    <xf numFmtId="0" fontId="13" fillId="2" borderId="28" xfId="0" applyFont="1" applyFill="1" applyBorder="1" applyAlignment="1">
      <alignment horizontal="left" vertical="center"/>
    </xf>
    <xf numFmtId="0" fontId="13" fillId="2" borderId="29" xfId="0" applyFont="1" applyFill="1" applyBorder="1" applyAlignment="1">
      <alignment horizontal="left" vertical="center"/>
    </xf>
    <xf numFmtId="0" fontId="13" fillId="0" borderId="0" xfId="0" applyFont="1" applyBorder="1"/>
    <xf numFmtId="4" fontId="8" fillId="0" borderId="0" xfId="1" applyNumberFormat="1" applyFont="1" applyBorder="1"/>
    <xf numFmtId="4" fontId="8" fillId="0" borderId="0" xfId="1" applyNumberFormat="1" applyFont="1" applyBorder="1" applyAlignment="1">
      <alignment vertical="center"/>
    </xf>
    <xf numFmtId="0" fontId="1" fillId="2" borderId="1" xfId="2" applyFont="1" applyFill="1" applyBorder="1" applyAlignment="1">
      <alignment horizontal="center" vertical="center" wrapText="1"/>
    </xf>
    <xf numFmtId="0" fontId="13" fillId="0" borderId="30" xfId="0" applyFont="1" applyBorder="1" applyAlignment="1"/>
    <xf numFmtId="4" fontId="13" fillId="0" borderId="30" xfId="0" applyNumberFormat="1" applyFont="1" applyBorder="1" applyAlignment="1"/>
    <xf numFmtId="10" fontId="13" fillId="3" borderId="1" xfId="0" applyNumberFormat="1" applyFont="1" applyFill="1" applyBorder="1" applyAlignment="1">
      <alignment horizontal="right" wrapText="1"/>
    </xf>
    <xf numFmtId="4" fontId="1" fillId="0" borderId="0" xfId="2" applyNumberFormat="1" applyFont="1" applyFill="1" applyBorder="1" applyAlignment="1">
      <alignment horizontal="center" vertical="top" wrapText="1"/>
    </xf>
    <xf numFmtId="4" fontId="1" fillId="2" borderId="1" xfId="2" applyNumberFormat="1" applyFont="1" applyFill="1" applyBorder="1" applyAlignment="1">
      <alignment horizontal="center" vertical="top" wrapText="1"/>
    </xf>
    <xf numFmtId="4" fontId="8" fillId="0" borderId="0" xfId="0" applyNumberFormat="1" applyFont="1" applyFill="1" applyBorder="1"/>
    <xf numFmtId="0" fontId="8" fillId="0" borderId="0" xfId="0" applyFont="1" applyFill="1" applyBorder="1"/>
    <xf numFmtId="0" fontId="1" fillId="0" borderId="0" xfId="2" applyFont="1" applyFill="1" applyBorder="1" applyAlignment="1">
      <alignment horizontal="center" vertical="top" wrapText="1"/>
    </xf>
    <xf numFmtId="0" fontId="1" fillId="0" borderId="0" xfId="0" applyFont="1" applyAlignment="1">
      <alignment horizontal="center"/>
    </xf>
    <xf numFmtId="15" fontId="8" fillId="0" borderId="0" xfId="0" applyNumberFormat="1" applyFont="1"/>
    <xf numFmtId="4" fontId="2" fillId="0" borderId="0" xfId="0" applyNumberFormat="1" applyFont="1"/>
    <xf numFmtId="15" fontId="8" fillId="0" borderId="0" xfId="0" applyNumberFormat="1" applyFont="1" applyFill="1"/>
    <xf numFmtId="0" fontId="1" fillId="0" borderId="0" xfId="0" applyFont="1" applyBorder="1"/>
    <xf numFmtId="4" fontId="1" fillId="0" borderId="0" xfId="0" applyNumberFormat="1" applyFont="1" applyBorder="1"/>
    <xf numFmtId="43" fontId="1" fillId="0" borderId="0" xfId="0" applyNumberFormat="1" applyFont="1" applyBorder="1"/>
    <xf numFmtId="15" fontId="1" fillId="0" borderId="0" xfId="0" applyNumberFormat="1" applyFont="1" applyBorder="1"/>
    <xf numFmtId="15" fontId="2" fillId="0" borderId="0" xfId="0" applyNumberFormat="1" applyFont="1"/>
    <xf numFmtId="0" fontId="13" fillId="0" borderId="0" xfId="0" applyFont="1" applyBorder="1" applyAlignment="1"/>
    <xf numFmtId="49" fontId="8" fillId="0" borderId="1" xfId="0" applyNumberFormat="1" applyFont="1" applyBorder="1"/>
    <xf numFmtId="4" fontId="8" fillId="0" borderId="5" xfId="1" applyNumberFormat="1" applyFont="1" applyBorder="1"/>
    <xf numFmtId="10" fontId="8" fillId="0" borderId="0" xfId="1" applyNumberFormat="1" applyFont="1" applyBorder="1"/>
    <xf numFmtId="2" fontId="8" fillId="0" borderId="0" xfId="1" applyNumberFormat="1" applyFont="1" applyBorder="1"/>
    <xf numFmtId="10" fontId="8" fillId="0" borderId="0" xfId="0" applyNumberFormat="1" applyFont="1" applyBorder="1"/>
    <xf numFmtId="2" fontId="1" fillId="2" borderId="1" xfId="1" applyNumberFormat="1" applyFont="1" applyFill="1" applyBorder="1" applyAlignment="1">
      <alignment horizontal="center" vertical="top" wrapText="1"/>
    </xf>
    <xf numFmtId="10" fontId="13" fillId="0" borderId="0" xfId="0" applyNumberFormat="1" applyFont="1"/>
    <xf numFmtId="2" fontId="13" fillId="2" borderId="23" xfId="1" applyNumberFormat="1" applyFont="1" applyFill="1" applyBorder="1" applyAlignment="1">
      <alignment horizontal="center" vertical="center" wrapText="1"/>
    </xf>
    <xf numFmtId="0" fontId="12" fillId="0" borderId="0" xfId="0" applyFont="1" applyBorder="1"/>
    <xf numFmtId="4" fontId="13" fillId="2" borderId="27" xfId="0" applyNumberFormat="1" applyFont="1" applyFill="1" applyBorder="1" applyAlignment="1">
      <alignment horizontal="center" vertical="center" wrapText="1"/>
    </xf>
    <xf numFmtId="4" fontId="8" fillId="0" borderId="0" xfId="1" applyNumberFormat="1" applyFont="1" applyBorder="1" applyAlignment="1"/>
    <xf numFmtId="10" fontId="9" fillId="0" borderId="0" xfId="0" applyNumberFormat="1" applyFont="1" applyAlignment="1"/>
    <xf numFmtId="10" fontId="8" fillId="0" borderId="0" xfId="0" applyNumberFormat="1" applyFont="1" applyBorder="1" applyAlignment="1">
      <alignment horizontal="center"/>
    </xf>
    <xf numFmtId="10" fontId="1" fillId="2" borderId="1" xfId="2" applyNumberFormat="1" applyFont="1" applyFill="1" applyBorder="1" applyAlignment="1">
      <alignment horizontal="center" vertical="top"/>
    </xf>
    <xf numFmtId="0" fontId="13" fillId="0" borderId="0" xfId="0" applyFont="1" applyAlignment="1"/>
    <xf numFmtId="4" fontId="13" fillId="0" borderId="0" xfId="0" applyNumberFormat="1" applyFont="1" applyAlignment="1"/>
    <xf numFmtId="10" fontId="13" fillId="0" borderId="0" xfId="0" applyNumberFormat="1" applyFont="1" applyAlignment="1"/>
    <xf numFmtId="0" fontId="17" fillId="0" borderId="27" xfId="0" applyFont="1" applyBorder="1" applyAlignment="1">
      <alignment wrapText="1"/>
    </xf>
    <xf numFmtId="0" fontId="17" fillId="0" borderId="31" xfId="0" applyFont="1" applyBorder="1" applyAlignment="1">
      <alignment wrapText="1"/>
    </xf>
    <xf numFmtId="4" fontId="8" fillId="0" borderId="31" xfId="0" applyNumberFormat="1" applyFont="1" applyFill="1" applyBorder="1" applyAlignment="1">
      <alignment horizontal="right"/>
    </xf>
    <xf numFmtId="10" fontId="8" fillId="0" borderId="27" xfId="0" applyNumberFormat="1" applyFont="1" applyFill="1" applyBorder="1" applyAlignment="1">
      <alignment horizontal="right"/>
    </xf>
    <xf numFmtId="0" fontId="18" fillId="3" borderId="27" xfId="0" applyFont="1" applyFill="1" applyBorder="1" applyAlignment="1">
      <alignment wrapText="1"/>
    </xf>
    <xf numFmtId="4" fontId="8" fillId="0" borderId="0" xfId="1" applyNumberFormat="1" applyFont="1" applyAlignment="1"/>
    <xf numFmtId="10" fontId="8" fillId="0" borderId="0" xfId="0" applyNumberFormat="1" applyFont="1" applyAlignment="1"/>
    <xf numFmtId="0" fontId="2" fillId="0" borderId="0" xfId="3" applyFont="1" applyFill="1" applyBorder="1"/>
    <xf numFmtId="0" fontId="2" fillId="0" borderId="0" xfId="3" applyFont="1" applyFill="1" applyBorder="1" applyAlignment="1">
      <alignment horizontal="left" wrapText="1"/>
    </xf>
    <xf numFmtId="0" fontId="2" fillId="0" borderId="0" xfId="3" applyFont="1" applyFill="1" applyBorder="1" applyAlignment="1">
      <alignment horizontal="left"/>
    </xf>
    <xf numFmtId="0" fontId="2" fillId="0" borderId="0" xfId="3" applyFont="1" applyFill="1"/>
    <xf numFmtId="0" fontId="13" fillId="0" borderId="23" xfId="3" applyFont="1" applyFill="1" applyBorder="1" applyAlignment="1">
      <alignment horizontal="center" vertical="center" wrapText="1"/>
    </xf>
    <xf numFmtId="0" fontId="13" fillId="0" borderId="27" xfId="3" applyFont="1" applyFill="1" applyBorder="1" applyAlignment="1">
      <alignment horizontal="center" vertical="center" wrapText="1"/>
    </xf>
    <xf numFmtId="0" fontId="8" fillId="0" borderId="1" xfId="4" applyFont="1" applyFill="1" applyBorder="1"/>
    <xf numFmtId="0" fontId="13" fillId="0" borderId="31" xfId="3" applyFont="1" applyFill="1" applyBorder="1" applyAlignment="1">
      <alignment horizontal="center" vertical="center" wrapText="1"/>
    </xf>
    <xf numFmtId="0" fontId="8" fillId="0" borderId="4" xfId="4" applyFont="1" applyFill="1" applyBorder="1"/>
    <xf numFmtId="0" fontId="8" fillId="0" borderId="27" xfId="4" applyFont="1" applyFill="1" applyBorder="1"/>
    <xf numFmtId="0" fontId="1" fillId="2" borderId="1" xfId="2" applyFont="1" applyFill="1" applyBorder="1" applyAlignment="1">
      <alignment horizontal="center" vertical="top" wrapText="1"/>
    </xf>
    <xf numFmtId="0" fontId="8" fillId="0" borderId="0" xfId="0" applyFont="1"/>
    <xf numFmtId="0" fontId="2" fillId="0" borderId="0" xfId="3" applyFont="1" applyFill="1" applyBorder="1" applyAlignment="1">
      <alignment wrapText="1"/>
    </xf>
    <xf numFmtId="4" fontId="8" fillId="0" borderId="1" xfId="0" applyNumberFormat="1" applyFont="1" applyFill="1" applyBorder="1" applyAlignment="1">
      <alignment wrapText="1"/>
    </xf>
    <xf numFmtId="4" fontId="8" fillId="0" borderId="1" xfId="0" applyNumberFormat="1" applyFont="1" applyBorder="1" applyAlignment="1">
      <alignment wrapText="1"/>
    </xf>
    <xf numFmtId="0" fontId="8" fillId="0" borderId="1" xfId="0" applyFont="1" applyBorder="1" applyAlignment="1"/>
    <xf numFmtId="0" fontId="8" fillId="0" borderId="1" xfId="0" applyFont="1" applyBorder="1" applyAlignment="1">
      <alignment wrapText="1"/>
    </xf>
    <xf numFmtId="43" fontId="8" fillId="0" borderId="1" xfId="1" applyFont="1" applyBorder="1" applyAlignment="1">
      <alignment wrapText="1"/>
    </xf>
    <xf numFmtId="4" fontId="13" fillId="3" borderId="1" xfId="0" applyNumberFormat="1" applyFont="1" applyFill="1" applyBorder="1" applyAlignment="1">
      <alignment wrapText="1"/>
    </xf>
    <xf numFmtId="0" fontId="8" fillId="0" borderId="1" xfId="0" applyFont="1" applyFill="1" applyBorder="1" applyAlignment="1"/>
    <xf numFmtId="4" fontId="13" fillId="3" borderId="25" xfId="0" applyNumberFormat="1" applyFont="1" applyFill="1" applyBorder="1" applyAlignment="1">
      <alignment wrapText="1"/>
    </xf>
    <xf numFmtId="4" fontId="8" fillId="0" borderId="24" xfId="0" applyNumberFormat="1" applyFont="1" applyFill="1" applyBorder="1" applyAlignment="1">
      <alignment wrapText="1"/>
    </xf>
    <xf numFmtId="4" fontId="13" fillId="3" borderId="24" xfId="0" applyNumberFormat="1" applyFont="1" applyFill="1" applyBorder="1" applyAlignment="1">
      <alignment wrapText="1"/>
    </xf>
    <xf numFmtId="4" fontId="13" fillId="3" borderId="26" xfId="0" applyNumberFormat="1" applyFont="1" applyFill="1" applyBorder="1" applyAlignment="1">
      <alignment wrapText="1"/>
    </xf>
    <xf numFmtId="4" fontId="13" fillId="0" borderId="1" xfId="0" applyNumberFormat="1" applyFont="1" applyFill="1" applyBorder="1" applyAlignment="1">
      <alignment wrapText="1"/>
    </xf>
    <xf numFmtId="0" fontId="1" fillId="0" borderId="6" xfId="3" applyFont="1" applyBorder="1" applyAlignment="1">
      <alignment vertical="top"/>
    </xf>
    <xf numFmtId="0" fontId="8" fillId="0" borderId="6" xfId="0" applyFont="1" applyBorder="1"/>
    <xf numFmtId="4" fontId="8" fillId="0" borderId="6" xfId="0" applyNumberFormat="1" applyFont="1" applyBorder="1"/>
    <xf numFmtId="49" fontId="8" fillId="0" borderId="27" xfId="0" applyNumberFormat="1" applyFont="1" applyFill="1" applyBorder="1" applyAlignment="1">
      <alignment wrapText="1"/>
    </xf>
    <xf numFmtId="0" fontId="13" fillId="3" borderId="27" xfId="0" applyFont="1" applyFill="1" applyBorder="1" applyAlignment="1">
      <alignment wrapText="1"/>
    </xf>
    <xf numFmtId="0" fontId="13" fillId="0" borderId="0" xfId="0" applyFont="1" applyFill="1" applyBorder="1" applyAlignment="1">
      <alignment horizontal="left" wrapText="1"/>
    </xf>
    <xf numFmtId="0" fontId="8" fillId="0" borderId="0" xfId="0" applyFont="1" applyAlignment="1"/>
    <xf numFmtId="49" fontId="8" fillId="0" borderId="1" xfId="0" applyNumberFormat="1" applyFont="1" applyFill="1" applyBorder="1" applyAlignment="1">
      <alignment wrapText="1"/>
    </xf>
    <xf numFmtId="0" fontId="13" fillId="0" borderId="1" xfId="0" applyFont="1" applyFill="1" applyBorder="1" applyAlignment="1">
      <alignment wrapText="1"/>
    </xf>
    <xf numFmtId="0" fontId="13" fillId="3" borderId="1" xfId="0" applyFont="1" applyFill="1" applyBorder="1" applyAlignment="1">
      <alignment horizontal="left" wrapText="1"/>
    </xf>
    <xf numFmtId="0" fontId="8" fillId="0" borderId="0" xfId="0" applyFont="1" applyFill="1" applyAlignment="1"/>
    <xf numFmtId="4" fontId="8" fillId="0" borderId="0" xfId="0" applyNumberFormat="1" applyFont="1" applyFill="1" applyAlignment="1"/>
    <xf numFmtId="49" fontId="8" fillId="0" borderId="24" xfId="0" applyNumberFormat="1" applyFont="1" applyFill="1" applyBorder="1" applyAlignment="1">
      <alignment wrapText="1"/>
    </xf>
    <xf numFmtId="0" fontId="13" fillId="3" borderId="27" xfId="0" applyFont="1" applyFill="1" applyBorder="1" applyAlignment="1">
      <alignment horizontal="left" wrapText="1"/>
    </xf>
    <xf numFmtId="4" fontId="8" fillId="0" borderId="0" xfId="0" applyNumberFormat="1" applyFont="1" applyAlignment="1"/>
    <xf numFmtId="0" fontId="13" fillId="3" borderId="25" xfId="0" applyFont="1" applyFill="1" applyBorder="1" applyAlignment="1">
      <alignment horizontal="left" wrapText="1"/>
    </xf>
    <xf numFmtId="0" fontId="8" fillId="0" borderId="0" xfId="1" applyNumberFormat="1" applyFont="1" applyFill="1"/>
    <xf numFmtId="4" fontId="8" fillId="0" borderId="27" xfId="0" applyNumberFormat="1" applyFont="1" applyFill="1" applyBorder="1" applyAlignment="1">
      <alignment wrapText="1"/>
    </xf>
    <xf numFmtId="4" fontId="13" fillId="3" borderId="27" xfId="0" applyNumberFormat="1" applyFont="1" applyFill="1" applyBorder="1" applyAlignment="1">
      <alignment wrapText="1"/>
    </xf>
    <xf numFmtId="49" fontId="8" fillId="0" borderId="33" xfId="0" applyNumberFormat="1" applyFont="1" applyFill="1" applyBorder="1" applyAlignment="1">
      <alignment wrapText="1"/>
    </xf>
    <xf numFmtId="0" fontId="13" fillId="3" borderId="1" xfId="0" applyFont="1" applyFill="1" applyBorder="1" applyAlignment="1">
      <alignment wrapText="1"/>
    </xf>
    <xf numFmtId="0" fontId="13" fillId="3" borderId="25" xfId="0" applyFont="1" applyFill="1" applyBorder="1" applyAlignment="1">
      <alignment wrapText="1"/>
    </xf>
    <xf numFmtId="0" fontId="8" fillId="3" borderId="1" xfId="0" applyFont="1" applyFill="1" applyBorder="1" applyAlignment="1">
      <alignment wrapText="1"/>
    </xf>
    <xf numFmtId="0" fontId="8" fillId="0" borderId="1" xfId="0" applyFont="1" applyFill="1" applyBorder="1" applyAlignment="1">
      <alignment wrapText="1"/>
    </xf>
    <xf numFmtId="0" fontId="8" fillId="0" borderId="27" xfId="0" applyFont="1" applyFill="1" applyBorder="1" applyAlignment="1">
      <alignment wrapText="1"/>
    </xf>
    <xf numFmtId="0" fontId="8" fillId="0" borderId="1" xfId="0" quotePrefix="1" applyFont="1" applyFill="1" applyBorder="1" applyAlignment="1">
      <alignment wrapText="1"/>
    </xf>
    <xf numFmtId="4" fontId="8" fillId="0" borderId="1" xfId="0" applyNumberFormat="1" applyFont="1" applyBorder="1" applyAlignment="1"/>
    <xf numFmtId="0" fontId="13" fillId="3" borderId="4" xfId="0" applyFont="1" applyFill="1" applyBorder="1" applyAlignment="1">
      <alignment wrapText="1"/>
    </xf>
    <xf numFmtId="4" fontId="13" fillId="3" borderId="4" xfId="0" applyNumberFormat="1" applyFont="1" applyFill="1" applyBorder="1" applyAlignment="1">
      <alignment wrapText="1"/>
    </xf>
    <xf numFmtId="0" fontId="8" fillId="0" borderId="27" xfId="0" applyFont="1" applyBorder="1" applyAlignment="1"/>
    <xf numFmtId="4" fontId="8" fillId="0" borderId="27" xfId="1" applyNumberFormat="1" applyFont="1" applyBorder="1" applyAlignment="1"/>
    <xf numFmtId="0" fontId="8" fillId="0" borderId="23" xfId="0" applyFont="1" applyBorder="1" applyAlignment="1"/>
    <xf numFmtId="10" fontId="13" fillId="3" borderId="1" xfId="0" applyNumberFormat="1" applyFont="1" applyFill="1" applyBorder="1" applyAlignment="1">
      <alignment wrapText="1"/>
    </xf>
    <xf numFmtId="4" fontId="8" fillId="0" borderId="1" xfId="1" applyNumberFormat="1" applyFont="1" applyFill="1" applyBorder="1" applyAlignment="1">
      <alignment wrapText="1"/>
    </xf>
    <xf numFmtId="0" fontId="13" fillId="3" borderId="5" xfId="0" applyFont="1" applyFill="1" applyBorder="1" applyAlignment="1">
      <alignment wrapText="1"/>
    </xf>
    <xf numFmtId="4" fontId="13" fillId="3" borderId="27" xfId="1" applyNumberFormat="1" applyFont="1" applyFill="1" applyBorder="1" applyAlignment="1">
      <alignment wrapText="1"/>
    </xf>
    <xf numFmtId="49" fontId="8" fillId="0" borderId="2" xfId="0" applyNumberFormat="1" applyFont="1" applyFill="1" applyBorder="1" applyAlignment="1">
      <alignment wrapText="1"/>
    </xf>
    <xf numFmtId="49" fontId="8" fillId="0" borderId="7" xfId="0" applyNumberFormat="1" applyFont="1" applyFill="1" applyBorder="1" applyAlignment="1">
      <alignment wrapText="1"/>
    </xf>
    <xf numFmtId="4" fontId="8" fillId="0" borderId="2" xfId="1" applyNumberFormat="1" applyFont="1" applyFill="1" applyBorder="1" applyAlignment="1">
      <alignment wrapText="1"/>
    </xf>
    <xf numFmtId="49" fontId="8" fillId="0" borderId="5" xfId="0" applyNumberFormat="1" applyFont="1" applyFill="1" applyBorder="1" applyAlignment="1">
      <alignment wrapText="1"/>
    </xf>
    <xf numFmtId="4" fontId="13" fillId="3" borderId="1" xfId="1" applyNumberFormat="1" applyFont="1" applyFill="1" applyBorder="1" applyAlignment="1">
      <alignment wrapText="1"/>
    </xf>
    <xf numFmtId="4" fontId="13" fillId="3" borderId="2" xfId="1" applyNumberFormat="1" applyFont="1" applyFill="1" applyBorder="1" applyAlignment="1">
      <alignment wrapText="1"/>
    </xf>
    <xf numFmtId="0" fontId="13" fillId="3" borderId="7" xfId="0" applyFont="1" applyFill="1" applyBorder="1" applyAlignment="1">
      <alignment wrapText="1"/>
    </xf>
    <xf numFmtId="4" fontId="13" fillId="3" borderId="26" xfId="1" applyNumberFormat="1" applyFont="1" applyFill="1" applyBorder="1" applyAlignment="1">
      <alignment wrapText="1"/>
    </xf>
    <xf numFmtId="0" fontId="13" fillId="3" borderId="24" xfId="0" applyFont="1" applyFill="1" applyBorder="1" applyAlignment="1">
      <alignment wrapText="1"/>
    </xf>
    <xf numFmtId="4" fontId="13" fillId="3" borderId="34" xfId="0" applyNumberFormat="1" applyFont="1" applyFill="1" applyBorder="1" applyAlignment="1">
      <alignment wrapText="1"/>
    </xf>
    <xf numFmtId="10" fontId="8" fillId="0" borderId="0" xfId="1" applyNumberFormat="1" applyFont="1" applyAlignment="1"/>
    <xf numFmtId="2" fontId="8" fillId="0" borderId="0" xfId="1" applyNumberFormat="1" applyFont="1" applyAlignment="1"/>
    <xf numFmtId="10" fontId="8" fillId="0" borderId="1" xfId="7" applyNumberFormat="1" applyFont="1" applyFill="1" applyBorder="1" applyAlignment="1">
      <alignment wrapText="1"/>
    </xf>
    <xf numFmtId="4" fontId="13" fillId="3" borderId="2" xfId="0" applyNumberFormat="1" applyFont="1" applyFill="1" applyBorder="1" applyAlignment="1">
      <alignment wrapText="1"/>
    </xf>
    <xf numFmtId="2" fontId="13" fillId="2" borderId="27" xfId="1" applyNumberFormat="1" applyFont="1" applyFill="1" applyBorder="1" applyAlignment="1">
      <alignment horizontal="center" vertical="center" wrapText="1"/>
    </xf>
    <xf numFmtId="0" fontId="8" fillId="0" borderId="27" xfId="0" applyNumberFormat="1" applyFont="1" applyFill="1" applyBorder="1" applyAlignment="1">
      <alignment wrapText="1"/>
    </xf>
    <xf numFmtId="0" fontId="8" fillId="0" borderId="0" xfId="0" applyFont="1"/>
    <xf numFmtId="0" fontId="8" fillId="0" borderId="0" xfId="0" applyFont="1"/>
    <xf numFmtId="0" fontId="8" fillId="0" borderId="0" xfId="0" applyFont="1"/>
    <xf numFmtId="0" fontId="1" fillId="0" borderId="8" xfId="0" applyFont="1" applyFill="1" applyBorder="1" applyAlignment="1">
      <alignment horizontal="center"/>
    </xf>
    <xf numFmtId="0" fontId="1" fillId="0" borderId="9" xfId="0" applyFont="1" applyFill="1" applyBorder="1" applyAlignment="1">
      <alignment horizontal="center"/>
    </xf>
    <xf numFmtId="0" fontId="1" fillId="0" borderId="10" xfId="0" applyFont="1" applyFill="1" applyBorder="1" applyAlignment="1">
      <alignment horizontal="center"/>
    </xf>
    <xf numFmtId="0" fontId="2" fillId="0" borderId="11" xfId="0" applyFont="1" applyBorder="1"/>
    <xf numFmtId="0" fontId="2" fillId="0" borderId="12" xfId="0" applyFont="1" applyFill="1" applyBorder="1"/>
    <xf numFmtId="0" fontId="1" fillId="0" borderId="13" xfId="0" applyFont="1" applyFill="1" applyBorder="1" applyAlignment="1">
      <alignment horizontal="center"/>
    </xf>
    <xf numFmtId="0" fontId="2" fillId="0" borderId="13" xfId="0" applyFont="1" applyFill="1" applyBorder="1"/>
    <xf numFmtId="0" fontId="13" fillId="2" borderId="4" xfId="0" applyFont="1" applyFill="1" applyBorder="1" applyAlignment="1">
      <alignment horizontal="center" vertical="center"/>
    </xf>
    <xf numFmtId="0" fontId="18" fillId="0" borderId="1" xfId="0" applyFont="1" applyFill="1" applyBorder="1" applyAlignment="1">
      <alignment vertical="center"/>
    </xf>
    <xf numFmtId="0" fontId="18" fillId="0" borderId="1" xfId="0" applyFont="1" applyFill="1" applyBorder="1" applyAlignment="1">
      <alignment vertical="center" wrapText="1"/>
    </xf>
    <xf numFmtId="0" fontId="17" fillId="0" borderId="1" xfId="0" applyFont="1" applyFill="1" applyBorder="1" applyAlignment="1">
      <alignment horizontal="left" vertical="center" wrapText="1" indent="1"/>
    </xf>
    <xf numFmtId="0" fontId="17" fillId="0" borderId="1" xfId="0" applyFont="1" applyFill="1" applyBorder="1" applyAlignment="1">
      <alignment horizontal="left" vertical="center" indent="1"/>
    </xf>
    <xf numFmtId="4" fontId="13" fillId="0" borderId="1" xfId="0" applyNumberFormat="1" applyFont="1" applyFill="1" applyBorder="1" applyAlignment="1">
      <alignment horizontal="right"/>
    </xf>
    <xf numFmtId="4" fontId="17" fillId="0" borderId="1" xfId="0" applyNumberFormat="1" applyFont="1" applyFill="1" applyBorder="1" applyAlignment="1">
      <alignment horizontal="right" vertical="center"/>
    </xf>
    <xf numFmtId="0" fontId="18" fillId="3" borderId="1" xfId="0" applyFont="1" applyFill="1" applyBorder="1" applyAlignment="1">
      <alignment vertical="center"/>
    </xf>
    <xf numFmtId="4" fontId="13" fillId="3" borderId="1" xfId="0" applyNumberFormat="1" applyFont="1" applyFill="1" applyBorder="1" applyAlignment="1">
      <alignment horizontal="right"/>
    </xf>
    <xf numFmtId="4" fontId="13" fillId="0" borderId="1" xfId="0" applyNumberFormat="1" applyFont="1" applyBorder="1"/>
    <xf numFmtId="0" fontId="18" fillId="3" borderId="5" xfId="0" applyFont="1" applyFill="1" applyBorder="1" applyAlignment="1">
      <alignment vertical="center"/>
    </xf>
    <xf numFmtId="0" fontId="8" fillId="0" borderId="1" xfId="0" applyFont="1" applyBorder="1" applyAlignment="1">
      <alignment horizontal="center"/>
    </xf>
    <xf numFmtId="0" fontId="10" fillId="0" borderId="14" xfId="3" applyFont="1" applyBorder="1" applyAlignment="1" applyProtection="1">
      <alignment horizontal="center" vertical="top"/>
      <protection hidden="1"/>
    </xf>
    <xf numFmtId="0" fontId="10" fillId="0" borderId="1" xfId="3" applyFont="1" applyBorder="1" applyAlignment="1" applyProtection="1">
      <alignment horizontal="center" vertical="top"/>
      <protection hidden="1"/>
    </xf>
    <xf numFmtId="0" fontId="19" fillId="3" borderId="1" xfId="3" applyFont="1" applyFill="1" applyBorder="1" applyAlignment="1" applyProtection="1">
      <alignment horizontal="center" vertical="top"/>
      <protection hidden="1"/>
    </xf>
    <xf numFmtId="0" fontId="1" fillId="0" borderId="13" xfId="0" applyFont="1" applyFill="1" applyBorder="1" applyAlignment="1">
      <alignment horizontal="left" indent="1"/>
    </xf>
    <xf numFmtId="0" fontId="8" fillId="0" borderId="1" xfId="0" applyFont="1" applyFill="1" applyBorder="1" applyAlignment="1">
      <alignment horizontal="center"/>
    </xf>
    <xf numFmtId="0" fontId="8" fillId="0" borderId="0" xfId="0" applyFont="1"/>
    <xf numFmtId="0" fontId="9" fillId="0" borderId="1" xfId="3" applyFont="1" applyBorder="1" applyAlignment="1" applyProtection="1">
      <alignment horizontal="center" vertical="top"/>
      <protection hidden="1"/>
    </xf>
    <xf numFmtId="0" fontId="20" fillId="3" borderId="1" xfId="3" applyFont="1" applyFill="1" applyBorder="1" applyAlignment="1" applyProtection="1">
      <alignment horizontal="center" vertical="top"/>
      <protection hidden="1"/>
    </xf>
    <xf numFmtId="0" fontId="8" fillId="0" borderId="1" xfId="0" quotePrefix="1" applyFont="1" applyFill="1" applyBorder="1" applyAlignment="1">
      <alignment horizontal="center"/>
    </xf>
    <xf numFmtId="0" fontId="1" fillId="0" borderId="8" xfId="2" applyFont="1" applyFill="1" applyBorder="1" applyAlignment="1">
      <alignment horizontal="center" vertical="top" wrapText="1"/>
    </xf>
    <xf numFmtId="0" fontId="1" fillId="0" borderId="6" xfId="2" applyFont="1" applyFill="1" applyBorder="1" applyAlignment="1">
      <alignment horizontal="left" vertical="top" wrapText="1"/>
    </xf>
    <xf numFmtId="0" fontId="8" fillId="0" borderId="0" xfId="0" applyFont="1" applyFill="1" applyBorder="1" applyAlignment="1">
      <alignment wrapText="1"/>
    </xf>
    <xf numFmtId="0" fontId="1" fillId="2" borderId="5" xfId="0" applyFont="1" applyFill="1" applyBorder="1" applyAlignment="1">
      <alignment horizontal="center"/>
    </xf>
    <xf numFmtId="0" fontId="1" fillId="3" borderId="1" xfId="0" applyFont="1" applyFill="1" applyBorder="1" applyAlignment="1"/>
    <xf numFmtId="4" fontId="1" fillId="3" borderId="1" xfId="0" applyNumberFormat="1" applyFont="1" applyFill="1" applyBorder="1" applyAlignment="1"/>
    <xf numFmtId="0" fontId="1" fillId="3" borderId="1" xfId="0" applyNumberFormat="1" applyFont="1" applyFill="1" applyBorder="1" applyAlignment="1"/>
    <xf numFmtId="43" fontId="1" fillId="3" borderId="1" xfId="0" applyNumberFormat="1" applyFont="1" applyFill="1" applyBorder="1" applyAlignment="1"/>
    <xf numFmtId="15" fontId="1" fillId="3" borderId="1" xfId="0" applyNumberFormat="1" applyFont="1" applyFill="1" applyBorder="1" applyAlignment="1"/>
    <xf numFmtId="0" fontId="8" fillId="0" borderId="0" xfId="0" applyFont="1"/>
    <xf numFmtId="0" fontId="2" fillId="0" borderId="14" xfId="3" applyNumberFormat="1" applyFont="1" applyFill="1" applyBorder="1" applyAlignment="1">
      <alignment horizontal="center" vertical="top"/>
    </xf>
    <xf numFmtId="0" fontId="2" fillId="0" borderId="0" xfId="3" applyFont="1" applyBorder="1" applyAlignment="1">
      <alignment vertical="top" wrapText="1"/>
    </xf>
    <xf numFmtId="0" fontId="8" fillId="0" borderId="0" xfId="0" applyFont="1"/>
    <xf numFmtId="0" fontId="1" fillId="2" borderId="1" xfId="2" applyFont="1" applyFill="1" applyBorder="1" applyAlignment="1">
      <alignment horizontal="center" vertical="top" wrapText="1"/>
    </xf>
    <xf numFmtId="0" fontId="8" fillId="0" borderId="0" xfId="0" applyFont="1"/>
    <xf numFmtId="0" fontId="1" fillId="2" borderId="15" xfId="2" applyFont="1" applyFill="1" applyBorder="1" applyAlignment="1">
      <alignment horizontal="center" vertical="top"/>
    </xf>
    <xf numFmtId="43" fontId="1" fillId="2" borderId="1" xfId="1" applyFont="1" applyFill="1" applyBorder="1" applyAlignment="1">
      <alignment horizontal="center" vertical="center" wrapText="1"/>
    </xf>
    <xf numFmtId="0" fontId="1" fillId="2" borderId="1" xfId="2" applyFont="1" applyFill="1" applyBorder="1" applyAlignment="1">
      <alignment vertical="top"/>
    </xf>
    <xf numFmtId="0" fontId="1" fillId="2" borderId="16" xfId="2" applyFont="1" applyFill="1" applyBorder="1" applyAlignment="1">
      <alignment horizontal="left" vertical="top"/>
    </xf>
    <xf numFmtId="0" fontId="1" fillId="2" borderId="17" xfId="2" applyFont="1" applyFill="1" applyBorder="1" applyAlignment="1">
      <alignment horizontal="left" vertical="top"/>
    </xf>
    <xf numFmtId="0" fontId="13" fillId="2" borderId="18" xfId="0" applyFont="1" applyFill="1" applyBorder="1" applyAlignment="1">
      <alignment horizontal="center" vertical="center"/>
    </xf>
    <xf numFmtId="0" fontId="1" fillId="2" borderId="17" xfId="2" applyFont="1" applyFill="1" applyBorder="1" applyAlignment="1">
      <alignment horizontal="center" vertical="top"/>
    </xf>
    <xf numFmtId="0" fontId="13" fillId="0" borderId="3" xfId="0" applyFont="1" applyBorder="1"/>
    <xf numFmtId="0" fontId="8" fillId="0" borderId="3" xfId="0" applyFont="1" applyBorder="1"/>
    <xf numFmtId="4" fontId="8" fillId="0" borderId="3" xfId="0" applyNumberFormat="1" applyFont="1" applyBorder="1"/>
    <xf numFmtId="0" fontId="8" fillId="0" borderId="0" xfId="0" applyFont="1"/>
    <xf numFmtId="0" fontId="8" fillId="0" borderId="0" xfId="0" applyFont="1"/>
    <xf numFmtId="0" fontId="1" fillId="2" borderId="1" xfId="2" applyFont="1" applyFill="1" applyBorder="1" applyAlignment="1">
      <alignment horizontal="center" vertical="top" wrapText="1"/>
    </xf>
    <xf numFmtId="0" fontId="1" fillId="2" borderId="1" xfId="2" applyFont="1" applyFill="1" applyBorder="1" applyAlignment="1">
      <alignment horizontal="center" vertical="top" wrapText="1"/>
    </xf>
    <xf numFmtId="0" fontId="10" fillId="5" borderId="19" xfId="0" applyFont="1" applyFill="1" applyBorder="1" applyAlignment="1">
      <alignment horizontal="center" vertical="center" wrapText="1"/>
    </xf>
    <xf numFmtId="0" fontId="10" fillId="5" borderId="20" xfId="0" applyFont="1" applyFill="1" applyBorder="1" applyAlignment="1">
      <alignment horizontal="center" vertical="center"/>
    </xf>
    <xf numFmtId="0" fontId="8" fillId="0" borderId="0" xfId="0" applyFont="1" applyAlignment="1">
      <alignment horizontal="center"/>
    </xf>
    <xf numFmtId="0" fontId="1" fillId="2" borderId="15" xfId="2" applyFont="1" applyFill="1" applyBorder="1" applyAlignment="1">
      <alignment horizontal="left" vertical="center" wrapText="1"/>
    </xf>
    <xf numFmtId="0" fontId="8" fillId="0" borderId="0" xfId="0" applyFont="1"/>
    <xf numFmtId="4" fontId="1" fillId="2" borderId="1" xfId="2" applyNumberFormat="1" applyFont="1" applyFill="1" applyBorder="1" applyAlignment="1">
      <alignment horizontal="left" vertical="top" wrapText="1"/>
    </xf>
    <xf numFmtId="4" fontId="13" fillId="0" borderId="0" xfId="0" applyNumberFormat="1" applyFont="1" applyAlignment="1">
      <alignment vertical="center"/>
    </xf>
    <xf numFmtId="4" fontId="13" fillId="2" borderId="27" xfId="0" applyNumberFormat="1" applyFont="1" applyFill="1" applyBorder="1" applyAlignment="1">
      <alignment horizontal="left" vertical="center"/>
    </xf>
    <xf numFmtId="4" fontId="1" fillId="2" borderId="1" xfId="2" applyNumberFormat="1" applyFont="1" applyFill="1" applyBorder="1" applyAlignment="1">
      <alignment horizontal="center" vertical="top"/>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0" borderId="0" xfId="0" applyFont="1" applyBorder="1" applyProtection="1">
      <protection locked="0"/>
    </xf>
    <xf numFmtId="0" fontId="8" fillId="0" borderId="0" xfId="0" applyFont="1" applyFill="1" applyBorder="1" applyProtection="1">
      <protection locked="0"/>
    </xf>
    <xf numFmtId="0" fontId="8" fillId="0" borderId="0"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43" fontId="8" fillId="0" borderId="0" xfId="1" applyFont="1" applyBorder="1" applyProtection="1">
      <protection locked="0"/>
    </xf>
    <xf numFmtId="43" fontId="8" fillId="0" borderId="0" xfId="1" applyFont="1" applyFill="1" applyBorder="1" applyProtection="1">
      <protection locked="0"/>
    </xf>
    <xf numFmtId="0" fontId="13" fillId="0" borderId="0" xfId="0" applyFont="1" applyBorder="1" applyProtection="1">
      <protection locked="0"/>
    </xf>
    <xf numFmtId="0" fontId="19" fillId="3" borderId="1" xfId="0" applyFont="1" applyFill="1" applyBorder="1" applyAlignment="1" applyProtection="1">
      <alignment wrapText="1"/>
      <protection hidden="1"/>
    </xf>
    <xf numFmtId="4" fontId="1" fillId="2" borderId="5" xfId="0" applyNumberFormat="1" applyFont="1" applyFill="1" applyBorder="1" applyAlignment="1">
      <alignment horizontal="left" vertical="center" indent="1"/>
    </xf>
    <xf numFmtId="4" fontId="1" fillId="2" borderId="15" xfId="0" applyNumberFormat="1" applyFont="1" applyFill="1" applyBorder="1" applyAlignment="1">
      <alignment horizontal="center" vertical="center" wrapText="1"/>
    </xf>
    <xf numFmtId="4" fontId="1" fillId="2" borderId="4"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xf>
    <xf numFmtId="4" fontId="1" fillId="2" borderId="2"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pplyProtection="1">
      <alignment wrapText="1"/>
      <protection locked="0"/>
    </xf>
    <xf numFmtId="0" fontId="2" fillId="0" borderId="1" xfId="0" applyFont="1" applyBorder="1" applyAlignment="1" applyProtection="1">
      <alignment wrapText="1"/>
      <protection locked="0"/>
    </xf>
    <xf numFmtId="0" fontId="2" fillId="0" borderId="1" xfId="0" applyFont="1" applyBorder="1" applyAlignment="1" applyProtection="1">
      <protection locked="0"/>
    </xf>
    <xf numFmtId="4" fontId="2" fillId="0" borderId="1" xfId="0" applyNumberFormat="1" applyFont="1" applyBorder="1" applyAlignment="1" applyProtection="1">
      <protection locked="0"/>
    </xf>
    <xf numFmtId="4" fontId="2" fillId="0" borderId="1" xfId="0" applyNumberFormat="1" applyFont="1" applyFill="1" applyBorder="1" applyAlignment="1" applyProtection="1">
      <protection locked="0"/>
    </xf>
    <xf numFmtId="4" fontId="2" fillId="0" borderId="1" xfId="0" applyNumberFormat="1" applyFont="1" applyBorder="1" applyAlignment="1" applyProtection="1">
      <alignment wrapText="1"/>
      <protection locked="0"/>
    </xf>
    <xf numFmtId="0" fontId="2" fillId="0" borderId="1" xfId="0" applyFont="1" applyFill="1" applyBorder="1" applyAlignment="1" applyProtection="1">
      <protection locked="0"/>
    </xf>
    <xf numFmtId="15" fontId="2" fillId="0" borderId="1" xfId="0" applyNumberFormat="1" applyFont="1" applyBorder="1" applyAlignment="1" applyProtection="1">
      <protection locked="0"/>
    </xf>
    <xf numFmtId="0" fontId="1" fillId="2" borderId="1" xfId="2" applyFont="1" applyFill="1" applyBorder="1" applyAlignment="1">
      <alignment horizontal="center" vertical="top" wrapText="1"/>
    </xf>
    <xf numFmtId="4" fontId="8" fillId="0" borderId="28" xfId="0" applyNumberFormat="1" applyFont="1" applyFill="1" applyBorder="1" applyAlignment="1">
      <alignment horizontal="right"/>
    </xf>
    <xf numFmtId="0" fontId="2" fillId="0" borderId="1" xfId="3" applyFont="1" applyFill="1" applyBorder="1" applyAlignment="1">
      <alignment vertical="top" wrapText="1"/>
    </xf>
    <xf numFmtId="0" fontId="2" fillId="0" borderId="1" xfId="3" applyFont="1" applyBorder="1" applyAlignment="1">
      <alignment vertical="top" wrapText="1"/>
    </xf>
    <xf numFmtId="0" fontId="1" fillId="0" borderId="1" xfId="3" applyFont="1" applyBorder="1" applyAlignment="1">
      <alignment vertical="top" wrapText="1"/>
    </xf>
    <xf numFmtId="0" fontId="2" fillId="0" borderId="35" xfId="3" applyFont="1" applyBorder="1" applyAlignment="1">
      <alignment vertical="top" wrapText="1"/>
    </xf>
    <xf numFmtId="4" fontId="8" fillId="0" borderId="36" xfId="0" applyNumberFormat="1" applyFont="1" applyFill="1" applyBorder="1" applyAlignment="1">
      <alignment horizontal="right"/>
    </xf>
    <xf numFmtId="0" fontId="1" fillId="2" borderId="3" xfId="2" applyFont="1" applyFill="1" applyBorder="1" applyAlignment="1">
      <alignment horizontal="left" vertical="top" wrapText="1"/>
    </xf>
    <xf numFmtId="0" fontId="1" fillId="2" borderId="15" xfId="2" applyFont="1" applyFill="1" applyBorder="1" applyAlignment="1">
      <alignment horizontal="left" vertical="top" wrapText="1"/>
    </xf>
    <xf numFmtId="0" fontId="2" fillId="0" borderId="0" xfId="3" applyFont="1" applyFill="1" applyBorder="1" applyAlignment="1">
      <alignment horizontal="left" indent="1"/>
    </xf>
    <xf numFmtId="0" fontId="5" fillId="0" borderId="0" xfId="3" applyFont="1" applyFill="1" applyBorder="1" applyAlignment="1">
      <alignment horizontal="left"/>
    </xf>
    <xf numFmtId="0" fontId="8" fillId="0" borderId="1" xfId="4" quotePrefix="1" applyFont="1" applyFill="1" applyBorder="1" applyAlignment="1">
      <alignment horizontal="center"/>
    </xf>
    <xf numFmtId="0" fontId="8" fillId="0" borderId="1" xfId="4" applyFont="1" applyFill="1" applyBorder="1" applyAlignment="1">
      <alignment horizontal="center"/>
    </xf>
    <xf numFmtId="0" fontId="8" fillId="0" borderId="4" xfId="4" applyFont="1" applyFill="1" applyBorder="1" applyAlignment="1">
      <alignment horizontal="center"/>
    </xf>
    <xf numFmtId="0" fontId="8" fillId="0" borderId="27" xfId="4" applyFont="1" applyFill="1" applyBorder="1" applyAlignment="1">
      <alignment horizontal="center"/>
    </xf>
    <xf numFmtId="0" fontId="13" fillId="0" borderId="1" xfId="4" quotePrefix="1" applyFont="1" applyFill="1" applyBorder="1" applyAlignment="1">
      <alignment horizontal="center"/>
    </xf>
    <xf numFmtId="0" fontId="13" fillId="0" borderId="1" xfId="4" applyFont="1" applyFill="1" applyBorder="1"/>
    <xf numFmtId="0" fontId="13" fillId="0" borderId="1" xfId="4" applyFont="1" applyFill="1" applyBorder="1" applyAlignment="1">
      <alignment horizontal="center"/>
    </xf>
    <xf numFmtId="0" fontId="2" fillId="0" borderId="27" xfId="3" applyFont="1" applyFill="1" applyBorder="1" applyAlignment="1">
      <alignment horizontal="center"/>
    </xf>
    <xf numFmtId="0" fontId="8" fillId="0" borderId="27" xfId="3" applyFont="1" applyFill="1" applyBorder="1" applyAlignment="1">
      <alignment horizontal="left" vertical="center" wrapText="1"/>
    </xf>
    <xf numFmtId="0" fontId="5" fillId="0" borderId="0" xfId="3" applyFont="1" applyFill="1" applyBorder="1" applyAlignment="1">
      <alignment horizontal="left" wrapText="1"/>
    </xf>
    <xf numFmtId="0" fontId="21" fillId="0" borderId="0" xfId="0" applyFont="1" applyAlignment="1">
      <alignment horizontal="justify" vertical="center"/>
    </xf>
    <xf numFmtId="0" fontId="21" fillId="0" borderId="0" xfId="0" applyFont="1" applyAlignment="1">
      <alignment horizontal="center" vertical="center"/>
    </xf>
    <xf numFmtId="0" fontId="1" fillId="0" borderId="27" xfId="3" applyFont="1" applyFill="1" applyBorder="1" applyAlignment="1">
      <alignment horizontal="center"/>
    </xf>
    <xf numFmtId="0" fontId="1" fillId="0" borderId="27" xfId="3" applyFont="1" applyFill="1" applyBorder="1" applyAlignment="1">
      <alignment horizontal="left" wrapText="1"/>
    </xf>
    <xf numFmtId="0" fontId="2" fillId="0" borderId="27" xfId="3" applyFont="1" applyFill="1" applyBorder="1" applyAlignment="1">
      <alignment horizontal="left"/>
    </xf>
    <xf numFmtId="0" fontId="2" fillId="0" borderId="27" xfId="3" applyFont="1" applyFill="1" applyBorder="1"/>
    <xf numFmtId="0" fontId="2" fillId="0" borderId="27" xfId="3" applyFont="1" applyFill="1" applyBorder="1" applyAlignment="1">
      <alignment horizontal="left" wrapText="1"/>
    </xf>
    <xf numFmtId="0" fontId="2" fillId="0" borderId="27" xfId="3" applyFont="1" applyFill="1" applyBorder="1" applyAlignment="1">
      <alignment wrapText="1"/>
    </xf>
    <xf numFmtId="0" fontId="1" fillId="0" borderId="27" xfId="3" applyFont="1" applyFill="1" applyBorder="1" applyAlignment="1">
      <alignment wrapText="1"/>
    </xf>
    <xf numFmtId="0" fontId="13" fillId="0" borderId="27" xfId="0" applyFont="1" applyBorder="1" applyAlignment="1">
      <alignment horizontal="justify" vertical="center" wrapText="1"/>
    </xf>
    <xf numFmtId="0" fontId="8" fillId="0" borderId="27" xfId="0" applyFont="1" applyBorder="1" applyAlignment="1">
      <alignment horizontal="justify" vertical="center" wrapText="1"/>
    </xf>
    <xf numFmtId="0" fontId="21" fillId="0" borderId="0" xfId="0" applyFont="1" applyAlignment="1">
      <alignment vertical="center"/>
    </xf>
    <xf numFmtId="0" fontId="5" fillId="0" borderId="0" xfId="3" applyFont="1" applyFill="1" applyBorder="1"/>
    <xf numFmtId="0" fontId="8" fillId="0" borderId="1" xfId="0" applyFont="1" applyBorder="1" applyAlignment="1">
      <alignment wrapText="1"/>
    </xf>
    <xf numFmtId="0" fontId="8" fillId="0" borderId="0" xfId="0" applyFont="1"/>
    <xf numFmtId="0" fontId="8" fillId="0" borderId="0" xfId="0" applyFont="1"/>
    <xf numFmtId="0" fontId="8" fillId="0" borderId="1" xfId="0" applyFont="1" applyBorder="1" applyAlignment="1">
      <alignment horizontal="left"/>
    </xf>
    <xf numFmtId="0" fontId="8" fillId="0" borderId="1" xfId="0" applyFont="1" applyBorder="1"/>
    <xf numFmtId="0" fontId="8" fillId="0" borderId="1" xfId="0" applyFont="1" applyBorder="1" applyAlignment="1">
      <alignment horizontal="left"/>
    </xf>
    <xf numFmtId="4" fontId="22" fillId="0" borderId="0" xfId="0" applyNumberFormat="1" applyFont="1"/>
    <xf numFmtId="0" fontId="8" fillId="0" borderId="1" xfId="0" applyFont="1" applyBorder="1"/>
    <xf numFmtId="0" fontId="8" fillId="0" borderId="0" xfId="0" applyFont="1" applyBorder="1" applyAlignment="1">
      <alignment horizontal="left"/>
    </xf>
    <xf numFmtId="10" fontId="8" fillId="0" borderId="1" xfId="0" applyNumberFormat="1" applyFont="1" applyBorder="1"/>
    <xf numFmtId="0" fontId="8" fillId="0" borderId="1" xfId="0" applyFont="1" applyBorder="1" applyAlignment="1">
      <alignment horizontal="left" wrapText="1"/>
    </xf>
    <xf numFmtId="10" fontId="8" fillId="3" borderId="1" xfId="0" applyNumberFormat="1" applyFont="1" applyFill="1" applyBorder="1"/>
    <xf numFmtId="43" fontId="8" fillId="0" borderId="1" xfId="8" applyFont="1" applyBorder="1"/>
    <xf numFmtId="40" fontId="13" fillId="3" borderId="1" xfId="0" applyNumberFormat="1" applyFont="1" applyFill="1" applyBorder="1"/>
    <xf numFmtId="43" fontId="8" fillId="0" borderId="0" xfId="8" applyFont="1"/>
    <xf numFmtId="43" fontId="13" fillId="0" borderId="1" xfId="8" applyFont="1" applyBorder="1"/>
    <xf numFmtId="43" fontId="13" fillId="3" borderId="1" xfId="8" applyFont="1" applyFill="1" applyBorder="1"/>
    <xf numFmtId="0" fontId="13" fillId="2" borderId="1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164" fontId="3" fillId="0" borderId="1" xfId="8" applyNumberFormat="1" applyFont="1" applyFill="1" applyBorder="1" applyAlignment="1" applyProtection="1">
      <alignment horizontal="center" vertical="center"/>
    </xf>
    <xf numFmtId="4" fontId="2" fillId="0" borderId="1" xfId="0" applyNumberFormat="1" applyFont="1" applyBorder="1" applyAlignment="1"/>
    <xf numFmtId="0" fontId="2" fillId="0" borderId="20" xfId="0" applyFont="1" applyBorder="1" applyAlignment="1"/>
    <xf numFmtId="49" fontId="0" fillId="6"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2" fillId="0" borderId="1" xfId="0" applyFont="1" applyFill="1" applyBorder="1" applyAlignment="1"/>
    <xf numFmtId="0" fontId="8" fillId="0" borderId="1" xfId="0" applyFont="1" applyBorder="1"/>
    <xf numFmtId="4" fontId="8" fillId="0" borderId="1" xfId="0" applyNumberFormat="1" applyFont="1" applyBorder="1"/>
    <xf numFmtId="0" fontId="13" fillId="7" borderId="1" xfId="0" applyFont="1" applyFill="1" applyBorder="1"/>
    <xf numFmtId="0" fontId="8" fillId="0" borderId="1" xfId="0" applyFont="1" applyBorder="1" applyAlignment="1">
      <alignment horizontal="center" vertical="center" wrapText="1"/>
    </xf>
    <xf numFmtId="39" fontId="8" fillId="0" borderId="1" xfId="0" applyNumberFormat="1" applyFont="1" applyBorder="1"/>
    <xf numFmtId="43" fontId="13" fillId="0" borderId="31" xfId="8" applyFont="1" applyFill="1" applyBorder="1" applyAlignment="1">
      <alignment horizontal="center" vertical="center" wrapText="1"/>
    </xf>
    <xf numFmtId="43" fontId="13" fillId="0" borderId="32" xfId="8" applyFont="1" applyFill="1" applyBorder="1" applyAlignment="1">
      <alignment horizontal="center" vertical="center" wrapText="1"/>
    </xf>
    <xf numFmtId="43" fontId="13" fillId="0" borderId="27" xfId="8" applyFont="1" applyFill="1" applyBorder="1" applyAlignment="1">
      <alignment horizontal="center" vertical="center" wrapText="1"/>
    </xf>
    <xf numFmtId="43" fontId="13" fillId="0" borderId="27" xfId="8" applyFont="1" applyFill="1" applyBorder="1" applyAlignment="1">
      <alignment horizontal="right" wrapText="1"/>
    </xf>
    <xf numFmtId="43" fontId="13" fillId="0" borderId="23" xfId="8" applyFont="1" applyFill="1" applyBorder="1" applyAlignment="1">
      <alignment horizontal="center" vertical="center" wrapText="1"/>
    </xf>
    <xf numFmtId="0" fontId="8" fillId="0" borderId="0" xfId="0" applyFont="1"/>
    <xf numFmtId="0" fontId="8" fillId="0" borderId="1" xfId="0" applyFont="1" applyBorder="1"/>
    <xf numFmtId="2" fontId="8" fillId="0" borderId="1" xfId="1" applyNumberFormat="1" applyFont="1" applyBorder="1" applyAlignment="1"/>
    <xf numFmtId="0" fontId="13" fillId="7" borderId="1" xfId="0" applyFont="1" applyFill="1" applyBorder="1" applyAlignment="1">
      <alignment horizontal="center" vertical="center"/>
    </xf>
    <xf numFmtId="0" fontId="8" fillId="7" borderId="1" xfId="0" applyFont="1" applyFill="1" applyBorder="1" applyAlignment="1">
      <alignment horizontal="center" vertical="center"/>
    </xf>
    <xf numFmtId="0" fontId="8" fillId="0" borderId="1" xfId="0" applyFont="1" applyBorder="1"/>
    <xf numFmtId="4" fontId="1" fillId="2" borderId="5" xfId="1" applyNumberFormat="1"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23" xfId="1" applyNumberFormat="1" applyFont="1" applyFill="1" applyBorder="1" applyAlignment="1">
      <alignment horizontal="center" vertical="center" wrapText="1"/>
    </xf>
    <xf numFmtId="49" fontId="13" fillId="2" borderId="37" xfId="1" applyNumberFormat="1" applyFont="1" applyFill="1" applyBorder="1" applyAlignment="1">
      <alignment horizontal="center" vertical="center" wrapText="1"/>
    </xf>
    <xf numFmtId="49" fontId="8" fillId="0" borderId="25" xfId="0" applyNumberFormat="1" applyFont="1" applyFill="1" applyBorder="1" applyAlignment="1">
      <alignment wrapText="1"/>
    </xf>
    <xf numFmtId="4" fontId="8" fillId="0" borderId="25" xfId="0" applyNumberFormat="1" applyFont="1" applyFill="1" applyBorder="1" applyAlignment="1">
      <alignment wrapText="1"/>
    </xf>
    <xf numFmtId="4" fontId="8" fillId="0" borderId="26" xfId="0" applyNumberFormat="1" applyFont="1" applyFill="1" applyBorder="1" applyAlignment="1">
      <alignment wrapText="1"/>
    </xf>
    <xf numFmtId="43" fontId="8" fillId="0" borderId="1" xfId="8" applyFont="1" applyFill="1" applyBorder="1" applyAlignment="1">
      <alignment wrapText="1"/>
    </xf>
    <xf numFmtId="43" fontId="8" fillId="0" borderId="5" xfId="8" applyFont="1" applyFill="1" applyBorder="1" applyAlignment="1">
      <alignment wrapText="1"/>
    </xf>
    <xf numFmtId="4" fontId="8" fillId="0" borderId="5" xfId="0" applyNumberFormat="1" applyFont="1" applyFill="1" applyBorder="1" applyAlignment="1">
      <alignment wrapText="1"/>
    </xf>
    <xf numFmtId="49" fontId="13" fillId="2" borderId="1" xfId="1" applyNumberFormat="1" applyFont="1" applyFill="1" applyBorder="1" applyAlignment="1">
      <alignment horizontal="center" vertical="center" wrapText="1"/>
    </xf>
    <xf numFmtId="0" fontId="8" fillId="0" borderId="1" xfId="0" applyFont="1" applyBorder="1" applyAlignment="1">
      <alignment wrapText="1"/>
    </xf>
    <xf numFmtId="0" fontId="8" fillId="0" borderId="1" xfId="0" applyFont="1" applyBorder="1"/>
    <xf numFmtId="40" fontId="8" fillId="0" borderId="1" xfId="0" applyNumberFormat="1" applyFont="1" applyBorder="1"/>
    <xf numFmtId="0" fontId="8" fillId="0" borderId="1" xfId="0" applyFont="1" applyBorder="1"/>
    <xf numFmtId="49" fontId="8" fillId="0" borderId="0" xfId="0" applyNumberFormat="1" applyFont="1"/>
    <xf numFmtId="0" fontId="8" fillId="0" borderId="1" xfId="0" applyFont="1" applyBorder="1" applyAlignment="1">
      <alignment wrapText="1"/>
    </xf>
    <xf numFmtId="0" fontId="13" fillId="7" borderId="5" xfId="0" applyFont="1" applyFill="1" applyBorder="1" applyAlignment="1">
      <alignment horizontal="center" vertical="center"/>
    </xf>
    <xf numFmtId="0" fontId="2" fillId="0" borderId="1" xfId="3" applyNumberFormat="1" applyFont="1" applyFill="1" applyBorder="1" applyAlignment="1">
      <alignment horizontal="left" vertical="top"/>
    </xf>
    <xf numFmtId="0" fontId="1" fillId="0" borderId="1" xfId="3" applyNumberFormat="1" applyFont="1" applyFill="1" applyBorder="1" applyAlignment="1">
      <alignment horizontal="left" vertical="top"/>
    </xf>
    <xf numFmtId="0" fontId="2" fillId="0" borderId="35" xfId="3" applyNumberFormat="1" applyFont="1" applyFill="1" applyBorder="1" applyAlignment="1">
      <alignment horizontal="left" vertical="top"/>
    </xf>
    <xf numFmtId="0" fontId="8" fillId="0" borderId="1" xfId="0" applyFont="1" applyBorder="1"/>
    <xf numFmtId="0" fontId="1" fillId="2" borderId="1" xfId="2" applyFont="1" applyFill="1" applyBorder="1" applyAlignment="1">
      <alignment horizontal="center" vertical="top" wrapText="1"/>
    </xf>
    <xf numFmtId="0" fontId="8" fillId="0" borderId="1" xfId="0" applyFont="1" applyBorder="1"/>
    <xf numFmtId="0" fontId="8" fillId="0" borderId="1" xfId="0" applyFont="1" applyBorder="1" applyAlignment="1">
      <alignment wrapText="1"/>
    </xf>
    <xf numFmtId="0" fontId="8" fillId="0" borderId="1" xfId="0" applyFont="1" applyBorder="1"/>
    <xf numFmtId="4" fontId="8" fillId="0" borderId="1" xfId="0" applyNumberFormat="1" applyFont="1" applyBorder="1"/>
    <xf numFmtId="4" fontId="8" fillId="3" borderId="1" xfId="0" applyNumberFormat="1" applyFont="1" applyFill="1" applyBorder="1"/>
    <xf numFmtId="0" fontId="8" fillId="0" borderId="1" xfId="0" applyFont="1" applyBorder="1"/>
    <xf numFmtId="0" fontId="8" fillId="0" borderId="1" xfId="0" applyFont="1" applyBorder="1" applyAlignment="1">
      <alignment wrapText="1"/>
    </xf>
    <xf numFmtId="40" fontId="8" fillId="0" borderId="1" xfId="0" applyNumberFormat="1" applyFont="1" applyBorder="1"/>
    <xf numFmtId="0" fontId="8" fillId="0" borderId="1" xfId="0" applyFont="1" applyBorder="1"/>
    <xf numFmtId="40" fontId="8" fillId="0" borderId="1" xfId="0" applyNumberFormat="1" applyFont="1" applyBorder="1"/>
    <xf numFmtId="0" fontId="8" fillId="0" borderId="1" xfId="0" applyFont="1" applyBorder="1"/>
    <xf numFmtId="4" fontId="8" fillId="0" borderId="1" xfId="0" applyNumberFormat="1" applyFont="1" applyBorder="1"/>
    <xf numFmtId="0" fontId="13" fillId="0" borderId="1" xfId="0" applyFont="1" applyBorder="1"/>
    <xf numFmtId="9" fontId="8" fillId="0" borderId="1" xfId="9" applyFont="1" applyBorder="1"/>
    <xf numFmtId="4" fontId="13" fillId="3" borderId="1" xfId="0" applyNumberFormat="1" applyFont="1" applyFill="1" applyBorder="1"/>
    <xf numFmtId="9" fontId="13" fillId="3" borderId="1" xfId="9" applyFont="1" applyFill="1" applyBorder="1"/>
    <xf numFmtId="0" fontId="8" fillId="0" borderId="1" xfId="0" applyFont="1" applyBorder="1"/>
    <xf numFmtId="4" fontId="8" fillId="0" borderId="1" xfId="0" applyNumberFormat="1" applyFont="1" applyBorder="1"/>
    <xf numFmtId="0" fontId="13" fillId="0" borderId="1" xfId="0" applyFont="1" applyBorder="1"/>
    <xf numFmtId="0" fontId="8" fillId="3" borderId="1" xfId="0" applyFont="1" applyFill="1" applyBorder="1"/>
    <xf numFmtId="0" fontId="13" fillId="3" borderId="1" xfId="0" applyFont="1" applyFill="1" applyBorder="1"/>
    <xf numFmtId="4" fontId="13" fillId="3" borderId="1" xfId="0" applyNumberFormat="1" applyFont="1" applyFill="1" applyBorder="1"/>
    <xf numFmtId="9" fontId="8" fillId="0" borderId="1" xfId="9" applyFont="1" applyBorder="1"/>
    <xf numFmtId="9" fontId="13" fillId="3" borderId="1" xfId="9" applyFont="1" applyFill="1" applyBorder="1"/>
    <xf numFmtId="4" fontId="8" fillId="0" borderId="14" xfId="0" applyNumberFormat="1" applyFont="1" applyFill="1" applyBorder="1" applyAlignment="1">
      <alignment wrapText="1"/>
    </xf>
    <xf numFmtId="4" fontId="8" fillId="0" borderId="1" xfId="0" applyNumberFormat="1" applyFont="1" applyFill="1" applyBorder="1"/>
    <xf numFmtId="0" fontId="8" fillId="0" borderId="1" xfId="0" applyFont="1" applyBorder="1"/>
    <xf numFmtId="4" fontId="8" fillId="0" borderId="1" xfId="0" applyNumberFormat="1" applyFont="1" applyBorder="1"/>
    <xf numFmtId="0" fontId="8" fillId="0" borderId="1" xfId="0" applyFont="1" applyBorder="1"/>
    <xf numFmtId="0" fontId="8" fillId="0" borderId="1" xfId="0" applyFont="1" applyBorder="1" applyAlignment="1">
      <alignment wrapText="1"/>
    </xf>
    <xf numFmtId="40" fontId="8" fillId="0" borderId="1" xfId="0" applyNumberFormat="1" applyFont="1" applyBorder="1"/>
    <xf numFmtId="0" fontId="8" fillId="0" borderId="1" xfId="0" applyFont="1" applyBorder="1"/>
    <xf numFmtId="4" fontId="8" fillId="0" borderId="1" xfId="0" applyNumberFormat="1" applyFont="1" applyBorder="1"/>
    <xf numFmtId="43" fontId="8" fillId="0" borderId="0" xfId="8" applyFont="1" applyAlignment="1">
      <alignment horizontal="center"/>
    </xf>
    <xf numFmtId="17" fontId="8" fillId="0" borderId="0" xfId="0" quotePrefix="1" applyNumberFormat="1" applyFont="1" applyAlignment="1">
      <alignment horizontal="center"/>
    </xf>
    <xf numFmtId="43" fontId="8" fillId="0" borderId="0" xfId="8" quotePrefix="1" applyFont="1" applyAlignment="1">
      <alignment horizontal="center"/>
    </xf>
    <xf numFmtId="17" fontId="8" fillId="0" borderId="0" xfId="8" quotePrefix="1" applyNumberFormat="1" applyFont="1" applyAlignment="1">
      <alignment horizontal="center"/>
    </xf>
    <xf numFmtId="0" fontId="8" fillId="0" borderId="0" xfId="0" quotePrefix="1" applyFont="1" applyAlignment="1">
      <alignment horizontal="center"/>
    </xf>
    <xf numFmtId="39" fontId="13" fillId="0" borderId="47" xfId="0" applyNumberFormat="1" applyFont="1" applyBorder="1" applyProtection="1">
      <protection locked="0"/>
    </xf>
    <xf numFmtId="43" fontId="13" fillId="0" borderId="0" xfId="8" applyFont="1"/>
    <xf numFmtId="39" fontId="8" fillId="0" borderId="47" xfId="0" applyNumberFormat="1" applyFont="1" applyBorder="1"/>
    <xf numFmtId="43" fontId="8" fillId="0" borderId="0" xfId="0" applyNumberFormat="1" applyFont="1"/>
    <xf numFmtId="165" fontId="0" fillId="39" borderId="0" xfId="0" applyNumberFormat="1" applyFill="1" applyBorder="1" applyAlignment="1" applyProtection="1"/>
    <xf numFmtId="39" fontId="8" fillId="0" borderId="48" xfId="0" applyNumberFormat="1" applyFont="1" applyBorder="1"/>
    <xf numFmtId="166" fontId="0" fillId="39" borderId="0" xfId="0" applyNumberFormat="1" applyFill="1" applyBorder="1" applyAlignment="1" applyProtection="1"/>
    <xf numFmtId="165" fontId="8" fillId="0" borderId="0" xfId="0" applyNumberFormat="1" applyFont="1"/>
    <xf numFmtId="4" fontId="0" fillId="39" borderId="0" xfId="0" applyNumberFormat="1" applyFill="1" applyBorder="1" applyAlignment="1" applyProtection="1"/>
    <xf numFmtId="43" fontId="8" fillId="0" borderId="0" xfId="8" applyFont="1" applyBorder="1"/>
    <xf numFmtId="167" fontId="8" fillId="0" borderId="0" xfId="0" applyNumberFormat="1" applyFont="1" applyBorder="1"/>
    <xf numFmtId="168" fontId="8" fillId="0" borderId="0" xfId="0" applyNumberFormat="1" applyFont="1"/>
    <xf numFmtId="4" fontId="13" fillId="3" borderId="1" xfId="0" applyNumberFormat="1" applyFont="1" applyFill="1" applyBorder="1"/>
    <xf numFmtId="4" fontId="8" fillId="0" borderId="1" xfId="0" applyNumberFormat="1" applyFont="1" applyBorder="1"/>
    <xf numFmtId="0" fontId="13" fillId="0" borderId="1" xfId="0" applyFont="1" applyBorder="1"/>
    <xf numFmtId="0" fontId="8" fillId="0" borderId="1" xfId="0" applyFont="1" applyBorder="1"/>
    <xf numFmtId="0" fontId="8" fillId="0" borderId="1" xfId="0" applyFont="1" applyBorder="1"/>
    <xf numFmtId="0" fontId="8" fillId="0" borderId="1" xfId="0" applyFont="1" applyBorder="1" applyAlignment="1">
      <alignment wrapText="1"/>
    </xf>
    <xf numFmtId="40" fontId="8" fillId="0" borderId="1" xfId="0" applyNumberFormat="1" applyFont="1" applyBorder="1"/>
    <xf numFmtId="40" fontId="13" fillId="3" borderId="1" xfId="0" applyNumberFormat="1" applyFont="1" applyFill="1" applyBorder="1"/>
    <xf numFmtId="0" fontId="10" fillId="5" borderId="21" xfId="0" applyFont="1" applyFill="1" applyBorder="1" applyAlignment="1" applyProtection="1">
      <alignment horizontal="center" vertical="center"/>
      <protection locked="0"/>
    </xf>
    <xf numFmtId="0" fontId="10" fillId="5" borderId="22" xfId="0" applyFont="1" applyFill="1" applyBorder="1" applyAlignment="1" applyProtection="1">
      <alignment horizontal="center" vertical="center"/>
      <protection locked="0"/>
    </xf>
    <xf numFmtId="0" fontId="8" fillId="0" borderId="0" xfId="0" applyFont="1" applyAlignment="1">
      <alignment horizontal="justify"/>
    </xf>
    <xf numFmtId="0" fontId="8" fillId="0" borderId="0" xfId="0" applyFont="1" applyAlignment="1">
      <alignment horizontal="justify" vertical="center"/>
    </xf>
    <xf numFmtId="0" fontId="41" fillId="0" borderId="0" xfId="0" applyFont="1" applyAlignment="1">
      <alignment horizontal="center"/>
    </xf>
    <xf numFmtId="0" fontId="42" fillId="2" borderId="1" xfId="2"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5" xfId="2" applyFont="1" applyFill="1" applyBorder="1" applyAlignment="1">
      <alignment horizontal="left" vertical="top"/>
    </xf>
    <xf numFmtId="0" fontId="1" fillId="2" borderId="15" xfId="2" applyFont="1" applyFill="1" applyBorder="1" applyAlignment="1">
      <alignment horizontal="left" vertical="top"/>
    </xf>
    <xf numFmtId="0" fontId="1" fillId="0" borderId="30" xfId="3" applyFont="1" applyFill="1" applyBorder="1" applyAlignment="1">
      <alignment horizontal="center"/>
    </xf>
    <xf numFmtId="0" fontId="2" fillId="0" borderId="0" xfId="3" applyFont="1" applyFill="1" applyBorder="1" applyAlignment="1">
      <alignment horizontal="left" wrapText="1"/>
    </xf>
  </cellXfs>
  <cellStyles count="73">
    <cellStyle name="20% - Énfasis1" xfId="27" builtinId="30" customBuiltin="1"/>
    <cellStyle name="20% - Énfasis2" xfId="31" builtinId="34" customBuiltin="1"/>
    <cellStyle name="20% - Énfasis3" xfId="35" builtinId="38" customBuiltin="1"/>
    <cellStyle name="20% - Énfasis4" xfId="39" builtinId="42" customBuiltin="1"/>
    <cellStyle name="20% - Énfasis5" xfId="43" builtinId="46" customBuiltin="1"/>
    <cellStyle name="20% - Énfasis6" xfId="47" builtinId="50" customBuiltin="1"/>
    <cellStyle name="40% - Énfasis1" xfId="28" builtinId="31" customBuiltin="1"/>
    <cellStyle name="40% - Énfasis2" xfId="32" builtinId="35" customBuiltin="1"/>
    <cellStyle name="40% - Énfasis3" xfId="36" builtinId="39" customBuiltin="1"/>
    <cellStyle name="40% - Énfasis4" xfId="40" builtinId="43" customBuiltin="1"/>
    <cellStyle name="40% - Énfasis5" xfId="44" builtinId="47" customBuiltin="1"/>
    <cellStyle name="40% - Énfasis6" xfId="48" builtinId="51" customBuiltin="1"/>
    <cellStyle name="60% - Énfasis1" xfId="29" builtinId="32" customBuiltin="1"/>
    <cellStyle name="60% - Énfasis2" xfId="33" builtinId="36" customBuiltin="1"/>
    <cellStyle name="60% - Énfasis3" xfId="37" builtinId="40" customBuiltin="1"/>
    <cellStyle name="60% - Énfasis4" xfId="41" builtinId="44" customBuiltin="1"/>
    <cellStyle name="60% - Énfasis5" xfId="45" builtinId="48" customBuiltin="1"/>
    <cellStyle name="60% - Énfasis6" xfId="49" builtinId="52" customBuiltin="1"/>
    <cellStyle name="Bueno" xfId="15" builtinId="26" customBuiltin="1"/>
    <cellStyle name="Cálculo" xfId="20" builtinId="22" customBuiltin="1"/>
    <cellStyle name="Celda de comprobación" xfId="22" builtinId="23" customBuiltin="1"/>
    <cellStyle name="Celda vinculada" xfId="21" builtinId="24" customBuiltin="1"/>
    <cellStyle name="Encabezado 1" xfId="11" builtinId="16" customBuiltin="1"/>
    <cellStyle name="Encabezado 4" xfId="14" builtinId="19" customBuiltin="1"/>
    <cellStyle name="Énfasis1" xfId="26" builtinId="29" customBuiltin="1"/>
    <cellStyle name="Énfasis2" xfId="30" builtinId="33" customBuiltin="1"/>
    <cellStyle name="Énfasis3" xfId="34" builtinId="37" customBuiltin="1"/>
    <cellStyle name="Énfasis4" xfId="38" builtinId="41" customBuiltin="1"/>
    <cellStyle name="Énfasis5" xfId="42" builtinId="45" customBuiltin="1"/>
    <cellStyle name="Énfasis6" xfId="46" builtinId="49" customBuiltin="1"/>
    <cellStyle name="Entrada" xfId="18" builtinId="20" customBuiltin="1"/>
    <cellStyle name="Incorrecto" xfId="16" builtinId="27" customBuiltin="1"/>
    <cellStyle name="Millares" xfId="8" builtinId="3"/>
    <cellStyle name="Millares 2" xfId="1" xr:uid="{00000000-0005-0000-0000-000020000000}"/>
    <cellStyle name="Millares 2 2" xfId="53" xr:uid="{00000000-0005-0000-0000-000021000000}"/>
    <cellStyle name="Millares 2 3" xfId="52" xr:uid="{00000000-0005-0000-0000-000022000000}"/>
    <cellStyle name="Millares 3" xfId="54" xr:uid="{00000000-0005-0000-0000-000023000000}"/>
    <cellStyle name="Millares 4" xfId="55" xr:uid="{00000000-0005-0000-0000-000024000000}"/>
    <cellStyle name="Millares 5" xfId="56" xr:uid="{00000000-0005-0000-0000-000025000000}"/>
    <cellStyle name="Millares 6" xfId="57" xr:uid="{00000000-0005-0000-0000-000026000000}"/>
    <cellStyle name="Millares 7" xfId="58" xr:uid="{00000000-0005-0000-0000-000027000000}"/>
    <cellStyle name="Moneda0" xfId="59" xr:uid="{00000000-0005-0000-0000-000028000000}"/>
    <cellStyle name="Neutral" xfId="17" builtinId="28" customBuiltin="1"/>
    <cellStyle name="Normal" xfId="0" builtinId="0"/>
    <cellStyle name="Normal 2" xfId="2" xr:uid="{00000000-0005-0000-0000-00002B000000}"/>
    <cellStyle name="Normal 2 2" xfId="3" xr:uid="{00000000-0005-0000-0000-00002C000000}"/>
    <cellStyle name="Normal 2 2 2" xfId="60" xr:uid="{00000000-0005-0000-0000-00002D000000}"/>
    <cellStyle name="Normal 2 2 2 2" xfId="61" xr:uid="{00000000-0005-0000-0000-00002E000000}"/>
    <cellStyle name="Normal 2 2 2 3" xfId="72" xr:uid="{00000000-0005-0000-0000-00002F000000}"/>
    <cellStyle name="Normal 2 2 2 4" xfId="50" xr:uid="{00000000-0005-0000-0000-000030000000}"/>
    <cellStyle name="Normal 2 2 3" xfId="70" xr:uid="{00000000-0005-0000-0000-000031000000}"/>
    <cellStyle name="Normal 2 2 4" xfId="71" xr:uid="{00000000-0005-0000-0000-000032000000}"/>
    <cellStyle name="Normal 2 2 5" xfId="51" xr:uid="{00000000-0005-0000-0000-000033000000}"/>
    <cellStyle name="Normal 2 3" xfId="69" xr:uid="{00000000-0005-0000-0000-000034000000}"/>
    <cellStyle name="Normal 3" xfId="62" xr:uid="{00000000-0005-0000-0000-000035000000}"/>
    <cellStyle name="Normal 4" xfId="4" xr:uid="{00000000-0005-0000-0000-000036000000}"/>
    <cellStyle name="Normal 5" xfId="5" xr:uid="{00000000-0005-0000-0000-000037000000}"/>
    <cellStyle name="Normal 56" xfId="6" xr:uid="{00000000-0005-0000-0000-000038000000}"/>
    <cellStyle name="Normal 6" xfId="63" xr:uid="{00000000-0005-0000-0000-000039000000}"/>
    <cellStyle name="Normal 7" xfId="64" xr:uid="{00000000-0005-0000-0000-00003A000000}"/>
    <cellStyle name="Normal 8" xfId="65" xr:uid="{00000000-0005-0000-0000-00003B000000}"/>
    <cellStyle name="Notas 2" xfId="66" xr:uid="{00000000-0005-0000-0000-00003C000000}"/>
    <cellStyle name="Porcentaje" xfId="9" builtinId="5"/>
    <cellStyle name="Porcentaje 2" xfId="7" xr:uid="{00000000-0005-0000-0000-00003D000000}"/>
    <cellStyle name="Porcentual 2" xfId="67" xr:uid="{00000000-0005-0000-0000-00003F000000}"/>
    <cellStyle name="Punto0" xfId="68" xr:uid="{00000000-0005-0000-0000-000040000000}"/>
    <cellStyle name="Salida" xfId="19" builtinId="21" customBuiltin="1"/>
    <cellStyle name="Texto de advertencia" xfId="23" builtinId="11" customBuiltin="1"/>
    <cellStyle name="Texto explicativo" xfId="24" builtinId="53" customBuiltin="1"/>
    <cellStyle name="Título" xfId="10" builtinId="15" customBuiltin="1"/>
    <cellStyle name="Título 2" xfId="12" builtinId="17" customBuiltin="1"/>
    <cellStyle name="Título 3" xfId="13" builtinId="18" customBuiltin="1"/>
    <cellStyle name="Total" xfId="25" builtinId="25" customBuiltin="1"/>
  </cellStyles>
  <dxfs count="0"/>
  <tableStyles count="0" defaultTableStyle="TableStyleMedium9" defaultPivotStyle="PivotStyleLight16"/>
  <colors>
    <mruColors>
      <color rgb="FFFFFF00"/>
      <color rgb="FFFFFF99"/>
      <color rgb="FF0BE8E3"/>
      <color rgb="FF1CF4F4"/>
      <color rgb="FFB21844"/>
      <color rgb="FFFFCCFF"/>
      <color rgb="FF856A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020"/>
  <sheetViews>
    <sheetView workbookViewId="0"/>
  </sheetViews>
  <sheetFormatPr baseColWidth="10" defaultRowHeight="11.25" x14ac:dyDescent="0.2"/>
  <cols>
    <col min="1" max="16384" width="11.42578125" style="189"/>
  </cols>
  <sheetData>
    <row r="2020" spans="1:1" x14ac:dyDescent="0.2">
      <c r="A2020" s="7" t="s">
        <v>369</v>
      </c>
    </row>
  </sheetData>
  <sheetProtection sheet="1" objects="1" scenarios="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H72"/>
  <sheetViews>
    <sheetView zoomScaleSheetLayoutView="100" workbookViewId="0">
      <selection activeCell="A6" sqref="A6"/>
    </sheetView>
  </sheetViews>
  <sheetFormatPr baseColWidth="10" defaultRowHeight="11.25" x14ac:dyDescent="0.2"/>
  <cols>
    <col min="1" max="1" width="20.7109375" style="8" customWidth="1"/>
    <col min="2" max="2" width="50.7109375" style="8" customWidth="1"/>
    <col min="3" max="5" width="17.7109375" style="9" customWidth="1"/>
    <col min="6" max="7" width="17.7109375" style="8" customWidth="1"/>
    <col min="8" max="8" width="8.7109375" style="8" customWidth="1"/>
    <col min="9" max="16384" width="11.42578125" style="8"/>
  </cols>
  <sheetData>
    <row r="1" spans="1:6" x14ac:dyDescent="0.2">
      <c r="A1" s="3" t="s">
        <v>43</v>
      </c>
      <c r="B1" s="3"/>
      <c r="C1" s="4"/>
      <c r="D1" s="4"/>
      <c r="E1" s="4"/>
      <c r="F1" s="7"/>
    </row>
    <row r="2" spans="1:6" x14ac:dyDescent="0.2">
      <c r="A2" s="3" t="s">
        <v>190</v>
      </c>
      <c r="B2" s="3"/>
      <c r="C2" s="4"/>
      <c r="D2" s="4"/>
      <c r="E2" s="4"/>
      <c r="F2" s="5"/>
    </row>
    <row r="3" spans="1:6" x14ac:dyDescent="0.2">
      <c r="F3" s="5"/>
    </row>
    <row r="4" spans="1:6" ht="11.25" customHeight="1" x14ac:dyDescent="0.2">
      <c r="A4" s="10" t="s">
        <v>72</v>
      </c>
      <c r="B4" s="10"/>
      <c r="C4" s="50"/>
      <c r="D4" s="50"/>
      <c r="E4" s="50"/>
      <c r="F4" s="51" t="s">
        <v>73</v>
      </c>
    </row>
    <row r="5" spans="1:6" ht="15" customHeight="1" x14ac:dyDescent="0.2">
      <c r="A5" s="15" t="s">
        <v>46</v>
      </c>
      <c r="B5" s="16" t="s">
        <v>47</v>
      </c>
      <c r="C5" s="52" t="s">
        <v>74</v>
      </c>
      <c r="D5" s="52" t="s">
        <v>75</v>
      </c>
      <c r="E5" s="52" t="s">
        <v>76</v>
      </c>
      <c r="F5" s="53" t="s">
        <v>77</v>
      </c>
    </row>
    <row r="6" spans="1:6" x14ac:dyDescent="0.2">
      <c r="A6" s="386" t="s">
        <v>386</v>
      </c>
      <c r="B6" s="387" t="s">
        <v>387</v>
      </c>
      <c r="C6" s="388">
        <v>29417084.640000001</v>
      </c>
      <c r="D6" s="388">
        <v>29417084.640000001</v>
      </c>
      <c r="E6" s="388">
        <v>0</v>
      </c>
      <c r="F6" s="125"/>
    </row>
    <row r="7" spans="1:6" s="253" customFormat="1" x14ac:dyDescent="0.2">
      <c r="A7" s="386" t="s">
        <v>388</v>
      </c>
      <c r="B7" s="386" t="s">
        <v>389</v>
      </c>
      <c r="C7" s="388">
        <v>0</v>
      </c>
      <c r="D7" s="388">
        <v>0</v>
      </c>
      <c r="E7" s="388">
        <v>0</v>
      </c>
      <c r="F7" s="125"/>
    </row>
    <row r="8" spans="1:6" s="253" customFormat="1" x14ac:dyDescent="0.2">
      <c r="A8" s="386" t="s">
        <v>390</v>
      </c>
      <c r="B8" s="386" t="s">
        <v>391</v>
      </c>
      <c r="C8" s="388">
        <v>8850066.7899999991</v>
      </c>
      <c r="D8" s="388">
        <v>8850066.7899999991</v>
      </c>
      <c r="E8" s="388">
        <v>0</v>
      </c>
      <c r="F8" s="125"/>
    </row>
    <row r="9" spans="1:6" s="253" customFormat="1" x14ac:dyDescent="0.2">
      <c r="A9" s="386" t="s">
        <v>392</v>
      </c>
      <c r="B9" s="386" t="s">
        <v>393</v>
      </c>
      <c r="C9" s="388">
        <v>544937314.40999997</v>
      </c>
      <c r="D9" s="388">
        <v>544937314.40999997</v>
      </c>
      <c r="E9" s="388">
        <v>0</v>
      </c>
      <c r="F9" s="125"/>
    </row>
    <row r="10" spans="1:6" s="253" customFormat="1" x14ac:dyDescent="0.2">
      <c r="A10" s="386" t="s">
        <v>394</v>
      </c>
      <c r="B10" s="386" t="s">
        <v>395</v>
      </c>
      <c r="C10" s="388">
        <v>296374367.19999999</v>
      </c>
      <c r="D10" s="388">
        <v>424762064.42000002</v>
      </c>
      <c r="E10" s="388">
        <v>128387697.22</v>
      </c>
      <c r="F10" s="125"/>
    </row>
    <row r="11" spans="1:6" s="253" customFormat="1" x14ac:dyDescent="0.2">
      <c r="A11" s="386" t="s">
        <v>396</v>
      </c>
      <c r="B11" s="386" t="s">
        <v>397</v>
      </c>
      <c r="C11" s="388">
        <v>0</v>
      </c>
      <c r="D11" s="388">
        <v>0</v>
      </c>
      <c r="E11" s="388">
        <v>0</v>
      </c>
      <c r="F11" s="125"/>
    </row>
    <row r="12" spans="1:6" s="190" customFormat="1" x14ac:dyDescent="0.2">
      <c r="A12" s="386" t="s">
        <v>398</v>
      </c>
      <c r="B12" s="386" t="s">
        <v>399</v>
      </c>
      <c r="C12" s="388">
        <v>0</v>
      </c>
      <c r="D12" s="388">
        <v>0</v>
      </c>
      <c r="E12" s="388">
        <v>0</v>
      </c>
      <c r="F12" s="125"/>
    </row>
    <row r="13" spans="1:6" s="190" customFormat="1" x14ac:dyDescent="0.2">
      <c r="A13" s="386" t="s">
        <v>400</v>
      </c>
      <c r="B13" s="386" t="s">
        <v>401</v>
      </c>
      <c r="C13" s="388">
        <v>0</v>
      </c>
      <c r="D13" s="388">
        <v>0</v>
      </c>
      <c r="E13" s="388">
        <v>0</v>
      </c>
      <c r="F13" s="125"/>
    </row>
    <row r="14" spans="1:6" s="190" customFormat="1" x14ac:dyDescent="0.2">
      <c r="A14" s="386" t="s">
        <v>402</v>
      </c>
      <c r="B14" s="386" t="s">
        <v>395</v>
      </c>
      <c r="C14" s="388">
        <v>0</v>
      </c>
      <c r="D14" s="388">
        <v>0</v>
      </c>
      <c r="E14" s="388">
        <v>0</v>
      </c>
      <c r="F14" s="125"/>
    </row>
    <row r="15" spans="1:6" s="190" customFormat="1" x14ac:dyDescent="0.2">
      <c r="A15" s="386" t="s">
        <v>403</v>
      </c>
      <c r="B15" s="386" t="s">
        <v>404</v>
      </c>
      <c r="C15" s="388">
        <v>0</v>
      </c>
      <c r="D15" s="388">
        <v>0</v>
      </c>
      <c r="E15" s="388">
        <v>0</v>
      </c>
      <c r="F15" s="125"/>
    </row>
    <row r="16" spans="1:6" s="190" customFormat="1" x14ac:dyDescent="0.2">
      <c r="A16" s="386" t="s">
        <v>405</v>
      </c>
      <c r="B16" s="386" t="s">
        <v>399</v>
      </c>
      <c r="C16" s="388">
        <v>0</v>
      </c>
      <c r="D16" s="388">
        <v>0</v>
      </c>
      <c r="E16" s="388">
        <v>0</v>
      </c>
      <c r="F16" s="125"/>
    </row>
    <row r="17" spans="1:6" s="190" customFormat="1" x14ac:dyDescent="0.2">
      <c r="A17" s="386" t="s">
        <v>406</v>
      </c>
      <c r="B17" s="386" t="s">
        <v>407</v>
      </c>
      <c r="C17" s="388">
        <v>0</v>
      </c>
      <c r="D17" s="388">
        <v>0</v>
      </c>
      <c r="E17" s="388">
        <v>0</v>
      </c>
      <c r="F17" s="125"/>
    </row>
    <row r="18" spans="1:6" s="190" customFormat="1" x14ac:dyDescent="0.2">
      <c r="A18" s="386" t="s">
        <v>408</v>
      </c>
      <c r="B18" s="386" t="s">
        <v>409</v>
      </c>
      <c r="C18" s="388">
        <v>0</v>
      </c>
      <c r="D18" s="388">
        <v>0</v>
      </c>
      <c r="E18" s="388">
        <v>0</v>
      </c>
      <c r="F18" s="125"/>
    </row>
    <row r="19" spans="1:6" x14ac:dyDescent="0.2">
      <c r="A19" s="157"/>
      <c r="B19" s="157" t="s">
        <v>371</v>
      </c>
      <c r="C19" s="130">
        <f>SUM(C6:C18)</f>
        <v>879578833.03999996</v>
      </c>
      <c r="D19" s="130">
        <f>SUM(D6:D18)</f>
        <v>1007966530.26</v>
      </c>
      <c r="E19" s="130">
        <f>SUM(E6:E18)</f>
        <v>128387697.22</v>
      </c>
      <c r="F19" s="130"/>
    </row>
    <row r="20" spans="1:6" x14ac:dyDescent="0.2">
      <c r="A20" s="143"/>
      <c r="B20" s="143"/>
      <c r="C20" s="151"/>
      <c r="D20" s="151"/>
      <c r="E20" s="151"/>
      <c r="F20" s="143"/>
    </row>
    <row r="21" spans="1:6" ht="11.25" customHeight="1" x14ac:dyDescent="0.2">
      <c r="A21" s="10" t="s">
        <v>78</v>
      </c>
      <c r="B21" s="143"/>
      <c r="C21" s="50"/>
      <c r="D21" s="50"/>
      <c r="E21" s="50"/>
      <c r="F21" s="51" t="s">
        <v>73</v>
      </c>
    </row>
    <row r="22" spans="1:6" ht="15" customHeight="1" x14ac:dyDescent="0.2">
      <c r="A22" s="15" t="s">
        <v>46</v>
      </c>
      <c r="B22" s="16" t="s">
        <v>47</v>
      </c>
      <c r="C22" s="52" t="s">
        <v>74</v>
      </c>
      <c r="D22" s="52" t="s">
        <v>75</v>
      </c>
      <c r="E22" s="52" t="s">
        <v>76</v>
      </c>
      <c r="F22" s="53" t="s">
        <v>77</v>
      </c>
    </row>
    <row r="23" spans="1:6" x14ac:dyDescent="0.2">
      <c r="A23" s="435" t="s">
        <v>410</v>
      </c>
      <c r="B23" s="436" t="s">
        <v>411</v>
      </c>
      <c r="C23" s="437">
        <v>4037114.63</v>
      </c>
      <c r="D23" s="437">
        <v>4214923.4000000004</v>
      </c>
      <c r="E23" s="437">
        <v>177808.77</v>
      </c>
      <c r="F23" s="128"/>
    </row>
    <row r="24" spans="1:6" s="253" customFormat="1" x14ac:dyDescent="0.2">
      <c r="A24" s="435" t="s">
        <v>412</v>
      </c>
      <c r="B24" s="435" t="s">
        <v>413</v>
      </c>
      <c r="C24" s="437">
        <v>0</v>
      </c>
      <c r="D24" s="437">
        <v>0</v>
      </c>
      <c r="E24" s="437">
        <v>0</v>
      </c>
      <c r="F24" s="128"/>
    </row>
    <row r="25" spans="1:6" s="253" customFormat="1" x14ac:dyDescent="0.2">
      <c r="A25" s="435" t="s">
        <v>414</v>
      </c>
      <c r="B25" s="435" t="s">
        <v>415</v>
      </c>
      <c r="C25" s="437">
        <v>17459976.760000002</v>
      </c>
      <c r="D25" s="437">
        <v>17729197.109999999</v>
      </c>
      <c r="E25" s="437">
        <v>269220.34999999998</v>
      </c>
      <c r="F25" s="128"/>
    </row>
    <row r="26" spans="1:6" s="253" customFormat="1" x14ac:dyDescent="0.2">
      <c r="A26" s="435" t="s">
        <v>416</v>
      </c>
      <c r="B26" s="435" t="s">
        <v>417</v>
      </c>
      <c r="C26" s="437">
        <v>739587.57</v>
      </c>
      <c r="D26" s="437">
        <v>739587.57</v>
      </c>
      <c r="E26" s="437">
        <v>0</v>
      </c>
      <c r="F26" s="128"/>
    </row>
    <row r="27" spans="1:6" s="253" customFormat="1" x14ac:dyDescent="0.2">
      <c r="A27" s="435" t="s">
        <v>418</v>
      </c>
      <c r="B27" s="435" t="s">
        <v>419</v>
      </c>
      <c r="C27" s="437">
        <v>0</v>
      </c>
      <c r="D27" s="437">
        <v>0</v>
      </c>
      <c r="E27" s="437">
        <v>0</v>
      </c>
      <c r="F27" s="128"/>
    </row>
    <row r="28" spans="1:6" s="253" customFormat="1" x14ac:dyDescent="0.2">
      <c r="A28" s="435" t="s">
        <v>421</v>
      </c>
      <c r="B28" s="435" t="s">
        <v>420</v>
      </c>
      <c r="C28" s="437">
        <v>1780060.78</v>
      </c>
      <c r="D28" s="437">
        <v>1810652.33</v>
      </c>
      <c r="E28" s="437">
        <v>30591.55</v>
      </c>
      <c r="F28" s="128"/>
    </row>
    <row r="29" spans="1:6" s="253" customFormat="1" x14ac:dyDescent="0.2">
      <c r="A29" s="435" t="s">
        <v>422</v>
      </c>
      <c r="B29" s="435" t="s">
        <v>423</v>
      </c>
      <c r="C29" s="437">
        <v>0</v>
      </c>
      <c r="D29" s="437">
        <v>0</v>
      </c>
      <c r="E29" s="437">
        <v>0</v>
      </c>
      <c r="F29" s="128"/>
    </row>
    <row r="30" spans="1:6" s="253" customFormat="1" x14ac:dyDescent="0.2">
      <c r="A30" s="435" t="s">
        <v>424</v>
      </c>
      <c r="B30" s="435" t="s">
        <v>425</v>
      </c>
      <c r="C30" s="437">
        <v>4554506.4400000004</v>
      </c>
      <c r="D30" s="437">
        <v>4832258.4400000004</v>
      </c>
      <c r="E30" s="437">
        <v>277752</v>
      </c>
      <c r="F30" s="128"/>
    </row>
    <row r="31" spans="1:6" s="253" customFormat="1" x14ac:dyDescent="0.2">
      <c r="A31" s="435" t="s">
        <v>426</v>
      </c>
      <c r="B31" s="435" t="s">
        <v>427</v>
      </c>
      <c r="C31" s="437">
        <v>125231.11</v>
      </c>
      <c r="D31" s="437">
        <v>142200.46</v>
      </c>
      <c r="E31" s="437">
        <v>16969.349999999999</v>
      </c>
      <c r="F31" s="128"/>
    </row>
    <row r="32" spans="1:6" s="253" customFormat="1" x14ac:dyDescent="0.2">
      <c r="A32" s="435" t="s">
        <v>428</v>
      </c>
      <c r="B32" s="435" t="s">
        <v>429</v>
      </c>
      <c r="C32" s="437">
        <v>0</v>
      </c>
      <c r="D32" s="437">
        <v>0</v>
      </c>
      <c r="E32" s="437">
        <v>0</v>
      </c>
      <c r="F32" s="128"/>
    </row>
    <row r="33" spans="1:8" s="253" customFormat="1" x14ac:dyDescent="0.2">
      <c r="A33" s="435" t="s">
        <v>430</v>
      </c>
      <c r="B33" s="435" t="s">
        <v>431</v>
      </c>
      <c r="C33" s="437">
        <v>42815528.380000003</v>
      </c>
      <c r="D33" s="437">
        <v>42863428.380000003</v>
      </c>
      <c r="E33" s="437">
        <v>47900</v>
      </c>
      <c r="F33" s="128"/>
    </row>
    <row r="34" spans="1:8" s="253" customFormat="1" x14ac:dyDescent="0.2">
      <c r="A34" s="435" t="s">
        <v>432</v>
      </c>
      <c r="B34" s="435" t="s">
        <v>433</v>
      </c>
      <c r="C34" s="437">
        <v>0</v>
      </c>
      <c r="D34" s="437">
        <v>0</v>
      </c>
      <c r="E34" s="437">
        <v>0</v>
      </c>
      <c r="F34" s="128"/>
    </row>
    <row r="35" spans="1:8" s="253" customFormat="1" x14ac:dyDescent="0.2">
      <c r="A35" s="435" t="s">
        <v>434</v>
      </c>
      <c r="B35" s="435" t="s">
        <v>435</v>
      </c>
      <c r="C35" s="437">
        <v>1186840.43</v>
      </c>
      <c r="D35" s="437">
        <v>1186840.43</v>
      </c>
      <c r="E35" s="437">
        <v>0</v>
      </c>
      <c r="F35" s="128"/>
    </row>
    <row r="36" spans="1:8" s="253" customFormat="1" x14ac:dyDescent="0.2">
      <c r="A36" s="435" t="s">
        <v>436</v>
      </c>
      <c r="B36" s="435" t="s">
        <v>437</v>
      </c>
      <c r="C36" s="437">
        <v>12082839.279999999</v>
      </c>
      <c r="D36" s="437">
        <v>15058063.35</v>
      </c>
      <c r="E36" s="437">
        <v>2975224.07</v>
      </c>
      <c r="F36" s="128"/>
    </row>
    <row r="37" spans="1:8" s="253" customFormat="1" x14ac:dyDescent="0.2">
      <c r="A37" s="435" t="s">
        <v>438</v>
      </c>
      <c r="B37" s="435" t="s">
        <v>439</v>
      </c>
      <c r="C37" s="437">
        <v>4639611.4400000004</v>
      </c>
      <c r="D37" s="437">
        <v>4639611.4400000004</v>
      </c>
      <c r="E37" s="437">
        <v>0</v>
      </c>
      <c r="F37" s="128"/>
    </row>
    <row r="38" spans="1:8" s="190" customFormat="1" x14ac:dyDescent="0.2">
      <c r="A38" s="435" t="s">
        <v>440</v>
      </c>
      <c r="B38" s="435" t="s">
        <v>441</v>
      </c>
      <c r="C38" s="437">
        <v>346766.62</v>
      </c>
      <c r="D38" s="437">
        <v>348116.62</v>
      </c>
      <c r="E38" s="437">
        <v>1350</v>
      </c>
      <c r="F38" s="128"/>
    </row>
    <row r="39" spans="1:8" s="190" customFormat="1" x14ac:dyDescent="0.2">
      <c r="A39" s="435" t="s">
        <v>442</v>
      </c>
      <c r="B39" s="435" t="s">
        <v>443</v>
      </c>
      <c r="C39" s="437">
        <v>5706352.1200000001</v>
      </c>
      <c r="D39" s="437">
        <v>5963938.1100000003</v>
      </c>
      <c r="E39" s="437">
        <v>257585.99</v>
      </c>
      <c r="F39" s="128"/>
    </row>
    <row r="40" spans="1:8" s="190" customFormat="1" x14ac:dyDescent="0.2">
      <c r="A40" s="435" t="s">
        <v>444</v>
      </c>
      <c r="B40" s="435" t="s">
        <v>445</v>
      </c>
      <c r="C40" s="437">
        <v>0</v>
      </c>
      <c r="D40" s="437">
        <v>0</v>
      </c>
      <c r="E40" s="437">
        <v>0</v>
      </c>
      <c r="F40" s="128"/>
    </row>
    <row r="41" spans="1:8" s="190" customFormat="1" x14ac:dyDescent="0.2">
      <c r="A41" s="435" t="s">
        <v>446</v>
      </c>
      <c r="B41" s="435" t="s">
        <v>447</v>
      </c>
      <c r="C41" s="437">
        <v>0</v>
      </c>
      <c r="D41" s="437">
        <v>0</v>
      </c>
      <c r="E41" s="437">
        <v>0</v>
      </c>
      <c r="F41" s="128"/>
    </row>
    <row r="42" spans="1:8" s="190" customFormat="1" x14ac:dyDescent="0.2">
      <c r="A42" s="435" t="s">
        <v>448</v>
      </c>
      <c r="B42" s="435" t="s">
        <v>449</v>
      </c>
      <c r="C42" s="437">
        <v>32250399.050000001</v>
      </c>
      <c r="D42" s="437">
        <v>34131467.659999996</v>
      </c>
      <c r="E42" s="437">
        <v>1881068.61</v>
      </c>
      <c r="F42" s="128"/>
    </row>
    <row r="43" spans="1:8" s="190" customFormat="1" x14ac:dyDescent="0.2">
      <c r="A43" s="389" t="s">
        <v>450</v>
      </c>
      <c r="B43" s="389" t="s">
        <v>451</v>
      </c>
      <c r="C43" s="390">
        <v>0</v>
      </c>
      <c r="D43" s="390">
        <v>0</v>
      </c>
      <c r="E43" s="390">
        <v>0</v>
      </c>
      <c r="F43" s="128"/>
    </row>
    <row r="44" spans="1:8" x14ac:dyDescent="0.2">
      <c r="A44" s="157"/>
      <c r="B44" s="157" t="s">
        <v>223</v>
      </c>
      <c r="C44" s="438">
        <v>127724814.61000001</v>
      </c>
      <c r="D44" s="438">
        <v>133660285.3</v>
      </c>
      <c r="E44" s="438">
        <v>5935470.6900000004</v>
      </c>
      <c r="F44" s="130"/>
    </row>
    <row r="45" spans="1:8" s="19" customFormat="1" x14ac:dyDescent="0.2">
      <c r="A45" s="142"/>
      <c r="B45" s="142"/>
      <c r="C45" s="27"/>
      <c r="D45" s="27"/>
      <c r="E45" s="27"/>
      <c r="F45" s="27"/>
    </row>
    <row r="46" spans="1:8" s="19" customFormat="1" ht="11.25" customHeight="1" x14ac:dyDescent="0.2">
      <c r="A46" s="10" t="s">
        <v>205</v>
      </c>
      <c r="B46" s="10"/>
      <c r="C46" s="50"/>
      <c r="D46" s="50"/>
      <c r="E46" s="50"/>
      <c r="G46" s="51" t="s">
        <v>73</v>
      </c>
    </row>
    <row r="47" spans="1:8" s="19" customFormat="1" ht="27.95" customHeight="1" x14ac:dyDescent="0.2">
      <c r="A47" s="15" t="s">
        <v>46</v>
      </c>
      <c r="B47" s="16" t="s">
        <v>47</v>
      </c>
      <c r="C47" s="52" t="s">
        <v>74</v>
      </c>
      <c r="D47" s="52" t="s">
        <v>75</v>
      </c>
      <c r="E47" s="52" t="s">
        <v>76</v>
      </c>
      <c r="F47" s="53" t="s">
        <v>77</v>
      </c>
      <c r="G47" s="53" t="s">
        <v>232</v>
      </c>
      <c r="H47" s="53" t="s">
        <v>233</v>
      </c>
    </row>
    <row r="48" spans="1:8" s="19" customFormat="1" x14ac:dyDescent="0.2">
      <c r="A48" s="144"/>
      <c r="B48" s="128"/>
      <c r="C48" s="125"/>
      <c r="D48" s="126"/>
      <c r="E48" s="126"/>
      <c r="F48" s="128"/>
      <c r="G48" s="128"/>
      <c r="H48" s="128"/>
    </row>
    <row r="49" spans="1:8" s="19" customFormat="1" x14ac:dyDescent="0.2">
      <c r="A49" s="144"/>
      <c r="B49" s="128"/>
      <c r="C49" s="125"/>
      <c r="D49" s="126"/>
      <c r="E49" s="126"/>
      <c r="F49" s="128"/>
      <c r="G49" s="128"/>
      <c r="H49" s="128"/>
    </row>
    <row r="50" spans="1:8" s="19" customFormat="1" x14ac:dyDescent="0.2">
      <c r="A50" s="144"/>
      <c r="B50" s="128"/>
      <c r="C50" s="125"/>
      <c r="D50" s="126"/>
      <c r="E50" s="126"/>
      <c r="F50" s="128"/>
      <c r="G50" s="128"/>
      <c r="H50" s="128"/>
    </row>
    <row r="51" spans="1:8" s="19" customFormat="1" x14ac:dyDescent="0.2">
      <c r="A51" s="157"/>
      <c r="B51" s="157" t="s">
        <v>224</v>
      </c>
      <c r="C51" s="130">
        <f>SUM(C48:C50)</f>
        <v>0</v>
      </c>
      <c r="D51" s="130">
        <f>SUM(D48:D50)</f>
        <v>0</v>
      </c>
      <c r="E51" s="130">
        <f>SUM(E48:E50)</f>
        <v>0</v>
      </c>
      <c r="F51" s="130"/>
      <c r="G51" s="130"/>
      <c r="H51" s="130"/>
    </row>
    <row r="53" spans="1:8" x14ac:dyDescent="0.2">
      <c r="A53" s="10" t="s">
        <v>206</v>
      </c>
      <c r="B53" s="10"/>
      <c r="C53" s="50"/>
      <c r="D53" s="50"/>
      <c r="E53" s="50"/>
      <c r="G53" s="51" t="s">
        <v>73</v>
      </c>
    </row>
    <row r="54" spans="1:8" ht="27.95" customHeight="1" x14ac:dyDescent="0.2">
      <c r="A54" s="15" t="s">
        <v>46</v>
      </c>
      <c r="B54" s="16" t="s">
        <v>47</v>
      </c>
      <c r="C54" s="52" t="s">
        <v>74</v>
      </c>
      <c r="D54" s="52" t="s">
        <v>75</v>
      </c>
      <c r="E54" s="52" t="s">
        <v>76</v>
      </c>
      <c r="F54" s="53" t="s">
        <v>77</v>
      </c>
      <c r="G54" s="53" t="s">
        <v>232</v>
      </c>
      <c r="H54" s="53" t="s">
        <v>233</v>
      </c>
    </row>
    <row r="55" spans="1:8" x14ac:dyDescent="0.2">
      <c r="A55" s="144"/>
      <c r="B55" s="128"/>
      <c r="C55" s="125"/>
      <c r="D55" s="126"/>
      <c r="E55" s="126"/>
      <c r="F55" s="128"/>
      <c r="G55" s="128"/>
      <c r="H55" s="128"/>
    </row>
    <row r="56" spans="1:8" x14ac:dyDescent="0.2">
      <c r="A56" s="144"/>
      <c r="B56" s="128"/>
      <c r="C56" s="125"/>
      <c r="D56" s="126"/>
      <c r="E56" s="126"/>
      <c r="F56" s="128"/>
      <c r="G56" s="128"/>
      <c r="H56" s="128"/>
    </row>
    <row r="57" spans="1:8" x14ac:dyDescent="0.2">
      <c r="A57" s="144"/>
      <c r="B57" s="128"/>
      <c r="C57" s="125"/>
      <c r="D57" s="126"/>
      <c r="E57" s="126"/>
      <c r="F57" s="128"/>
      <c r="G57" s="128"/>
      <c r="H57" s="128"/>
    </row>
    <row r="58" spans="1:8" x14ac:dyDescent="0.2">
      <c r="A58" s="157"/>
      <c r="B58" s="157" t="s">
        <v>225</v>
      </c>
      <c r="C58" s="130">
        <f>SUM(C55:C57)</f>
        <v>0</v>
      </c>
      <c r="D58" s="130">
        <f>SUM(D55:D57)</f>
        <v>0</v>
      </c>
      <c r="E58" s="130">
        <f>SUM(E55:E57)</f>
        <v>0</v>
      </c>
      <c r="F58" s="130"/>
      <c r="G58" s="130"/>
      <c r="H58" s="130"/>
    </row>
    <row r="60" spans="1:8" x14ac:dyDescent="0.2">
      <c r="A60" s="10" t="s">
        <v>207</v>
      </c>
      <c r="B60" s="10"/>
      <c r="C60" s="50"/>
      <c r="D60" s="50"/>
      <c r="E60" s="50"/>
      <c r="G60" s="51" t="s">
        <v>73</v>
      </c>
    </row>
    <row r="61" spans="1:8" ht="27.95" customHeight="1" x14ac:dyDescent="0.2">
      <c r="A61" s="15" t="s">
        <v>46</v>
      </c>
      <c r="B61" s="16" t="s">
        <v>47</v>
      </c>
      <c r="C61" s="52" t="s">
        <v>74</v>
      </c>
      <c r="D61" s="52" t="s">
        <v>75</v>
      </c>
      <c r="E61" s="52" t="s">
        <v>76</v>
      </c>
      <c r="F61" s="53" t="s">
        <v>77</v>
      </c>
      <c r="G61" s="53" t="s">
        <v>232</v>
      </c>
      <c r="H61" s="53" t="s">
        <v>233</v>
      </c>
    </row>
    <row r="62" spans="1:8" x14ac:dyDescent="0.2">
      <c r="A62" s="144" t="s">
        <v>452</v>
      </c>
      <c r="B62" s="128" t="s">
        <v>449</v>
      </c>
      <c r="C62" s="125">
        <v>-47180588.600000001</v>
      </c>
      <c r="D62" s="126">
        <v>-47180588.600000001</v>
      </c>
      <c r="E62" s="126">
        <v>0</v>
      </c>
      <c r="F62" s="128"/>
      <c r="G62" s="128"/>
      <c r="H62" s="128"/>
    </row>
    <row r="63" spans="1:8" x14ac:dyDescent="0.2">
      <c r="A63" s="144"/>
      <c r="B63" s="128"/>
      <c r="C63" s="125"/>
      <c r="D63" s="126"/>
      <c r="E63" s="126"/>
      <c r="F63" s="128"/>
      <c r="G63" s="128"/>
      <c r="H63" s="128"/>
    </row>
    <row r="64" spans="1:8" x14ac:dyDescent="0.2">
      <c r="A64" s="144"/>
      <c r="B64" s="128"/>
      <c r="C64" s="125"/>
      <c r="D64" s="126"/>
      <c r="E64" s="126"/>
      <c r="F64" s="128"/>
      <c r="G64" s="128"/>
      <c r="H64" s="128"/>
    </row>
    <row r="65" spans="1:8" x14ac:dyDescent="0.2">
      <c r="A65" s="157"/>
      <c r="B65" s="157" t="s">
        <v>227</v>
      </c>
      <c r="C65" s="130">
        <f>SUM(C62:C64)</f>
        <v>-47180588.600000001</v>
      </c>
      <c r="D65" s="130">
        <f>SUM(D62:D64)</f>
        <v>-47180588.600000001</v>
      </c>
      <c r="E65" s="130">
        <f>SUM(E62:E64)</f>
        <v>0</v>
      </c>
      <c r="F65" s="130"/>
      <c r="G65" s="130"/>
      <c r="H65" s="130"/>
    </row>
    <row r="67" spans="1:8" x14ac:dyDescent="0.2">
      <c r="A67" s="10" t="s">
        <v>208</v>
      </c>
      <c r="B67" s="10"/>
      <c r="C67" s="50"/>
      <c r="D67" s="50"/>
      <c r="E67" s="50"/>
      <c r="G67" s="51" t="s">
        <v>73</v>
      </c>
    </row>
    <row r="68" spans="1:8" ht="27.95" customHeight="1" x14ac:dyDescent="0.2">
      <c r="A68" s="15" t="s">
        <v>46</v>
      </c>
      <c r="B68" s="16" t="s">
        <v>47</v>
      </c>
      <c r="C68" s="52" t="s">
        <v>74</v>
      </c>
      <c r="D68" s="52" t="s">
        <v>75</v>
      </c>
      <c r="E68" s="52" t="s">
        <v>76</v>
      </c>
      <c r="F68" s="53" t="s">
        <v>77</v>
      </c>
      <c r="G68" s="53" t="s">
        <v>232</v>
      </c>
      <c r="H68" s="53" t="s">
        <v>233</v>
      </c>
    </row>
    <row r="69" spans="1:8" x14ac:dyDescent="0.2">
      <c r="A69" s="144"/>
      <c r="B69" s="128"/>
      <c r="C69" s="125"/>
      <c r="D69" s="126"/>
      <c r="E69" s="126"/>
      <c r="F69" s="128"/>
      <c r="G69" s="128"/>
      <c r="H69" s="128"/>
    </row>
    <row r="70" spans="1:8" x14ac:dyDescent="0.2">
      <c r="A70" s="144"/>
      <c r="B70" s="128"/>
      <c r="C70" s="125"/>
      <c r="D70" s="126"/>
      <c r="E70" s="126"/>
      <c r="F70" s="128"/>
      <c r="G70" s="128"/>
      <c r="H70" s="128"/>
    </row>
    <row r="71" spans="1:8" x14ac:dyDescent="0.2">
      <c r="A71" s="144"/>
      <c r="B71" s="128"/>
      <c r="C71" s="125"/>
      <c r="D71" s="126"/>
      <c r="E71" s="126"/>
      <c r="F71" s="128"/>
      <c r="G71" s="128"/>
      <c r="H71" s="128"/>
    </row>
    <row r="72" spans="1:8" x14ac:dyDescent="0.2">
      <c r="A72" s="157"/>
      <c r="B72" s="157" t="s">
        <v>226</v>
      </c>
      <c r="C72" s="130">
        <f>SUM(C69:C71)</f>
        <v>0</v>
      </c>
      <c r="D72" s="130">
        <f>SUM(D69:D71)</f>
        <v>0</v>
      </c>
      <c r="E72" s="130">
        <f>SUM(E69:E71)</f>
        <v>0</v>
      </c>
      <c r="F72" s="130"/>
      <c r="G72" s="130"/>
      <c r="H72" s="130"/>
    </row>
  </sheetData>
  <dataValidations disablePrompts="1" count="8">
    <dataValidation allowBlank="1" showInputMessage="1" showErrorMessage="1" prompt="Criterio para la aplicación de depreciación: anual, mensual, trimestral, etc." sqref="F68 F61 F54 F22 F47 F5" xr:uid="{00000000-0002-0000-0900-000000000000}"/>
    <dataValidation allowBlank="1" showInputMessage="1" showErrorMessage="1" prompt="Diferencia entre el saldo final y el inicial presentados." sqref="E68 E61 E54 E22 E47 E5" xr:uid="{00000000-0002-0000-0900-000001000000}"/>
    <dataValidation allowBlank="1" showInputMessage="1" showErrorMessage="1" prompt="Corresponde al nombre o descripción de la cuenta de acuerdo al Plan de Cuentas emitido por el CONAC." sqref="B68 B61 B54 B22 B47 B5" xr:uid="{00000000-0002-0000-0900-000002000000}"/>
    <dataValidation allowBlank="1" showInputMessage="1" showErrorMessage="1" prompt="Indicar el método de depreciación." sqref="G68 G61 G54 G47" xr:uid="{00000000-0002-0000-0900-000003000000}"/>
    <dataValidation allowBlank="1" showInputMessage="1" showErrorMessage="1" prompt="Indicar la tasa de aplicación." sqref="H68 H61 H54 H47" xr:uid="{00000000-0002-0000-0900-000004000000}"/>
    <dataValidation allowBlank="1" showInputMessage="1" showErrorMessage="1" prompt="Corresponde al número de la cuenta de acuerdo al Plan de Cuentas emitido por el CONAC (DOF 23/12/2015)." sqref="A68 A61 A54 A22 A47 A5" xr:uid="{00000000-0002-0000-0900-000005000000}"/>
    <dataValidation allowBlank="1" showInputMessage="1" showErrorMessage="1" prompt="Saldo al 31 de diciembre del año anterior del ejercio que se presenta." sqref="C68 C61 C54 C22 C47 C5" xr:uid="{00000000-0002-0000-0900-000006000000}"/>
    <dataValidation allowBlank="1" showInputMessage="1" showErrorMessage="1" prompt="Importe final del periodo que corresponde la información financiera trimestral que se presenta." sqref="D68 D61 D54 D22 D47 D5" xr:uid="{00000000-0002-0000-0900-000007000000}"/>
  </dataValidations>
  <pageMargins left="0.78740157480314965" right="0" top="0.39370078740157483" bottom="0.19685039370078741" header="0.31496062992125984" footer="0.31496062992125984"/>
  <pageSetup scale="67"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F35"/>
  <sheetViews>
    <sheetView zoomScaleSheetLayoutView="100" workbookViewId="0">
      <selection activeCell="G28" sqref="G28"/>
    </sheetView>
  </sheetViews>
  <sheetFormatPr baseColWidth="10" defaultRowHeight="11.25" x14ac:dyDescent="0.2"/>
  <cols>
    <col min="1" max="1" width="20.7109375" style="8" customWidth="1"/>
    <col min="2" max="2" width="50.7109375" style="8" customWidth="1"/>
    <col min="3" max="5" width="11.7109375" style="9" customWidth="1"/>
    <col min="6" max="6" width="14.140625" style="8" bestFit="1" customWidth="1"/>
    <col min="7" max="16384" width="11.42578125" style="8"/>
  </cols>
  <sheetData>
    <row r="1" spans="1:6" x14ac:dyDescent="0.2">
      <c r="A1" s="3" t="s">
        <v>43</v>
      </c>
      <c r="B1" s="3"/>
      <c r="C1" s="4"/>
      <c r="D1" s="4"/>
      <c r="E1" s="4"/>
      <c r="F1" s="7"/>
    </row>
    <row r="2" spans="1:6" x14ac:dyDescent="0.2">
      <c r="A2" s="3" t="s">
        <v>190</v>
      </c>
      <c r="B2" s="3"/>
      <c r="C2" s="4"/>
      <c r="D2" s="4"/>
      <c r="E2" s="4"/>
    </row>
    <row r="3" spans="1:6" s="245" customFormat="1" x14ac:dyDescent="0.2">
      <c r="A3" s="3"/>
      <c r="B3" s="3"/>
      <c r="C3" s="4"/>
      <c r="D3" s="4"/>
      <c r="E3" s="4"/>
    </row>
    <row r="5" spans="1:6" x14ac:dyDescent="0.2">
      <c r="A5" s="55" t="s">
        <v>136</v>
      </c>
      <c r="B5" s="55"/>
      <c r="C5" s="56"/>
      <c r="D5" s="56"/>
      <c r="E5" s="56"/>
      <c r="F5" s="12" t="s">
        <v>79</v>
      </c>
    </row>
    <row r="6" spans="1:6" s="19" customFormat="1" x14ac:dyDescent="0.2">
      <c r="A6" s="57"/>
      <c r="B6" s="57"/>
      <c r="C6" s="56"/>
      <c r="D6" s="56"/>
      <c r="E6" s="56"/>
    </row>
    <row r="7" spans="1:6" ht="22.5" x14ac:dyDescent="0.2">
      <c r="A7" s="15" t="s">
        <v>46</v>
      </c>
      <c r="B7" s="16" t="s">
        <v>47</v>
      </c>
      <c r="C7" s="52" t="s">
        <v>74</v>
      </c>
      <c r="D7" s="52" t="s">
        <v>75</v>
      </c>
      <c r="E7" s="52" t="s">
        <v>76</v>
      </c>
      <c r="F7" s="53" t="s">
        <v>77</v>
      </c>
    </row>
    <row r="8" spans="1:6" x14ac:dyDescent="0.2">
      <c r="A8" s="160" t="s">
        <v>453</v>
      </c>
      <c r="B8" s="160" t="s">
        <v>454</v>
      </c>
      <c r="C8" s="125">
        <v>343516.2</v>
      </c>
      <c r="D8" s="163">
        <v>343516.2</v>
      </c>
      <c r="E8" s="163">
        <v>0</v>
      </c>
      <c r="F8" s="127"/>
    </row>
    <row r="9" spans="1:6" x14ac:dyDescent="0.2">
      <c r="A9" s="160"/>
      <c r="B9" s="160"/>
      <c r="C9" s="125"/>
      <c r="D9" s="163"/>
      <c r="E9" s="163"/>
      <c r="F9" s="127"/>
    </row>
    <row r="10" spans="1:6" x14ac:dyDescent="0.2">
      <c r="A10" s="160"/>
      <c r="B10" s="160"/>
      <c r="C10" s="125"/>
      <c r="D10" s="163"/>
      <c r="E10" s="163"/>
      <c r="F10" s="127"/>
    </row>
    <row r="11" spans="1:6" x14ac:dyDescent="0.2">
      <c r="A11" s="160"/>
      <c r="B11" s="160"/>
      <c r="C11" s="125"/>
      <c r="D11" s="163"/>
      <c r="E11" s="163"/>
      <c r="F11" s="127"/>
    </row>
    <row r="12" spans="1:6" x14ac:dyDescent="0.2">
      <c r="A12" s="160"/>
      <c r="B12" s="160"/>
      <c r="C12" s="125"/>
      <c r="D12" s="163"/>
      <c r="E12" s="163"/>
      <c r="F12" s="127"/>
    </row>
    <row r="13" spans="1:6" x14ac:dyDescent="0.2">
      <c r="A13" s="157"/>
      <c r="B13" s="157" t="s">
        <v>228</v>
      </c>
      <c r="C13" s="130">
        <f>SUM(C8:C12)</f>
        <v>343516.2</v>
      </c>
      <c r="D13" s="130">
        <f>SUM(D8:D12)</f>
        <v>343516.2</v>
      </c>
      <c r="E13" s="130">
        <f>SUM(E8:E12)</f>
        <v>0</v>
      </c>
      <c r="F13" s="157"/>
    </row>
    <row r="14" spans="1:6" x14ac:dyDescent="0.2">
      <c r="A14" s="143"/>
      <c r="B14" s="143"/>
      <c r="C14" s="151"/>
      <c r="D14" s="151"/>
      <c r="E14" s="151"/>
      <c r="F14" s="143"/>
    </row>
    <row r="15" spans="1:6" x14ac:dyDescent="0.2">
      <c r="A15" s="143"/>
      <c r="B15" s="143"/>
      <c r="C15" s="151"/>
      <c r="D15" s="151"/>
      <c r="E15" s="151"/>
      <c r="F15" s="143"/>
    </row>
    <row r="16" spans="1:6" x14ac:dyDescent="0.2">
      <c r="A16" s="58" t="s">
        <v>209</v>
      </c>
      <c r="B16" s="59"/>
      <c r="C16" s="56"/>
      <c r="D16" s="56"/>
      <c r="E16" s="56"/>
      <c r="F16" s="12" t="s">
        <v>79</v>
      </c>
    </row>
    <row r="17" spans="1:6" x14ac:dyDescent="0.2">
      <c r="A17" s="60"/>
      <c r="B17" s="60"/>
      <c r="C17" s="61"/>
      <c r="D17" s="61"/>
      <c r="E17" s="61"/>
    </row>
    <row r="18" spans="1:6" ht="22.5" x14ac:dyDescent="0.2">
      <c r="A18" s="15" t="s">
        <v>46</v>
      </c>
      <c r="B18" s="16" t="s">
        <v>47</v>
      </c>
      <c r="C18" s="52" t="s">
        <v>74</v>
      </c>
      <c r="D18" s="52" t="s">
        <v>75</v>
      </c>
      <c r="E18" s="52" t="s">
        <v>76</v>
      </c>
      <c r="F18" s="53" t="s">
        <v>77</v>
      </c>
    </row>
    <row r="19" spans="1:6" s="216" customFormat="1" x14ac:dyDescent="0.2">
      <c r="A19" s="144"/>
      <c r="B19" s="160"/>
      <c r="C19" s="125"/>
      <c r="D19" s="125"/>
      <c r="E19" s="125"/>
      <c r="F19" s="127"/>
    </row>
    <row r="20" spans="1:6" s="245" customFormat="1" x14ac:dyDescent="0.2">
      <c r="A20" s="144"/>
      <c r="B20" s="160"/>
      <c r="C20" s="125"/>
      <c r="D20" s="125"/>
      <c r="E20" s="125"/>
      <c r="F20" s="127"/>
    </row>
    <row r="21" spans="1:6" x14ac:dyDescent="0.2">
      <c r="A21" s="144"/>
      <c r="B21" s="160"/>
      <c r="C21" s="125"/>
      <c r="D21" s="125"/>
      <c r="E21" s="125"/>
      <c r="F21" s="127"/>
    </row>
    <row r="22" spans="1:6" x14ac:dyDescent="0.2">
      <c r="A22" s="157"/>
      <c r="B22" s="157" t="s">
        <v>229</v>
      </c>
      <c r="C22" s="130">
        <f>SUM(C19:C21)</f>
        <v>0</v>
      </c>
      <c r="D22" s="130">
        <f>SUM(D19:D21)</f>
        <v>0</v>
      </c>
      <c r="E22" s="130">
        <f>SUM(E19:E21)</f>
        <v>0</v>
      </c>
      <c r="F22" s="157"/>
    </row>
    <row r="23" spans="1:6" x14ac:dyDescent="0.2">
      <c r="A23" s="143"/>
      <c r="B23" s="143"/>
      <c r="C23" s="151"/>
      <c r="D23" s="151"/>
      <c r="E23" s="151"/>
      <c r="F23" s="143"/>
    </row>
    <row r="24" spans="1:6" x14ac:dyDescent="0.2">
      <c r="A24" s="143"/>
      <c r="B24" s="143"/>
      <c r="C24" s="151"/>
      <c r="D24" s="151"/>
      <c r="E24" s="151"/>
      <c r="F24" s="143"/>
    </row>
    <row r="25" spans="1:6" x14ac:dyDescent="0.2">
      <c r="A25" s="59" t="s">
        <v>144</v>
      </c>
      <c r="B25" s="143"/>
      <c r="C25" s="62"/>
      <c r="D25" s="62"/>
      <c r="E25" s="50"/>
      <c r="F25" s="51" t="s">
        <v>80</v>
      </c>
    </row>
    <row r="26" spans="1:6" x14ac:dyDescent="0.2">
      <c r="A26" s="43"/>
      <c r="B26" s="43"/>
      <c r="C26" s="22"/>
    </row>
    <row r="27" spans="1:6" ht="22.5" x14ac:dyDescent="0.2">
      <c r="A27" s="15" t="s">
        <v>46</v>
      </c>
      <c r="B27" s="16" t="s">
        <v>47</v>
      </c>
      <c r="C27" s="52" t="s">
        <v>74</v>
      </c>
      <c r="D27" s="52" t="s">
        <v>75</v>
      </c>
      <c r="E27" s="52" t="s">
        <v>76</v>
      </c>
      <c r="F27" s="53" t="s">
        <v>77</v>
      </c>
    </row>
    <row r="28" spans="1:6" x14ac:dyDescent="0.2">
      <c r="A28" s="160"/>
      <c r="B28" s="160"/>
      <c r="C28" s="125"/>
      <c r="D28" s="163"/>
      <c r="E28" s="163"/>
      <c r="F28" s="127"/>
    </row>
    <row r="29" spans="1:6" x14ac:dyDescent="0.2">
      <c r="A29" s="160"/>
      <c r="B29" s="160"/>
      <c r="C29" s="125"/>
      <c r="D29" s="163"/>
      <c r="E29" s="163"/>
      <c r="F29" s="127"/>
    </row>
    <row r="30" spans="1:6" x14ac:dyDescent="0.2">
      <c r="A30" s="160"/>
      <c r="B30" s="160"/>
      <c r="C30" s="125"/>
      <c r="D30" s="163"/>
      <c r="E30" s="163"/>
      <c r="F30" s="127"/>
    </row>
    <row r="31" spans="1:6" x14ac:dyDescent="0.2">
      <c r="A31" s="160"/>
      <c r="B31" s="160"/>
      <c r="C31" s="125"/>
      <c r="D31" s="163"/>
      <c r="E31" s="163"/>
      <c r="F31" s="127"/>
    </row>
    <row r="32" spans="1:6" x14ac:dyDescent="0.2">
      <c r="A32" s="160"/>
      <c r="B32" s="160"/>
      <c r="C32" s="125"/>
      <c r="D32" s="163"/>
      <c r="E32" s="163"/>
      <c r="F32" s="127"/>
    </row>
    <row r="33" spans="1:6" x14ac:dyDescent="0.2">
      <c r="A33" s="160"/>
      <c r="B33" s="160"/>
      <c r="C33" s="125"/>
      <c r="D33" s="163"/>
      <c r="E33" s="163"/>
      <c r="F33" s="127"/>
    </row>
    <row r="34" spans="1:6" x14ac:dyDescent="0.2">
      <c r="A34" s="164"/>
      <c r="B34" s="164" t="s">
        <v>230</v>
      </c>
      <c r="C34" s="165">
        <f>SUM(C28:C33)</f>
        <v>0</v>
      </c>
      <c r="D34" s="165">
        <f>SUM(D28:D33)</f>
        <v>0</v>
      </c>
      <c r="E34" s="165">
        <f>SUM(E28:E33)</f>
        <v>0</v>
      </c>
      <c r="F34" s="165"/>
    </row>
    <row r="35" spans="1:6" x14ac:dyDescent="0.2">
      <c r="A35" s="137"/>
      <c r="B35" s="138"/>
      <c r="C35" s="139"/>
      <c r="D35" s="139"/>
      <c r="E35" s="139"/>
      <c r="F35" s="138"/>
    </row>
  </sheetData>
  <dataValidations count="6">
    <dataValidation allowBlank="1" showInputMessage="1" showErrorMessage="1" prompt="Corresponde al nombre o descripción de la cuenta de acuerdo al Plan de Cuentas emitido por el CONAC." sqref="B7 B27 B18" xr:uid="{00000000-0002-0000-0A00-000000000000}"/>
    <dataValidation allowBlank="1" showInputMessage="1" showErrorMessage="1" prompt="Diferencia entre el saldo final y el inicial presentados." sqref="E7 E27 E18" xr:uid="{00000000-0002-0000-0A00-000001000000}"/>
    <dataValidation allowBlank="1" showInputMessage="1" showErrorMessage="1" prompt="Indicar el medio como se está amortizando el intangible, por tiempo, por uso." sqref="F7 F27 F18" xr:uid="{00000000-0002-0000-0A00-000002000000}"/>
    <dataValidation allowBlank="1" showInputMessage="1" showErrorMessage="1" prompt="Corresponde al número de la cuenta de acuerdo al Plan de Cuentas emitido por el CONAC (DOF 23/12/2015)." sqref="A7 A18 A27" xr:uid="{00000000-0002-0000-0A00-000003000000}"/>
    <dataValidation allowBlank="1" showInputMessage="1" showErrorMessage="1" prompt="Saldo al 31 de diciembre del año anterior del ejercio que se presenta." sqref="C7 C18 C27" xr:uid="{00000000-0002-0000-0A00-000004000000}"/>
    <dataValidation allowBlank="1" showInputMessage="1" showErrorMessage="1" prompt="Importe final del periodo que corresponde la información financiera trimestral que se presenta." sqref="D7 D18 D27" xr:uid="{00000000-0002-0000-0A00-000005000000}"/>
  </dataValidations>
  <pageMargins left="0.70866141732283472" right="0.70866141732283472" top="0.74803149606299213" bottom="0.74803149606299213" header="0.31496062992125984" footer="0.31496062992125984"/>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Q8"/>
  <sheetViews>
    <sheetView zoomScaleSheetLayoutView="100" workbookViewId="0">
      <selection activeCell="E14" sqref="E14"/>
    </sheetView>
  </sheetViews>
  <sheetFormatPr baseColWidth="10" defaultRowHeight="11.25" x14ac:dyDescent="0.2"/>
  <cols>
    <col min="1" max="1" width="20.7109375" style="63" customWidth="1"/>
    <col min="2" max="7" width="11.42578125" style="63"/>
    <col min="8" max="8" width="17.7109375" style="63" customWidth="1"/>
    <col min="9" max="16384" width="11.42578125" style="63"/>
  </cols>
  <sheetData>
    <row r="1" spans="1:17" x14ac:dyDescent="0.2">
      <c r="A1" s="3" t="s">
        <v>43</v>
      </c>
      <c r="B1" s="3"/>
      <c r="C1" s="3"/>
      <c r="D1" s="3"/>
      <c r="E1" s="3"/>
      <c r="F1" s="3"/>
      <c r="G1" s="3"/>
      <c r="H1" s="7"/>
    </row>
    <row r="2" spans="1:17" x14ac:dyDescent="0.2">
      <c r="A2" s="3" t="s">
        <v>190</v>
      </c>
      <c r="B2" s="3"/>
      <c r="C2" s="3"/>
      <c r="D2" s="3"/>
      <c r="E2" s="3"/>
      <c r="F2" s="3"/>
      <c r="G2" s="3"/>
      <c r="H2" s="8"/>
    </row>
    <row r="3" spans="1:17" x14ac:dyDescent="0.2">
      <c r="A3" s="3"/>
      <c r="B3" s="3"/>
      <c r="C3" s="3"/>
      <c r="D3" s="3"/>
      <c r="E3" s="3"/>
      <c r="F3" s="3"/>
      <c r="G3" s="3"/>
      <c r="H3" s="8"/>
    </row>
    <row r="4" spans="1:17" ht="11.25" customHeight="1" x14ac:dyDescent="0.2">
      <c r="A4" s="8"/>
      <c r="B4" s="8"/>
      <c r="C4" s="8"/>
      <c r="D4" s="8"/>
      <c r="E4" s="8"/>
      <c r="F4" s="8"/>
      <c r="G4" s="3"/>
      <c r="H4" s="234"/>
    </row>
    <row r="5" spans="1:17" ht="11.25" customHeight="1" x14ac:dyDescent="0.2">
      <c r="A5" s="64" t="s">
        <v>82</v>
      </c>
      <c r="B5" s="65"/>
      <c r="C5" s="234"/>
      <c r="D5" s="234"/>
      <c r="E5" s="57"/>
      <c r="F5" s="57"/>
      <c r="G5" s="57"/>
      <c r="H5" s="233" t="s">
        <v>81</v>
      </c>
    </row>
    <row r="6" spans="1:17" x14ac:dyDescent="0.2">
      <c r="J6" s="441"/>
      <c r="K6" s="441"/>
      <c r="L6" s="441"/>
      <c r="M6" s="441"/>
      <c r="N6" s="441"/>
      <c r="O6" s="441"/>
      <c r="P6" s="441"/>
      <c r="Q6" s="441"/>
    </row>
    <row r="7" spans="1:17" x14ac:dyDescent="0.2">
      <c r="A7" s="3" t="s">
        <v>83</v>
      </c>
    </row>
    <row r="8" spans="1:17" ht="52.5" customHeight="1" x14ac:dyDescent="0.2">
      <c r="A8" s="442" t="s">
        <v>455</v>
      </c>
      <c r="B8" s="442"/>
      <c r="C8" s="442"/>
      <c r="D8" s="442"/>
      <c r="E8" s="442"/>
      <c r="F8" s="442"/>
      <c r="G8" s="442"/>
      <c r="H8" s="442"/>
    </row>
  </sheetData>
  <mergeCells count="2">
    <mergeCell ref="J6:Q6"/>
    <mergeCell ref="A8:H8"/>
  </mergeCells>
  <pageMargins left="0.70866141732283472" right="0.70866141732283472" top="0.74803149606299213" bottom="0.74803149606299213" header="0.31496062992125984" footer="0.31496062992125984"/>
  <pageSetup scale="98" orientation="landscape" r:id="rId1"/>
  <colBreaks count="1" manualBreakCount="1">
    <brk id="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sheetPr>
  <dimension ref="A1:D20"/>
  <sheetViews>
    <sheetView zoomScaleSheetLayoutView="100" workbookViewId="0">
      <selection activeCell="D37" sqref="D37"/>
    </sheetView>
  </sheetViews>
  <sheetFormatPr baseColWidth="10" defaultRowHeight="11.25" x14ac:dyDescent="0.2"/>
  <cols>
    <col min="1" max="1" width="20.7109375" style="8" customWidth="1"/>
    <col min="2" max="2" width="50.7109375" style="8" customWidth="1"/>
    <col min="3" max="3" width="17.7109375" style="9" customWidth="1"/>
    <col min="4" max="4" width="17.7109375" style="8" customWidth="1"/>
    <col min="5" max="16384" width="11.42578125" style="8"/>
  </cols>
  <sheetData>
    <row r="1" spans="1:4" x14ac:dyDescent="0.2">
      <c r="A1" s="66" t="s">
        <v>43</v>
      </c>
      <c r="B1" s="66"/>
      <c r="C1" s="6"/>
      <c r="D1" s="7"/>
    </row>
    <row r="2" spans="1:4" x14ac:dyDescent="0.2">
      <c r="A2" s="66" t="s">
        <v>190</v>
      </c>
      <c r="B2" s="66"/>
      <c r="C2" s="6"/>
    </row>
    <row r="3" spans="1:4" x14ac:dyDescent="0.2">
      <c r="A3" s="40"/>
      <c r="B3" s="40"/>
      <c r="C3" s="67"/>
      <c r="D3" s="40"/>
    </row>
    <row r="4" spans="1:4" x14ac:dyDescent="0.2">
      <c r="A4" s="40"/>
      <c r="B4" s="40"/>
      <c r="C4" s="67"/>
      <c r="D4" s="40"/>
    </row>
    <row r="5" spans="1:4" s="35" customFormat="1" ht="11.25" customHeight="1" x14ac:dyDescent="0.25">
      <c r="A5" s="55" t="s">
        <v>234</v>
      </c>
      <c r="B5" s="252"/>
      <c r="C5" s="68"/>
      <c r="D5" s="69" t="s">
        <v>84</v>
      </c>
    </row>
    <row r="6" spans="1:4" x14ac:dyDescent="0.2">
      <c r="A6" s="70"/>
      <c r="B6" s="70"/>
      <c r="C6" s="71"/>
      <c r="D6" s="70"/>
    </row>
    <row r="7" spans="1:4" ht="15" customHeight="1" x14ac:dyDescent="0.2">
      <c r="A7" s="15" t="s">
        <v>46</v>
      </c>
      <c r="B7" s="16" t="s">
        <v>47</v>
      </c>
      <c r="C7" s="17" t="s">
        <v>48</v>
      </c>
      <c r="D7" s="49" t="s">
        <v>58</v>
      </c>
    </row>
    <row r="8" spans="1:4" x14ac:dyDescent="0.2">
      <c r="A8" s="161"/>
      <c r="B8" s="161"/>
      <c r="C8" s="151"/>
      <c r="D8" s="166"/>
    </row>
    <row r="9" spans="1:4" x14ac:dyDescent="0.2">
      <c r="A9" s="161"/>
      <c r="B9" s="161"/>
      <c r="C9" s="167"/>
      <c r="D9" s="166"/>
    </row>
    <row r="10" spans="1:4" x14ac:dyDescent="0.2">
      <c r="A10" s="161"/>
      <c r="B10" s="161"/>
      <c r="C10" s="167"/>
      <c r="D10" s="168"/>
    </row>
    <row r="11" spans="1:4" x14ac:dyDescent="0.2">
      <c r="A11" s="141"/>
      <c r="B11" s="141" t="s">
        <v>235</v>
      </c>
      <c r="C11" s="134">
        <f>SUM(C8:C10)</f>
        <v>0</v>
      </c>
      <c r="D11" s="169"/>
    </row>
    <row r="14" spans="1:4" ht="11.25" customHeight="1" x14ac:dyDescent="0.2">
      <c r="A14" s="55" t="s">
        <v>137</v>
      </c>
      <c r="B14" s="252"/>
      <c r="C14" s="68"/>
      <c r="D14" s="69" t="s">
        <v>84</v>
      </c>
    </row>
    <row r="15" spans="1:4" x14ac:dyDescent="0.2">
      <c r="A15" s="70"/>
      <c r="B15" s="70"/>
      <c r="C15" s="71"/>
      <c r="D15" s="70"/>
    </row>
    <row r="16" spans="1:4" ht="15" customHeight="1" x14ac:dyDescent="0.2">
      <c r="A16" s="15" t="s">
        <v>46</v>
      </c>
      <c r="B16" s="16" t="s">
        <v>47</v>
      </c>
      <c r="C16" s="17" t="s">
        <v>48</v>
      </c>
      <c r="D16" s="49" t="s">
        <v>58</v>
      </c>
    </row>
    <row r="17" spans="1:4" x14ac:dyDescent="0.2">
      <c r="A17" s="161" t="s">
        <v>456</v>
      </c>
      <c r="B17" s="161" t="s">
        <v>457</v>
      </c>
      <c r="C17" s="151">
        <v>0</v>
      </c>
      <c r="D17" s="166"/>
    </row>
    <row r="18" spans="1:4" x14ac:dyDescent="0.2">
      <c r="A18" s="161" t="s">
        <v>458</v>
      </c>
      <c r="B18" s="161" t="s">
        <v>459</v>
      </c>
      <c r="C18" s="167">
        <v>0</v>
      </c>
      <c r="D18" s="166"/>
    </row>
    <row r="19" spans="1:4" x14ac:dyDescent="0.2">
      <c r="A19" s="161" t="s">
        <v>460</v>
      </c>
      <c r="B19" s="161" t="s">
        <v>461</v>
      </c>
      <c r="C19" s="167">
        <v>0</v>
      </c>
      <c r="D19" s="168"/>
    </row>
    <row r="20" spans="1:4" x14ac:dyDescent="0.2">
      <c r="A20" s="141"/>
      <c r="B20" s="141" t="s">
        <v>231</v>
      </c>
      <c r="C20" s="134">
        <f>SUM(C17:C19)</f>
        <v>0</v>
      </c>
      <c r="D20" s="169"/>
    </row>
  </sheetData>
  <dataValidations count="4">
    <dataValidation allowBlank="1" showInputMessage="1" showErrorMessage="1" prompt="Características cualitativas significativas que les impacten financieramente." sqref="D7 D16" xr:uid="{00000000-0002-0000-0C00-000000000000}"/>
    <dataValidation allowBlank="1" showInputMessage="1" showErrorMessage="1" prompt="Corresponde al nombre o descripción de la cuenta de acuerdo al Plan de Cuentas emitido por el CONAC." sqref="B7 B16" xr:uid="{00000000-0002-0000-0C00-000001000000}"/>
    <dataValidation allowBlank="1" showInputMessage="1" showErrorMessage="1" prompt="Corresponde al número de la cuenta de acuerdo al Plan de Cuentas emitido por el CONAC (DOF 23/12/2015)." sqref="A7 A16" xr:uid="{00000000-0002-0000-0C00-000002000000}"/>
    <dataValidation allowBlank="1" showInputMessage="1" showErrorMessage="1" prompt="Saldo final de la Información Financiera Trimestral que se presenta (trimestral: 1er, 2do, 3ro. o 4to.)." sqref="C7 C16" xr:uid="{00000000-0002-0000-0C00-000003000000}"/>
  </dataValidations>
  <pageMargins left="0.70866141732283472" right="0.70866141732283472" top="0.74803149606299213" bottom="0.74803149606299213" header="0.31496062992125984" footer="0.31496062992125984"/>
  <pageSetup fitToHeight="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U53"/>
  <sheetViews>
    <sheetView zoomScaleSheetLayoutView="100" workbookViewId="0">
      <selection activeCell="B25" sqref="B25"/>
    </sheetView>
  </sheetViews>
  <sheetFormatPr baseColWidth="10" defaultColWidth="13.7109375" defaultRowHeight="11.25" x14ac:dyDescent="0.2"/>
  <cols>
    <col min="1" max="1" width="20.7109375" style="352" customWidth="1"/>
    <col min="2" max="2" width="50.7109375" style="352" customWidth="1"/>
    <col min="3" max="7" width="17.7109375" style="9" customWidth="1"/>
    <col min="8" max="8" width="17.7109375" style="352" customWidth="1"/>
    <col min="9" max="256" width="13.7109375" style="352"/>
    <col min="257" max="257" width="20.7109375" style="352" customWidth="1"/>
    <col min="258" max="258" width="50.7109375" style="352" customWidth="1"/>
    <col min="259" max="264" width="17.7109375" style="352" customWidth="1"/>
    <col min="265" max="512" width="13.7109375" style="352"/>
    <col min="513" max="513" width="20.7109375" style="352" customWidth="1"/>
    <col min="514" max="514" width="50.7109375" style="352" customWidth="1"/>
    <col min="515" max="520" width="17.7109375" style="352" customWidth="1"/>
    <col min="521" max="768" width="13.7109375" style="352"/>
    <col min="769" max="769" width="20.7109375" style="352" customWidth="1"/>
    <col min="770" max="770" width="50.7109375" style="352" customWidth="1"/>
    <col min="771" max="776" width="17.7109375" style="352" customWidth="1"/>
    <col min="777" max="1024" width="13.7109375" style="352"/>
    <col min="1025" max="1025" width="20.7109375" style="352" customWidth="1"/>
    <col min="1026" max="1026" width="50.7109375" style="352" customWidth="1"/>
    <col min="1027" max="1032" width="17.7109375" style="352" customWidth="1"/>
    <col min="1033" max="1280" width="13.7109375" style="352"/>
    <col min="1281" max="1281" width="20.7109375" style="352" customWidth="1"/>
    <col min="1282" max="1282" width="50.7109375" style="352" customWidth="1"/>
    <col min="1283" max="1288" width="17.7109375" style="352" customWidth="1"/>
    <col min="1289" max="1536" width="13.7109375" style="352"/>
    <col min="1537" max="1537" width="20.7109375" style="352" customWidth="1"/>
    <col min="1538" max="1538" width="50.7109375" style="352" customWidth="1"/>
    <col min="1539" max="1544" width="17.7109375" style="352" customWidth="1"/>
    <col min="1545" max="1792" width="13.7109375" style="352"/>
    <col min="1793" max="1793" width="20.7109375" style="352" customWidth="1"/>
    <col min="1794" max="1794" width="50.7109375" style="352" customWidth="1"/>
    <col min="1795" max="1800" width="17.7109375" style="352" customWidth="1"/>
    <col min="1801" max="2048" width="13.7109375" style="352"/>
    <col min="2049" max="2049" width="20.7109375" style="352" customWidth="1"/>
    <col min="2050" max="2050" width="50.7109375" style="352" customWidth="1"/>
    <col min="2051" max="2056" width="17.7109375" style="352" customWidth="1"/>
    <col min="2057" max="2304" width="13.7109375" style="352"/>
    <col min="2305" max="2305" width="20.7109375" style="352" customWidth="1"/>
    <col min="2306" max="2306" width="50.7109375" style="352" customWidth="1"/>
    <col min="2307" max="2312" width="17.7109375" style="352" customWidth="1"/>
    <col min="2313" max="2560" width="13.7109375" style="352"/>
    <col min="2561" max="2561" width="20.7109375" style="352" customWidth="1"/>
    <col min="2562" max="2562" width="50.7109375" style="352" customWidth="1"/>
    <col min="2563" max="2568" width="17.7109375" style="352" customWidth="1"/>
    <col min="2569" max="2816" width="13.7109375" style="352"/>
    <col min="2817" max="2817" width="20.7109375" style="352" customWidth="1"/>
    <col min="2818" max="2818" width="50.7109375" style="352" customWidth="1"/>
    <col min="2819" max="2824" width="17.7109375" style="352" customWidth="1"/>
    <col min="2825" max="3072" width="13.7109375" style="352"/>
    <col min="3073" max="3073" width="20.7109375" style="352" customWidth="1"/>
    <col min="3074" max="3074" width="50.7109375" style="352" customWidth="1"/>
    <col min="3075" max="3080" width="17.7109375" style="352" customWidth="1"/>
    <col min="3081" max="3328" width="13.7109375" style="352"/>
    <col min="3329" max="3329" width="20.7109375" style="352" customWidth="1"/>
    <col min="3330" max="3330" width="50.7109375" style="352" customWidth="1"/>
    <col min="3331" max="3336" width="17.7109375" style="352" customWidth="1"/>
    <col min="3337" max="3584" width="13.7109375" style="352"/>
    <col min="3585" max="3585" width="20.7109375" style="352" customWidth="1"/>
    <col min="3586" max="3586" width="50.7109375" style="352" customWidth="1"/>
    <col min="3587" max="3592" width="17.7109375" style="352" customWidth="1"/>
    <col min="3593" max="3840" width="13.7109375" style="352"/>
    <col min="3841" max="3841" width="20.7109375" style="352" customWidth="1"/>
    <col min="3842" max="3842" width="50.7109375" style="352" customWidth="1"/>
    <col min="3843" max="3848" width="17.7109375" style="352" customWidth="1"/>
    <col min="3849" max="4096" width="13.7109375" style="352"/>
    <col min="4097" max="4097" width="20.7109375" style="352" customWidth="1"/>
    <col min="4098" max="4098" width="50.7109375" style="352" customWidth="1"/>
    <col min="4099" max="4104" width="17.7109375" style="352" customWidth="1"/>
    <col min="4105" max="4352" width="13.7109375" style="352"/>
    <col min="4353" max="4353" width="20.7109375" style="352" customWidth="1"/>
    <col min="4354" max="4354" width="50.7109375" style="352" customWidth="1"/>
    <col min="4355" max="4360" width="17.7109375" style="352" customWidth="1"/>
    <col min="4361" max="4608" width="13.7109375" style="352"/>
    <col min="4609" max="4609" width="20.7109375" style="352" customWidth="1"/>
    <col min="4610" max="4610" width="50.7109375" style="352" customWidth="1"/>
    <col min="4611" max="4616" width="17.7109375" style="352" customWidth="1"/>
    <col min="4617" max="4864" width="13.7109375" style="352"/>
    <col min="4865" max="4865" width="20.7109375" style="352" customWidth="1"/>
    <col min="4866" max="4866" width="50.7109375" style="352" customWidth="1"/>
    <col min="4867" max="4872" width="17.7109375" style="352" customWidth="1"/>
    <col min="4873" max="5120" width="13.7109375" style="352"/>
    <col min="5121" max="5121" width="20.7109375" style="352" customWidth="1"/>
    <col min="5122" max="5122" width="50.7109375" style="352" customWidth="1"/>
    <col min="5123" max="5128" width="17.7109375" style="352" customWidth="1"/>
    <col min="5129" max="5376" width="13.7109375" style="352"/>
    <col min="5377" max="5377" width="20.7109375" style="352" customWidth="1"/>
    <col min="5378" max="5378" width="50.7109375" style="352" customWidth="1"/>
    <col min="5379" max="5384" width="17.7109375" style="352" customWidth="1"/>
    <col min="5385" max="5632" width="13.7109375" style="352"/>
    <col min="5633" max="5633" width="20.7109375" style="352" customWidth="1"/>
    <col min="5634" max="5634" width="50.7109375" style="352" customWidth="1"/>
    <col min="5635" max="5640" width="17.7109375" style="352" customWidth="1"/>
    <col min="5641" max="5888" width="13.7109375" style="352"/>
    <col min="5889" max="5889" width="20.7109375" style="352" customWidth="1"/>
    <col min="5890" max="5890" width="50.7109375" style="352" customWidth="1"/>
    <col min="5891" max="5896" width="17.7109375" style="352" customWidth="1"/>
    <col min="5897" max="6144" width="13.7109375" style="352"/>
    <col min="6145" max="6145" width="20.7109375" style="352" customWidth="1"/>
    <col min="6146" max="6146" width="50.7109375" style="352" customWidth="1"/>
    <col min="6147" max="6152" width="17.7109375" style="352" customWidth="1"/>
    <col min="6153" max="6400" width="13.7109375" style="352"/>
    <col min="6401" max="6401" width="20.7109375" style="352" customWidth="1"/>
    <col min="6402" max="6402" width="50.7109375" style="352" customWidth="1"/>
    <col min="6403" max="6408" width="17.7109375" style="352" customWidth="1"/>
    <col min="6409" max="6656" width="13.7109375" style="352"/>
    <col min="6657" max="6657" width="20.7109375" style="352" customWidth="1"/>
    <col min="6658" max="6658" width="50.7109375" style="352" customWidth="1"/>
    <col min="6659" max="6664" width="17.7109375" style="352" customWidth="1"/>
    <col min="6665" max="6912" width="13.7109375" style="352"/>
    <col min="6913" max="6913" width="20.7109375" style="352" customWidth="1"/>
    <col min="6914" max="6914" width="50.7109375" style="352" customWidth="1"/>
    <col min="6915" max="6920" width="17.7109375" style="352" customWidth="1"/>
    <col min="6921" max="7168" width="13.7109375" style="352"/>
    <col min="7169" max="7169" width="20.7109375" style="352" customWidth="1"/>
    <col min="7170" max="7170" width="50.7109375" style="352" customWidth="1"/>
    <col min="7171" max="7176" width="17.7109375" style="352" customWidth="1"/>
    <col min="7177" max="7424" width="13.7109375" style="352"/>
    <col min="7425" max="7425" width="20.7109375" style="352" customWidth="1"/>
    <col min="7426" max="7426" width="50.7109375" style="352" customWidth="1"/>
    <col min="7427" max="7432" width="17.7109375" style="352" customWidth="1"/>
    <col min="7433" max="7680" width="13.7109375" style="352"/>
    <col min="7681" max="7681" width="20.7109375" style="352" customWidth="1"/>
    <col min="7682" max="7682" width="50.7109375" style="352" customWidth="1"/>
    <col min="7683" max="7688" width="17.7109375" style="352" customWidth="1"/>
    <col min="7689" max="7936" width="13.7109375" style="352"/>
    <col min="7937" max="7937" width="20.7109375" style="352" customWidth="1"/>
    <col min="7938" max="7938" width="50.7109375" style="352" customWidth="1"/>
    <col min="7939" max="7944" width="17.7109375" style="352" customWidth="1"/>
    <col min="7945" max="8192" width="13.7109375" style="352"/>
    <col min="8193" max="8193" width="20.7109375" style="352" customWidth="1"/>
    <col min="8194" max="8194" width="50.7109375" style="352" customWidth="1"/>
    <col min="8195" max="8200" width="17.7109375" style="352" customWidth="1"/>
    <col min="8201" max="8448" width="13.7109375" style="352"/>
    <col min="8449" max="8449" width="20.7109375" style="352" customWidth="1"/>
    <col min="8450" max="8450" width="50.7109375" style="352" customWidth="1"/>
    <col min="8451" max="8456" width="17.7109375" style="352" customWidth="1"/>
    <col min="8457" max="8704" width="13.7109375" style="352"/>
    <col min="8705" max="8705" width="20.7109375" style="352" customWidth="1"/>
    <col min="8706" max="8706" width="50.7109375" style="352" customWidth="1"/>
    <col min="8707" max="8712" width="17.7109375" style="352" customWidth="1"/>
    <col min="8713" max="8960" width="13.7109375" style="352"/>
    <col min="8961" max="8961" width="20.7109375" style="352" customWidth="1"/>
    <col min="8962" max="8962" width="50.7109375" style="352" customWidth="1"/>
    <col min="8963" max="8968" width="17.7109375" style="352" customWidth="1"/>
    <col min="8969" max="9216" width="13.7109375" style="352"/>
    <col min="9217" max="9217" width="20.7109375" style="352" customWidth="1"/>
    <col min="9218" max="9218" width="50.7109375" style="352" customWidth="1"/>
    <col min="9219" max="9224" width="17.7109375" style="352" customWidth="1"/>
    <col min="9225" max="9472" width="13.7109375" style="352"/>
    <col min="9473" max="9473" width="20.7109375" style="352" customWidth="1"/>
    <col min="9474" max="9474" width="50.7109375" style="352" customWidth="1"/>
    <col min="9475" max="9480" width="17.7109375" style="352" customWidth="1"/>
    <col min="9481" max="9728" width="13.7109375" style="352"/>
    <col min="9729" max="9729" width="20.7109375" style="352" customWidth="1"/>
    <col min="9730" max="9730" width="50.7109375" style="352" customWidth="1"/>
    <col min="9731" max="9736" width="17.7109375" style="352" customWidth="1"/>
    <col min="9737" max="9984" width="13.7109375" style="352"/>
    <col min="9985" max="9985" width="20.7109375" style="352" customWidth="1"/>
    <col min="9986" max="9986" width="50.7109375" style="352" customWidth="1"/>
    <col min="9987" max="9992" width="17.7109375" style="352" customWidth="1"/>
    <col min="9993" max="10240" width="13.7109375" style="352"/>
    <col min="10241" max="10241" width="20.7109375" style="352" customWidth="1"/>
    <col min="10242" max="10242" width="50.7109375" style="352" customWidth="1"/>
    <col min="10243" max="10248" width="17.7109375" style="352" customWidth="1"/>
    <col min="10249" max="10496" width="13.7109375" style="352"/>
    <col min="10497" max="10497" width="20.7109375" style="352" customWidth="1"/>
    <col min="10498" max="10498" width="50.7109375" style="352" customWidth="1"/>
    <col min="10499" max="10504" width="17.7109375" style="352" customWidth="1"/>
    <col min="10505" max="10752" width="13.7109375" style="352"/>
    <col min="10753" max="10753" width="20.7109375" style="352" customWidth="1"/>
    <col min="10754" max="10754" width="50.7109375" style="352" customWidth="1"/>
    <col min="10755" max="10760" width="17.7109375" style="352" customWidth="1"/>
    <col min="10761" max="11008" width="13.7109375" style="352"/>
    <col min="11009" max="11009" width="20.7109375" style="352" customWidth="1"/>
    <col min="11010" max="11010" width="50.7109375" style="352" customWidth="1"/>
    <col min="11011" max="11016" width="17.7109375" style="352" customWidth="1"/>
    <col min="11017" max="11264" width="13.7109375" style="352"/>
    <col min="11265" max="11265" width="20.7109375" style="352" customWidth="1"/>
    <col min="11266" max="11266" width="50.7109375" style="352" customWidth="1"/>
    <col min="11267" max="11272" width="17.7109375" style="352" customWidth="1"/>
    <col min="11273" max="11520" width="13.7109375" style="352"/>
    <col min="11521" max="11521" width="20.7109375" style="352" customWidth="1"/>
    <col min="11522" max="11522" width="50.7109375" style="352" customWidth="1"/>
    <col min="11523" max="11528" width="17.7109375" style="352" customWidth="1"/>
    <col min="11529" max="11776" width="13.7109375" style="352"/>
    <col min="11777" max="11777" width="20.7109375" style="352" customWidth="1"/>
    <col min="11778" max="11778" width="50.7109375" style="352" customWidth="1"/>
    <col min="11779" max="11784" width="17.7109375" style="352" customWidth="1"/>
    <col min="11785" max="12032" width="13.7109375" style="352"/>
    <col min="12033" max="12033" width="20.7109375" style="352" customWidth="1"/>
    <col min="12034" max="12034" width="50.7109375" style="352" customWidth="1"/>
    <col min="12035" max="12040" width="17.7109375" style="352" customWidth="1"/>
    <col min="12041" max="12288" width="13.7109375" style="352"/>
    <col min="12289" max="12289" width="20.7109375" style="352" customWidth="1"/>
    <col min="12290" max="12290" width="50.7109375" style="352" customWidth="1"/>
    <col min="12291" max="12296" width="17.7109375" style="352" customWidth="1"/>
    <col min="12297" max="12544" width="13.7109375" style="352"/>
    <col min="12545" max="12545" width="20.7109375" style="352" customWidth="1"/>
    <col min="12546" max="12546" width="50.7109375" style="352" customWidth="1"/>
    <col min="12547" max="12552" width="17.7109375" style="352" customWidth="1"/>
    <col min="12553" max="12800" width="13.7109375" style="352"/>
    <col min="12801" max="12801" width="20.7109375" style="352" customWidth="1"/>
    <col min="12802" max="12802" width="50.7109375" style="352" customWidth="1"/>
    <col min="12803" max="12808" width="17.7109375" style="352" customWidth="1"/>
    <col min="12809" max="13056" width="13.7109375" style="352"/>
    <col min="13057" max="13057" width="20.7109375" style="352" customWidth="1"/>
    <col min="13058" max="13058" width="50.7109375" style="352" customWidth="1"/>
    <col min="13059" max="13064" width="17.7109375" style="352" customWidth="1"/>
    <col min="13065" max="13312" width="13.7109375" style="352"/>
    <col min="13313" max="13313" width="20.7109375" style="352" customWidth="1"/>
    <col min="13314" max="13314" width="50.7109375" style="352" customWidth="1"/>
    <col min="13315" max="13320" width="17.7109375" style="352" customWidth="1"/>
    <col min="13321" max="13568" width="13.7109375" style="352"/>
    <col min="13569" max="13569" width="20.7109375" style="352" customWidth="1"/>
    <col min="13570" max="13570" width="50.7109375" style="352" customWidth="1"/>
    <col min="13571" max="13576" width="17.7109375" style="352" customWidth="1"/>
    <col min="13577" max="13824" width="13.7109375" style="352"/>
    <col min="13825" max="13825" width="20.7109375" style="352" customWidth="1"/>
    <col min="13826" max="13826" width="50.7109375" style="352" customWidth="1"/>
    <col min="13827" max="13832" width="17.7109375" style="352" customWidth="1"/>
    <col min="13833" max="14080" width="13.7109375" style="352"/>
    <col min="14081" max="14081" width="20.7109375" style="352" customWidth="1"/>
    <col min="14082" max="14082" width="50.7109375" style="352" customWidth="1"/>
    <col min="14083" max="14088" width="17.7109375" style="352" customWidth="1"/>
    <col min="14089" max="14336" width="13.7109375" style="352"/>
    <col min="14337" max="14337" width="20.7109375" style="352" customWidth="1"/>
    <col min="14338" max="14338" width="50.7109375" style="352" customWidth="1"/>
    <col min="14339" max="14344" width="17.7109375" style="352" customWidth="1"/>
    <col min="14345" max="14592" width="13.7109375" style="352"/>
    <col min="14593" max="14593" width="20.7109375" style="352" customWidth="1"/>
    <col min="14594" max="14594" width="50.7109375" style="352" customWidth="1"/>
    <col min="14595" max="14600" width="17.7109375" style="352" customWidth="1"/>
    <col min="14601" max="14848" width="13.7109375" style="352"/>
    <col min="14849" max="14849" width="20.7109375" style="352" customWidth="1"/>
    <col min="14850" max="14850" width="50.7109375" style="352" customWidth="1"/>
    <col min="14851" max="14856" width="17.7109375" style="352" customWidth="1"/>
    <col min="14857" max="15104" width="13.7109375" style="352"/>
    <col min="15105" max="15105" width="20.7109375" style="352" customWidth="1"/>
    <col min="15106" max="15106" width="50.7109375" style="352" customWidth="1"/>
    <col min="15107" max="15112" width="17.7109375" style="352" customWidth="1"/>
    <col min="15113" max="15360" width="13.7109375" style="352"/>
    <col min="15361" max="15361" width="20.7109375" style="352" customWidth="1"/>
    <col min="15362" max="15362" width="50.7109375" style="352" customWidth="1"/>
    <col min="15363" max="15368" width="17.7109375" style="352" customWidth="1"/>
    <col min="15369" max="15616" width="13.7109375" style="352"/>
    <col min="15617" max="15617" width="20.7109375" style="352" customWidth="1"/>
    <col min="15618" max="15618" width="50.7109375" style="352" customWidth="1"/>
    <col min="15619" max="15624" width="17.7109375" style="352" customWidth="1"/>
    <col min="15625" max="15872" width="13.7109375" style="352"/>
    <col min="15873" max="15873" width="20.7109375" style="352" customWidth="1"/>
    <col min="15874" max="15874" width="50.7109375" style="352" customWidth="1"/>
    <col min="15875" max="15880" width="17.7109375" style="352" customWidth="1"/>
    <col min="15881" max="16128" width="13.7109375" style="352"/>
    <col min="16129" max="16129" width="20.7109375" style="352" customWidth="1"/>
    <col min="16130" max="16130" width="50.7109375" style="352" customWidth="1"/>
    <col min="16131" max="16136" width="17.7109375" style="352" customWidth="1"/>
    <col min="16137" max="16384" width="13.7109375" style="352"/>
  </cols>
  <sheetData>
    <row r="1" spans="1:21" ht="11.25" customHeight="1" x14ac:dyDescent="0.2">
      <c r="A1" s="3" t="s">
        <v>43</v>
      </c>
      <c r="B1" s="3"/>
      <c r="C1" s="4"/>
      <c r="D1" s="4"/>
      <c r="E1" s="4"/>
      <c r="F1" s="4"/>
      <c r="G1" s="4"/>
      <c r="H1" s="7"/>
    </row>
    <row r="2" spans="1:21" x14ac:dyDescent="0.2">
      <c r="A2" s="3" t="s">
        <v>190</v>
      </c>
      <c r="B2" s="3"/>
      <c r="C2" s="4"/>
      <c r="D2" s="4"/>
      <c r="E2" s="4"/>
      <c r="F2" s="4"/>
      <c r="G2" s="4"/>
      <c r="H2" s="9"/>
    </row>
    <row r="3" spans="1:21" x14ac:dyDescent="0.2">
      <c r="H3" s="9"/>
    </row>
    <row r="4" spans="1:21" x14ac:dyDescent="0.2">
      <c r="H4" s="9"/>
    </row>
    <row r="5" spans="1:21" ht="11.25" customHeight="1" x14ac:dyDescent="0.2">
      <c r="A5" s="10" t="s">
        <v>236</v>
      </c>
      <c r="B5" s="380"/>
      <c r="C5" s="73"/>
      <c r="D5" s="73"/>
      <c r="E5" s="73"/>
      <c r="F5" s="73"/>
      <c r="G5" s="73"/>
      <c r="H5" s="74" t="s">
        <v>85</v>
      </c>
    </row>
    <row r="6" spans="1:21" x14ac:dyDescent="0.2">
      <c r="A6" s="251"/>
      <c r="J6" s="9"/>
      <c r="K6" s="9"/>
      <c r="L6" s="9"/>
      <c r="M6" s="9"/>
      <c r="N6" s="9"/>
      <c r="O6" s="9"/>
      <c r="P6" s="9"/>
      <c r="Q6" s="9"/>
      <c r="R6" s="9"/>
      <c r="S6" s="9"/>
      <c r="T6" s="9"/>
      <c r="U6" s="9"/>
    </row>
    <row r="7" spans="1:21" ht="15" customHeight="1" x14ac:dyDescent="0.2">
      <c r="A7" s="15" t="s">
        <v>46</v>
      </c>
      <c r="B7" s="16" t="s">
        <v>47</v>
      </c>
      <c r="C7" s="17" t="s">
        <v>48</v>
      </c>
      <c r="D7" s="38" t="s">
        <v>54</v>
      </c>
      <c r="E7" s="38" t="s">
        <v>55</v>
      </c>
      <c r="F7" s="38" t="s">
        <v>56</v>
      </c>
      <c r="G7" s="39" t="s">
        <v>57</v>
      </c>
      <c r="H7" s="16" t="s">
        <v>58</v>
      </c>
      <c r="M7" s="9"/>
      <c r="P7" s="9"/>
      <c r="T7" s="9"/>
    </row>
    <row r="8" spans="1:21" x14ac:dyDescent="0.2">
      <c r="A8" s="412" t="s">
        <v>964</v>
      </c>
      <c r="B8" s="410" t="s">
        <v>965</v>
      </c>
      <c r="C8" s="411">
        <v>664596.24</v>
      </c>
      <c r="D8" s="411">
        <v>664596.24</v>
      </c>
      <c r="E8" s="412"/>
      <c r="F8" s="412"/>
      <c r="G8" s="412"/>
      <c r="H8" s="412"/>
    </row>
    <row r="9" spans="1:21" x14ac:dyDescent="0.2">
      <c r="A9" s="412" t="s">
        <v>700</v>
      </c>
      <c r="B9" s="412" t="s">
        <v>701</v>
      </c>
      <c r="C9" s="411">
        <v>14943082.060000001</v>
      </c>
      <c r="D9" s="411">
        <v>14943082.060000001</v>
      </c>
      <c r="E9" s="412"/>
      <c r="F9" s="412"/>
      <c r="G9" s="412"/>
      <c r="H9" s="412"/>
    </row>
    <row r="10" spans="1:21" x14ac:dyDescent="0.2">
      <c r="A10" s="412" t="s">
        <v>702</v>
      </c>
      <c r="B10" s="412" t="s">
        <v>703</v>
      </c>
      <c r="C10" s="411">
        <v>6282679.96</v>
      </c>
      <c r="D10" s="411">
        <v>6282679.96</v>
      </c>
      <c r="E10" s="412"/>
      <c r="F10" s="412"/>
      <c r="G10" s="412"/>
      <c r="H10" s="412"/>
    </row>
    <row r="11" spans="1:21" x14ac:dyDescent="0.2">
      <c r="A11" s="412" t="s">
        <v>704</v>
      </c>
      <c r="B11" s="412" t="s">
        <v>705</v>
      </c>
      <c r="C11" s="411">
        <v>2264472.7599999998</v>
      </c>
      <c r="D11" s="411">
        <v>2264472.7599999998</v>
      </c>
      <c r="E11" s="412"/>
      <c r="F11" s="412"/>
      <c r="G11" s="412"/>
      <c r="H11" s="412"/>
    </row>
    <row r="12" spans="1:21" x14ac:dyDescent="0.2">
      <c r="A12" s="412" t="s">
        <v>706</v>
      </c>
      <c r="B12" s="412" t="s">
        <v>707</v>
      </c>
      <c r="C12" s="411">
        <v>428.55</v>
      </c>
      <c r="D12" s="411">
        <v>428.55</v>
      </c>
      <c r="E12" s="412"/>
      <c r="F12" s="412"/>
      <c r="G12" s="412"/>
      <c r="H12" s="412"/>
    </row>
    <row r="13" spans="1:21" x14ac:dyDescent="0.2">
      <c r="A13" s="412" t="s">
        <v>708</v>
      </c>
      <c r="B13" s="412" t="s">
        <v>709</v>
      </c>
      <c r="C13" s="411">
        <v>1866.72</v>
      </c>
      <c r="D13" s="411">
        <v>1866.72</v>
      </c>
      <c r="E13" s="412"/>
      <c r="F13" s="412"/>
      <c r="G13" s="412"/>
      <c r="H13" s="412"/>
    </row>
    <row r="14" spans="1:21" x14ac:dyDescent="0.2">
      <c r="A14" s="412" t="s">
        <v>710</v>
      </c>
      <c r="B14" s="412" t="s">
        <v>711</v>
      </c>
      <c r="C14" s="411">
        <v>1258.3900000000001</v>
      </c>
      <c r="D14" s="411">
        <v>1258.3900000000001</v>
      </c>
      <c r="E14" s="412"/>
      <c r="F14" s="412"/>
      <c r="G14" s="412"/>
      <c r="H14" s="412"/>
    </row>
    <row r="15" spans="1:21" x14ac:dyDescent="0.2">
      <c r="A15" s="412" t="s">
        <v>712</v>
      </c>
      <c r="B15" s="412" t="s">
        <v>713</v>
      </c>
      <c r="C15" s="411">
        <v>3722.42</v>
      </c>
      <c r="D15" s="411">
        <v>3722.42</v>
      </c>
      <c r="E15" s="412"/>
      <c r="F15" s="412"/>
      <c r="G15" s="412"/>
      <c r="H15" s="412"/>
    </row>
    <row r="16" spans="1:21" x14ac:dyDescent="0.2">
      <c r="A16" s="412" t="s">
        <v>714</v>
      </c>
      <c r="B16" s="412" t="s">
        <v>715</v>
      </c>
      <c r="C16" s="411">
        <v>191961.94</v>
      </c>
      <c r="D16" s="411">
        <v>191961.94</v>
      </c>
      <c r="E16" s="412"/>
      <c r="F16" s="412"/>
      <c r="G16" s="412"/>
      <c r="H16" s="412"/>
    </row>
    <row r="17" spans="1:8" x14ac:dyDescent="0.2">
      <c r="A17" s="412" t="s">
        <v>716</v>
      </c>
      <c r="B17" s="412" t="s">
        <v>717</v>
      </c>
      <c r="C17" s="411">
        <v>201459.55</v>
      </c>
      <c r="D17" s="411">
        <v>201459.55</v>
      </c>
      <c r="E17" s="412"/>
      <c r="F17" s="412"/>
      <c r="G17" s="412"/>
      <c r="H17" s="412"/>
    </row>
    <row r="18" spans="1:8" x14ac:dyDescent="0.2">
      <c r="A18" s="412" t="s">
        <v>897</v>
      </c>
      <c r="B18" s="412" t="s">
        <v>898</v>
      </c>
      <c r="C18" s="411">
        <v>-4315.3900000000003</v>
      </c>
      <c r="D18" s="411">
        <v>-4315.3900000000003</v>
      </c>
      <c r="E18" s="412"/>
      <c r="F18" s="412"/>
      <c r="G18" s="412"/>
      <c r="H18" s="412"/>
    </row>
    <row r="19" spans="1:8" x14ac:dyDescent="0.2">
      <c r="A19" s="412" t="s">
        <v>718</v>
      </c>
      <c r="B19" s="412" t="s">
        <v>719</v>
      </c>
      <c r="C19" s="411">
        <v>929689.42</v>
      </c>
      <c r="D19" s="411">
        <v>929689.42</v>
      </c>
      <c r="E19" s="412"/>
      <c r="F19" s="412"/>
      <c r="G19" s="412"/>
      <c r="H19" s="412"/>
    </row>
    <row r="20" spans="1:8" x14ac:dyDescent="0.2">
      <c r="A20" s="412" t="s">
        <v>720</v>
      </c>
      <c r="B20" s="412" t="s">
        <v>721</v>
      </c>
      <c r="C20" s="411">
        <v>4645629</v>
      </c>
      <c r="D20" s="411">
        <v>4645629</v>
      </c>
      <c r="E20" s="412"/>
      <c r="F20" s="412"/>
      <c r="G20" s="412"/>
      <c r="H20" s="412"/>
    </row>
    <row r="21" spans="1:8" x14ac:dyDescent="0.2">
      <c r="A21" s="412" t="s">
        <v>722</v>
      </c>
      <c r="B21" s="412" t="s">
        <v>723</v>
      </c>
      <c r="C21" s="411">
        <v>182712</v>
      </c>
      <c r="D21" s="411">
        <v>182712</v>
      </c>
      <c r="E21" s="411"/>
      <c r="F21" s="412"/>
      <c r="G21" s="412"/>
      <c r="H21" s="412"/>
    </row>
    <row r="22" spans="1:8" x14ac:dyDescent="0.2">
      <c r="A22" s="412" t="s">
        <v>899</v>
      </c>
      <c r="B22" s="412" t="s">
        <v>900</v>
      </c>
      <c r="C22" s="411">
        <v>4665</v>
      </c>
      <c r="D22" s="411">
        <v>4665</v>
      </c>
      <c r="E22" s="411"/>
      <c r="F22" s="412"/>
      <c r="G22" s="412"/>
      <c r="H22" s="412"/>
    </row>
    <row r="23" spans="1:8" x14ac:dyDescent="0.2">
      <c r="A23" s="412" t="s">
        <v>724</v>
      </c>
      <c r="B23" s="412" t="s">
        <v>725</v>
      </c>
      <c r="C23" s="411">
        <v>346.84</v>
      </c>
      <c r="D23" s="411">
        <v>346.84</v>
      </c>
      <c r="E23" s="412"/>
      <c r="F23" s="412"/>
      <c r="G23" s="412"/>
      <c r="H23" s="412"/>
    </row>
    <row r="24" spans="1:8" x14ac:dyDescent="0.2">
      <c r="A24" s="412" t="s">
        <v>726</v>
      </c>
      <c r="B24" s="412" t="s">
        <v>727</v>
      </c>
      <c r="C24" s="411">
        <v>13255.41</v>
      </c>
      <c r="D24" s="411">
        <v>13255.41</v>
      </c>
      <c r="E24" s="412"/>
      <c r="F24" s="412"/>
      <c r="G24" s="412"/>
      <c r="H24" s="412"/>
    </row>
    <row r="25" spans="1:8" x14ac:dyDescent="0.2">
      <c r="A25" s="412" t="s">
        <v>966</v>
      </c>
      <c r="B25" s="412" t="s">
        <v>967</v>
      </c>
      <c r="C25" s="411">
        <v>125008.9</v>
      </c>
      <c r="D25" s="411">
        <v>125008.9</v>
      </c>
      <c r="E25" s="411"/>
      <c r="F25" s="412"/>
      <c r="G25" s="412"/>
      <c r="H25" s="412"/>
    </row>
    <row r="26" spans="1:8" x14ac:dyDescent="0.2">
      <c r="A26" s="412" t="s">
        <v>853</v>
      </c>
      <c r="B26" s="412" t="s">
        <v>854</v>
      </c>
      <c r="C26" s="411">
        <v>26373.05</v>
      </c>
      <c r="D26" s="411">
        <v>26373.05</v>
      </c>
      <c r="E26" s="328"/>
      <c r="F26" s="412"/>
      <c r="G26" s="412"/>
      <c r="H26" s="412"/>
    </row>
    <row r="27" spans="1:8" x14ac:dyDescent="0.2">
      <c r="A27" s="412" t="s">
        <v>968</v>
      </c>
      <c r="B27" s="412" t="s">
        <v>969</v>
      </c>
      <c r="C27" s="411">
        <v>2397755.86</v>
      </c>
      <c r="D27" s="411">
        <v>2397755.86</v>
      </c>
      <c r="E27" s="328"/>
      <c r="F27" s="412"/>
      <c r="G27" s="412"/>
      <c r="H27" s="412"/>
    </row>
    <row r="28" spans="1:8" x14ac:dyDescent="0.2">
      <c r="A28" s="412" t="s">
        <v>970</v>
      </c>
      <c r="B28" s="412" t="s">
        <v>971</v>
      </c>
      <c r="C28" s="411">
        <v>72270</v>
      </c>
      <c r="D28" s="411">
        <v>72270</v>
      </c>
      <c r="E28" s="328"/>
      <c r="F28" s="412"/>
      <c r="G28" s="412"/>
      <c r="H28" s="412"/>
    </row>
    <row r="29" spans="1:8" x14ac:dyDescent="0.2">
      <c r="A29" s="412" t="s">
        <v>765</v>
      </c>
      <c r="B29" s="412" t="s">
        <v>766</v>
      </c>
      <c r="C29" s="411">
        <v>10667412.76</v>
      </c>
      <c r="D29" s="411">
        <v>10667412.76</v>
      </c>
      <c r="E29" s="328"/>
      <c r="F29" s="412"/>
      <c r="G29" s="412"/>
      <c r="H29" s="412"/>
    </row>
    <row r="30" spans="1:8" x14ac:dyDescent="0.2">
      <c r="A30" s="412" t="s">
        <v>855</v>
      </c>
      <c r="B30" s="412" t="s">
        <v>856</v>
      </c>
      <c r="C30" s="411">
        <v>5584.84</v>
      </c>
      <c r="D30" s="411">
        <v>5584.84</v>
      </c>
      <c r="E30" s="328"/>
      <c r="F30" s="412"/>
      <c r="G30" s="412"/>
      <c r="H30" s="412"/>
    </row>
    <row r="31" spans="1:8" s="19" customFormat="1" x14ac:dyDescent="0.2">
      <c r="A31" s="412" t="s">
        <v>728</v>
      </c>
      <c r="B31" s="412" t="s">
        <v>729</v>
      </c>
      <c r="C31" s="411">
        <v>500861.12</v>
      </c>
      <c r="D31" s="411">
        <v>500861.12</v>
      </c>
      <c r="E31" s="328"/>
      <c r="F31" s="412"/>
      <c r="G31" s="412"/>
      <c r="H31" s="412"/>
    </row>
    <row r="32" spans="1:8" s="19" customFormat="1" x14ac:dyDescent="0.2">
      <c r="A32" s="412" t="s">
        <v>767</v>
      </c>
      <c r="B32" s="412" t="s">
        <v>768</v>
      </c>
      <c r="C32" s="411">
        <v>8851967.5399999991</v>
      </c>
      <c r="D32" s="411">
        <v>8851967.5399999991</v>
      </c>
      <c r="E32" s="328"/>
      <c r="F32" s="412"/>
      <c r="G32" s="412"/>
      <c r="H32" s="412"/>
    </row>
    <row r="33" spans="1:8" x14ac:dyDescent="0.2">
      <c r="A33" s="400"/>
      <c r="B33" s="401" t="s">
        <v>617</v>
      </c>
      <c r="C33" s="329">
        <v>52974744.940000005</v>
      </c>
      <c r="D33" s="329">
        <v>52974744.940000005</v>
      </c>
      <c r="E33" s="329"/>
      <c r="F33" s="329"/>
      <c r="G33" s="329"/>
      <c r="H33" s="329"/>
    </row>
    <row r="34" spans="1:8" x14ac:dyDescent="0.2">
      <c r="A34" s="251"/>
    </row>
    <row r="35" spans="1:8" x14ac:dyDescent="0.2">
      <c r="A35" s="251"/>
    </row>
    <row r="36" spans="1:8" x14ac:dyDescent="0.2">
      <c r="A36" s="251"/>
      <c r="H36" s="74" t="s">
        <v>85</v>
      </c>
    </row>
    <row r="37" spans="1:8" x14ac:dyDescent="0.2">
      <c r="A37" s="251"/>
    </row>
    <row r="38" spans="1:8" ht="15" customHeight="1" x14ac:dyDescent="0.2">
      <c r="A38" s="15" t="s">
        <v>46</v>
      </c>
      <c r="B38" s="16" t="s">
        <v>47</v>
      </c>
      <c r="C38" s="17" t="s">
        <v>48</v>
      </c>
      <c r="D38" s="38" t="s">
        <v>54</v>
      </c>
      <c r="E38" s="38" t="s">
        <v>55</v>
      </c>
      <c r="F38" s="38" t="s">
        <v>56</v>
      </c>
      <c r="G38" s="39" t="s">
        <v>57</v>
      </c>
      <c r="H38" s="16" t="s">
        <v>58</v>
      </c>
    </row>
    <row r="39" spans="1:8" x14ac:dyDescent="0.2">
      <c r="A39" s="144"/>
      <c r="B39" s="144"/>
      <c r="C39" s="125"/>
      <c r="D39" s="125"/>
      <c r="E39" s="125"/>
      <c r="F39" s="125"/>
      <c r="G39" s="125"/>
      <c r="H39" s="170"/>
    </row>
    <row r="40" spans="1:8" x14ac:dyDescent="0.2">
      <c r="A40" s="144"/>
      <c r="B40" s="144"/>
      <c r="C40" s="125"/>
      <c r="D40" s="125"/>
      <c r="E40" s="125"/>
      <c r="F40" s="125"/>
      <c r="G40" s="125"/>
      <c r="H40" s="170"/>
    </row>
    <row r="41" spans="1:8" x14ac:dyDescent="0.2">
      <c r="A41" s="144"/>
      <c r="B41" s="144"/>
      <c r="C41" s="125"/>
      <c r="D41" s="125"/>
      <c r="E41" s="125"/>
      <c r="F41" s="125"/>
      <c r="G41" s="125"/>
      <c r="H41" s="170"/>
    </row>
    <row r="42" spans="1:8" x14ac:dyDescent="0.2">
      <c r="A42" s="144"/>
      <c r="B42" s="144"/>
      <c r="C42" s="125"/>
      <c r="D42" s="125"/>
      <c r="E42" s="125"/>
      <c r="F42" s="125"/>
      <c r="G42" s="125"/>
      <c r="H42" s="170"/>
    </row>
    <row r="43" spans="1:8" x14ac:dyDescent="0.2">
      <c r="A43" s="144"/>
      <c r="B43" s="144"/>
      <c r="C43" s="125"/>
      <c r="D43" s="125"/>
      <c r="E43" s="125"/>
      <c r="F43" s="125"/>
      <c r="G43" s="125"/>
      <c r="H43" s="170"/>
    </row>
    <row r="44" spans="1:8" x14ac:dyDescent="0.2">
      <c r="A44" s="144"/>
      <c r="B44" s="144"/>
      <c r="C44" s="125"/>
      <c r="D44" s="125"/>
      <c r="E44" s="125"/>
      <c r="F44" s="125"/>
      <c r="G44" s="125"/>
      <c r="H44" s="170"/>
    </row>
    <row r="45" spans="1:8" x14ac:dyDescent="0.2">
      <c r="A45" s="144"/>
      <c r="B45" s="144"/>
      <c r="C45" s="125"/>
      <c r="D45" s="125"/>
      <c r="E45" s="125"/>
      <c r="F45" s="125"/>
      <c r="G45" s="125"/>
      <c r="H45" s="170"/>
    </row>
    <row r="46" spans="1:8" x14ac:dyDescent="0.2">
      <c r="A46" s="144"/>
      <c r="B46" s="144"/>
      <c r="C46" s="125"/>
      <c r="D46" s="125"/>
      <c r="E46" s="125"/>
      <c r="F46" s="125"/>
      <c r="G46" s="125"/>
      <c r="H46" s="170"/>
    </row>
    <row r="47" spans="1:8" x14ac:dyDescent="0.2">
      <c r="A47" s="144"/>
      <c r="B47" s="144"/>
      <c r="C47" s="125"/>
      <c r="D47" s="125"/>
      <c r="E47" s="125"/>
      <c r="F47" s="125"/>
      <c r="G47" s="125"/>
      <c r="H47" s="170"/>
    </row>
    <row r="48" spans="1:8" x14ac:dyDescent="0.2">
      <c r="A48" s="144"/>
      <c r="B48" s="144"/>
      <c r="C48" s="125"/>
      <c r="D48" s="125"/>
      <c r="E48" s="125"/>
      <c r="F48" s="125"/>
      <c r="G48" s="125"/>
      <c r="H48" s="170"/>
    </row>
    <row r="49" spans="1:8" x14ac:dyDescent="0.2">
      <c r="A49" s="144"/>
      <c r="B49" s="144"/>
      <c r="C49" s="125"/>
      <c r="D49" s="125"/>
      <c r="E49" s="125"/>
      <c r="F49" s="125"/>
      <c r="G49" s="125"/>
      <c r="H49" s="170"/>
    </row>
    <row r="50" spans="1:8" x14ac:dyDescent="0.2">
      <c r="A50" s="144"/>
      <c r="B50" s="144"/>
      <c r="C50" s="125"/>
      <c r="D50" s="125"/>
      <c r="E50" s="125"/>
      <c r="F50" s="125"/>
      <c r="G50" s="125"/>
      <c r="H50" s="170"/>
    </row>
    <row r="51" spans="1:8" x14ac:dyDescent="0.2">
      <c r="A51" s="144"/>
      <c r="B51" s="144"/>
      <c r="C51" s="125"/>
      <c r="D51" s="125"/>
      <c r="E51" s="125"/>
      <c r="F51" s="125"/>
      <c r="G51" s="125"/>
      <c r="H51" s="170"/>
    </row>
    <row r="52" spans="1:8" x14ac:dyDescent="0.2">
      <c r="A52" s="144"/>
      <c r="B52" s="144"/>
      <c r="C52" s="125"/>
      <c r="D52" s="125"/>
      <c r="E52" s="125"/>
      <c r="F52" s="125"/>
      <c r="G52" s="125"/>
      <c r="H52" s="170"/>
    </row>
    <row r="53" spans="1:8" x14ac:dyDescent="0.2">
      <c r="A53" s="171"/>
      <c r="B53" s="171" t="s">
        <v>237</v>
      </c>
      <c r="C53" s="172">
        <f>SUM(C39:C52)</f>
        <v>0</v>
      </c>
      <c r="D53" s="172">
        <f>SUM(D39:D52)</f>
        <v>0</v>
      </c>
      <c r="E53" s="172">
        <f>SUM(E39:E52)</f>
        <v>0</v>
      </c>
      <c r="F53" s="172">
        <f>SUM(F39:F52)</f>
        <v>0</v>
      </c>
      <c r="G53" s="172">
        <f>SUM(G39:G52)</f>
        <v>0</v>
      </c>
      <c r="H53" s="172"/>
    </row>
  </sheetData>
  <dataValidations count="8">
    <dataValidation allowBlank="1" showInputMessage="1" showErrorMessage="1" prompt="Corresponde al nombre o descripción de la cuenta de acuerdo al Plan de Cuentas emitido por el CONAC." sqref="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xr:uid="{00000000-0002-0000-0D00-000000000000}"/>
    <dataValidation allowBlank="1" showInputMessage="1" showErrorMessage="1" prompt="Importe de la cuentas por cobrar con fecha de vencimiento de 1 a 90 días." sqref="D38 IZ38 SV38 ACR38 AMN38 AWJ38 BGF38 BQB38 BZX38 CJT38 CTP38 DDL38 DNH38 DXD38 EGZ38 EQV38 FAR38 FKN38 FUJ38 GEF38 GOB38 GXX38 HHT38 HRP38 IBL38 ILH38 IVD38 JEZ38 JOV38 JYR38 KIN38 KSJ38 LCF38 LMB38 LVX38 MFT38 MPP38 MZL38 NJH38 NTD38 OCZ38 OMV38 OWR38 PGN38 PQJ38 QAF38 QKB38 QTX38 RDT38 RNP38 RXL38 SHH38 SRD38 TAZ38 TKV38 TUR38 UEN38 UOJ38 UYF38 VIB38 VRX38 WBT38 WLP38 WVL38 D65574 IZ65574 SV65574 ACR65574 AMN65574 AWJ65574 BGF65574 BQB65574 BZX65574 CJT65574 CTP65574 DDL65574 DNH65574 DXD65574 EGZ65574 EQV65574 FAR65574 FKN65574 FUJ65574 GEF65574 GOB65574 GXX65574 HHT65574 HRP65574 IBL65574 ILH65574 IVD65574 JEZ65574 JOV65574 JYR65574 KIN65574 KSJ65574 LCF65574 LMB65574 LVX65574 MFT65574 MPP65574 MZL65574 NJH65574 NTD65574 OCZ65574 OMV65574 OWR65574 PGN65574 PQJ65574 QAF65574 QKB65574 QTX65574 RDT65574 RNP65574 RXL65574 SHH65574 SRD65574 TAZ65574 TKV65574 TUR65574 UEN65574 UOJ65574 UYF65574 VIB65574 VRX65574 WBT65574 WLP65574 WVL65574 D131110 IZ131110 SV131110 ACR131110 AMN131110 AWJ131110 BGF131110 BQB131110 BZX131110 CJT131110 CTP131110 DDL131110 DNH131110 DXD131110 EGZ131110 EQV131110 FAR131110 FKN131110 FUJ131110 GEF131110 GOB131110 GXX131110 HHT131110 HRP131110 IBL131110 ILH131110 IVD131110 JEZ131110 JOV131110 JYR131110 KIN131110 KSJ131110 LCF131110 LMB131110 LVX131110 MFT131110 MPP131110 MZL131110 NJH131110 NTD131110 OCZ131110 OMV131110 OWR131110 PGN131110 PQJ131110 QAF131110 QKB131110 QTX131110 RDT131110 RNP131110 RXL131110 SHH131110 SRD131110 TAZ131110 TKV131110 TUR131110 UEN131110 UOJ131110 UYF131110 VIB131110 VRX131110 WBT131110 WLP131110 WVL131110 D196646 IZ196646 SV196646 ACR196646 AMN196646 AWJ196646 BGF196646 BQB196646 BZX196646 CJT196646 CTP196646 DDL196646 DNH196646 DXD196646 EGZ196646 EQV196646 FAR196646 FKN196646 FUJ196646 GEF196646 GOB196646 GXX196646 HHT196646 HRP196646 IBL196646 ILH196646 IVD196646 JEZ196646 JOV196646 JYR196646 KIN196646 KSJ196646 LCF196646 LMB196646 LVX196646 MFT196646 MPP196646 MZL196646 NJH196646 NTD196646 OCZ196646 OMV196646 OWR196646 PGN196646 PQJ196646 QAF196646 QKB196646 QTX196646 RDT196646 RNP196646 RXL196646 SHH196646 SRD196646 TAZ196646 TKV196646 TUR196646 UEN196646 UOJ196646 UYF196646 VIB196646 VRX196646 WBT196646 WLP196646 WVL196646 D262182 IZ262182 SV262182 ACR262182 AMN262182 AWJ262182 BGF262182 BQB262182 BZX262182 CJT262182 CTP262182 DDL262182 DNH262182 DXD262182 EGZ262182 EQV262182 FAR262182 FKN262182 FUJ262182 GEF262182 GOB262182 GXX262182 HHT262182 HRP262182 IBL262182 ILH262182 IVD262182 JEZ262182 JOV262182 JYR262182 KIN262182 KSJ262182 LCF262182 LMB262182 LVX262182 MFT262182 MPP262182 MZL262182 NJH262182 NTD262182 OCZ262182 OMV262182 OWR262182 PGN262182 PQJ262182 QAF262182 QKB262182 QTX262182 RDT262182 RNP262182 RXL262182 SHH262182 SRD262182 TAZ262182 TKV262182 TUR262182 UEN262182 UOJ262182 UYF262182 VIB262182 VRX262182 WBT262182 WLP262182 WVL262182 D327718 IZ327718 SV327718 ACR327718 AMN327718 AWJ327718 BGF327718 BQB327718 BZX327718 CJT327718 CTP327718 DDL327718 DNH327718 DXD327718 EGZ327718 EQV327718 FAR327718 FKN327718 FUJ327718 GEF327718 GOB327718 GXX327718 HHT327718 HRP327718 IBL327718 ILH327718 IVD327718 JEZ327718 JOV327718 JYR327718 KIN327718 KSJ327718 LCF327718 LMB327718 LVX327718 MFT327718 MPP327718 MZL327718 NJH327718 NTD327718 OCZ327718 OMV327718 OWR327718 PGN327718 PQJ327718 QAF327718 QKB327718 QTX327718 RDT327718 RNP327718 RXL327718 SHH327718 SRD327718 TAZ327718 TKV327718 TUR327718 UEN327718 UOJ327718 UYF327718 VIB327718 VRX327718 WBT327718 WLP327718 WVL327718 D393254 IZ393254 SV393254 ACR393254 AMN393254 AWJ393254 BGF393254 BQB393254 BZX393254 CJT393254 CTP393254 DDL393254 DNH393254 DXD393254 EGZ393254 EQV393254 FAR393254 FKN393254 FUJ393254 GEF393254 GOB393254 GXX393254 HHT393254 HRP393254 IBL393254 ILH393254 IVD393254 JEZ393254 JOV393254 JYR393254 KIN393254 KSJ393254 LCF393254 LMB393254 LVX393254 MFT393254 MPP393254 MZL393254 NJH393254 NTD393254 OCZ393254 OMV393254 OWR393254 PGN393254 PQJ393254 QAF393254 QKB393254 QTX393254 RDT393254 RNP393254 RXL393254 SHH393254 SRD393254 TAZ393254 TKV393254 TUR393254 UEN393254 UOJ393254 UYF393254 VIB393254 VRX393254 WBT393254 WLP393254 WVL393254 D458790 IZ458790 SV458790 ACR458790 AMN458790 AWJ458790 BGF458790 BQB458790 BZX458790 CJT458790 CTP458790 DDL458790 DNH458790 DXD458790 EGZ458790 EQV458790 FAR458790 FKN458790 FUJ458790 GEF458790 GOB458790 GXX458790 HHT458790 HRP458790 IBL458790 ILH458790 IVD458790 JEZ458790 JOV458790 JYR458790 KIN458790 KSJ458790 LCF458790 LMB458790 LVX458790 MFT458790 MPP458790 MZL458790 NJH458790 NTD458790 OCZ458790 OMV458790 OWR458790 PGN458790 PQJ458790 QAF458790 QKB458790 QTX458790 RDT458790 RNP458790 RXL458790 SHH458790 SRD458790 TAZ458790 TKV458790 TUR458790 UEN458790 UOJ458790 UYF458790 VIB458790 VRX458790 WBT458790 WLP458790 WVL458790 D524326 IZ524326 SV524326 ACR524326 AMN524326 AWJ524326 BGF524326 BQB524326 BZX524326 CJT524326 CTP524326 DDL524326 DNH524326 DXD524326 EGZ524326 EQV524326 FAR524326 FKN524326 FUJ524326 GEF524326 GOB524326 GXX524326 HHT524326 HRP524326 IBL524326 ILH524326 IVD524326 JEZ524326 JOV524326 JYR524326 KIN524326 KSJ524326 LCF524326 LMB524326 LVX524326 MFT524326 MPP524326 MZL524326 NJH524326 NTD524326 OCZ524326 OMV524326 OWR524326 PGN524326 PQJ524326 QAF524326 QKB524326 QTX524326 RDT524326 RNP524326 RXL524326 SHH524326 SRD524326 TAZ524326 TKV524326 TUR524326 UEN524326 UOJ524326 UYF524326 VIB524326 VRX524326 WBT524326 WLP524326 WVL524326 D589862 IZ589862 SV589862 ACR589862 AMN589862 AWJ589862 BGF589862 BQB589862 BZX589862 CJT589862 CTP589862 DDL589862 DNH589862 DXD589862 EGZ589862 EQV589862 FAR589862 FKN589862 FUJ589862 GEF589862 GOB589862 GXX589862 HHT589862 HRP589862 IBL589862 ILH589862 IVD589862 JEZ589862 JOV589862 JYR589862 KIN589862 KSJ589862 LCF589862 LMB589862 LVX589862 MFT589862 MPP589862 MZL589862 NJH589862 NTD589862 OCZ589862 OMV589862 OWR589862 PGN589862 PQJ589862 QAF589862 QKB589862 QTX589862 RDT589862 RNP589862 RXL589862 SHH589862 SRD589862 TAZ589862 TKV589862 TUR589862 UEN589862 UOJ589862 UYF589862 VIB589862 VRX589862 WBT589862 WLP589862 WVL589862 D655398 IZ655398 SV655398 ACR655398 AMN655398 AWJ655398 BGF655398 BQB655398 BZX655398 CJT655398 CTP655398 DDL655398 DNH655398 DXD655398 EGZ655398 EQV655398 FAR655398 FKN655398 FUJ655398 GEF655398 GOB655398 GXX655398 HHT655398 HRP655398 IBL655398 ILH655398 IVD655398 JEZ655398 JOV655398 JYR655398 KIN655398 KSJ655398 LCF655398 LMB655398 LVX655398 MFT655398 MPP655398 MZL655398 NJH655398 NTD655398 OCZ655398 OMV655398 OWR655398 PGN655398 PQJ655398 QAF655398 QKB655398 QTX655398 RDT655398 RNP655398 RXL655398 SHH655398 SRD655398 TAZ655398 TKV655398 TUR655398 UEN655398 UOJ655398 UYF655398 VIB655398 VRX655398 WBT655398 WLP655398 WVL655398 D720934 IZ720934 SV720934 ACR720934 AMN720934 AWJ720934 BGF720934 BQB720934 BZX720934 CJT720934 CTP720934 DDL720934 DNH720934 DXD720934 EGZ720934 EQV720934 FAR720934 FKN720934 FUJ720934 GEF720934 GOB720934 GXX720934 HHT720934 HRP720934 IBL720934 ILH720934 IVD720934 JEZ720934 JOV720934 JYR720934 KIN720934 KSJ720934 LCF720934 LMB720934 LVX720934 MFT720934 MPP720934 MZL720934 NJH720934 NTD720934 OCZ720934 OMV720934 OWR720934 PGN720934 PQJ720934 QAF720934 QKB720934 QTX720934 RDT720934 RNP720934 RXL720934 SHH720934 SRD720934 TAZ720934 TKV720934 TUR720934 UEN720934 UOJ720934 UYF720934 VIB720934 VRX720934 WBT720934 WLP720934 WVL720934 D786470 IZ786470 SV786470 ACR786470 AMN786470 AWJ786470 BGF786470 BQB786470 BZX786470 CJT786470 CTP786470 DDL786470 DNH786470 DXD786470 EGZ786470 EQV786470 FAR786470 FKN786470 FUJ786470 GEF786470 GOB786470 GXX786470 HHT786470 HRP786470 IBL786470 ILH786470 IVD786470 JEZ786470 JOV786470 JYR786470 KIN786470 KSJ786470 LCF786470 LMB786470 LVX786470 MFT786470 MPP786470 MZL786470 NJH786470 NTD786470 OCZ786470 OMV786470 OWR786470 PGN786470 PQJ786470 QAF786470 QKB786470 QTX786470 RDT786470 RNP786470 RXL786470 SHH786470 SRD786470 TAZ786470 TKV786470 TUR786470 UEN786470 UOJ786470 UYF786470 VIB786470 VRX786470 WBT786470 WLP786470 WVL786470 D852006 IZ852006 SV852006 ACR852006 AMN852006 AWJ852006 BGF852006 BQB852006 BZX852006 CJT852006 CTP852006 DDL852006 DNH852006 DXD852006 EGZ852006 EQV852006 FAR852006 FKN852006 FUJ852006 GEF852006 GOB852006 GXX852006 HHT852006 HRP852006 IBL852006 ILH852006 IVD852006 JEZ852006 JOV852006 JYR852006 KIN852006 KSJ852006 LCF852006 LMB852006 LVX852006 MFT852006 MPP852006 MZL852006 NJH852006 NTD852006 OCZ852006 OMV852006 OWR852006 PGN852006 PQJ852006 QAF852006 QKB852006 QTX852006 RDT852006 RNP852006 RXL852006 SHH852006 SRD852006 TAZ852006 TKV852006 TUR852006 UEN852006 UOJ852006 UYF852006 VIB852006 VRX852006 WBT852006 WLP852006 WVL852006 D917542 IZ917542 SV917542 ACR917542 AMN917542 AWJ917542 BGF917542 BQB917542 BZX917542 CJT917542 CTP917542 DDL917542 DNH917542 DXD917542 EGZ917542 EQV917542 FAR917542 FKN917542 FUJ917542 GEF917542 GOB917542 GXX917542 HHT917542 HRP917542 IBL917542 ILH917542 IVD917542 JEZ917542 JOV917542 JYR917542 KIN917542 KSJ917542 LCF917542 LMB917542 LVX917542 MFT917542 MPP917542 MZL917542 NJH917542 NTD917542 OCZ917542 OMV917542 OWR917542 PGN917542 PQJ917542 QAF917542 QKB917542 QTX917542 RDT917542 RNP917542 RXL917542 SHH917542 SRD917542 TAZ917542 TKV917542 TUR917542 UEN917542 UOJ917542 UYF917542 VIB917542 VRX917542 WBT917542 WLP917542 WVL917542 D983078 IZ983078 SV983078 ACR983078 AMN983078 AWJ983078 BGF983078 BQB983078 BZX983078 CJT983078 CTP983078 DDL983078 DNH983078 DXD983078 EGZ983078 EQV983078 FAR983078 FKN983078 FUJ983078 GEF983078 GOB983078 GXX983078 HHT983078 HRP983078 IBL983078 ILH983078 IVD983078 JEZ983078 JOV983078 JYR983078 KIN983078 KSJ983078 LCF983078 LMB983078 LVX983078 MFT983078 MPP983078 MZL983078 NJH983078 NTD983078 OCZ983078 OMV983078 OWR983078 PGN983078 PQJ983078 QAF983078 QKB983078 QTX983078 RDT983078 RNP983078 RXL983078 SHH983078 SRD983078 TAZ983078 TKV983078 TUR983078 UEN983078 UOJ983078 UYF983078 VIB983078 VRX983078 WBT983078 WLP983078 WVL983078 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0D00-000001000000}"/>
    <dataValidation allowBlank="1" showInputMessage="1" showErrorMessage="1" prompt="Importe de la cuentas por cobrar con fecha de vencimiento de 91 a 180 días." sqref="E38 JA38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0D00-000002000000}"/>
    <dataValidation allowBlank="1" showInputMessage="1" showErrorMessage="1" prompt="Importe de la cuentas por cobrar con fecha de vencimiento de 181 a 365 días." sqref="F38 JB38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F65574 JB65574 SX65574 ACT65574 AMP65574 AWL65574 BGH65574 BQD65574 BZZ65574 CJV65574 CTR65574 DDN65574 DNJ65574 DXF65574 EHB65574 EQX65574 FAT65574 FKP65574 FUL65574 GEH65574 GOD65574 GXZ65574 HHV65574 HRR65574 IBN65574 ILJ65574 IVF65574 JFB65574 JOX65574 JYT65574 KIP65574 KSL65574 LCH65574 LMD65574 LVZ65574 MFV65574 MPR65574 MZN65574 NJJ65574 NTF65574 ODB65574 OMX65574 OWT65574 PGP65574 PQL65574 QAH65574 QKD65574 QTZ65574 RDV65574 RNR65574 RXN65574 SHJ65574 SRF65574 TBB65574 TKX65574 TUT65574 UEP65574 UOL65574 UYH65574 VID65574 VRZ65574 WBV65574 WLR65574 WVN65574 F131110 JB131110 SX131110 ACT131110 AMP131110 AWL131110 BGH131110 BQD131110 BZZ131110 CJV131110 CTR131110 DDN131110 DNJ131110 DXF131110 EHB131110 EQX131110 FAT131110 FKP131110 FUL131110 GEH131110 GOD131110 GXZ131110 HHV131110 HRR131110 IBN131110 ILJ131110 IVF131110 JFB131110 JOX131110 JYT131110 KIP131110 KSL131110 LCH131110 LMD131110 LVZ131110 MFV131110 MPR131110 MZN131110 NJJ131110 NTF131110 ODB131110 OMX131110 OWT131110 PGP131110 PQL131110 QAH131110 QKD131110 QTZ131110 RDV131110 RNR131110 RXN131110 SHJ131110 SRF131110 TBB131110 TKX131110 TUT131110 UEP131110 UOL131110 UYH131110 VID131110 VRZ131110 WBV131110 WLR131110 WVN131110 F196646 JB196646 SX196646 ACT196646 AMP196646 AWL196646 BGH196646 BQD196646 BZZ196646 CJV196646 CTR196646 DDN196646 DNJ196646 DXF196646 EHB196646 EQX196646 FAT196646 FKP196646 FUL196646 GEH196646 GOD196646 GXZ196646 HHV196646 HRR196646 IBN196646 ILJ196646 IVF196646 JFB196646 JOX196646 JYT196646 KIP196646 KSL196646 LCH196646 LMD196646 LVZ196646 MFV196646 MPR196646 MZN196646 NJJ196646 NTF196646 ODB196646 OMX196646 OWT196646 PGP196646 PQL196646 QAH196646 QKD196646 QTZ196646 RDV196646 RNR196646 RXN196646 SHJ196646 SRF196646 TBB196646 TKX196646 TUT196646 UEP196646 UOL196646 UYH196646 VID196646 VRZ196646 WBV196646 WLR196646 WVN196646 F262182 JB262182 SX262182 ACT262182 AMP262182 AWL262182 BGH262182 BQD262182 BZZ262182 CJV262182 CTR262182 DDN262182 DNJ262182 DXF262182 EHB262182 EQX262182 FAT262182 FKP262182 FUL262182 GEH262182 GOD262182 GXZ262182 HHV262182 HRR262182 IBN262182 ILJ262182 IVF262182 JFB262182 JOX262182 JYT262182 KIP262182 KSL262182 LCH262182 LMD262182 LVZ262182 MFV262182 MPR262182 MZN262182 NJJ262182 NTF262182 ODB262182 OMX262182 OWT262182 PGP262182 PQL262182 QAH262182 QKD262182 QTZ262182 RDV262182 RNR262182 RXN262182 SHJ262182 SRF262182 TBB262182 TKX262182 TUT262182 UEP262182 UOL262182 UYH262182 VID262182 VRZ262182 WBV262182 WLR262182 WVN262182 F327718 JB327718 SX327718 ACT327718 AMP327718 AWL327718 BGH327718 BQD327718 BZZ327718 CJV327718 CTR327718 DDN327718 DNJ327718 DXF327718 EHB327718 EQX327718 FAT327718 FKP327718 FUL327718 GEH327718 GOD327718 GXZ327718 HHV327718 HRR327718 IBN327718 ILJ327718 IVF327718 JFB327718 JOX327718 JYT327718 KIP327718 KSL327718 LCH327718 LMD327718 LVZ327718 MFV327718 MPR327718 MZN327718 NJJ327718 NTF327718 ODB327718 OMX327718 OWT327718 PGP327718 PQL327718 QAH327718 QKD327718 QTZ327718 RDV327718 RNR327718 RXN327718 SHJ327718 SRF327718 TBB327718 TKX327718 TUT327718 UEP327718 UOL327718 UYH327718 VID327718 VRZ327718 WBV327718 WLR327718 WVN327718 F393254 JB393254 SX393254 ACT393254 AMP393254 AWL393254 BGH393254 BQD393254 BZZ393254 CJV393254 CTR393254 DDN393254 DNJ393254 DXF393254 EHB393254 EQX393254 FAT393254 FKP393254 FUL393254 GEH393254 GOD393254 GXZ393254 HHV393254 HRR393254 IBN393254 ILJ393254 IVF393254 JFB393254 JOX393254 JYT393254 KIP393254 KSL393254 LCH393254 LMD393254 LVZ393254 MFV393254 MPR393254 MZN393254 NJJ393254 NTF393254 ODB393254 OMX393254 OWT393254 PGP393254 PQL393254 QAH393254 QKD393254 QTZ393254 RDV393254 RNR393254 RXN393254 SHJ393254 SRF393254 TBB393254 TKX393254 TUT393254 UEP393254 UOL393254 UYH393254 VID393254 VRZ393254 WBV393254 WLR393254 WVN393254 F458790 JB458790 SX458790 ACT458790 AMP458790 AWL458790 BGH458790 BQD458790 BZZ458790 CJV458790 CTR458790 DDN458790 DNJ458790 DXF458790 EHB458790 EQX458790 FAT458790 FKP458790 FUL458790 GEH458790 GOD458790 GXZ458790 HHV458790 HRR458790 IBN458790 ILJ458790 IVF458790 JFB458790 JOX458790 JYT458790 KIP458790 KSL458790 LCH458790 LMD458790 LVZ458790 MFV458790 MPR458790 MZN458790 NJJ458790 NTF458790 ODB458790 OMX458790 OWT458790 PGP458790 PQL458790 QAH458790 QKD458790 QTZ458790 RDV458790 RNR458790 RXN458790 SHJ458790 SRF458790 TBB458790 TKX458790 TUT458790 UEP458790 UOL458790 UYH458790 VID458790 VRZ458790 WBV458790 WLR458790 WVN458790 F524326 JB524326 SX524326 ACT524326 AMP524326 AWL524326 BGH524326 BQD524326 BZZ524326 CJV524326 CTR524326 DDN524326 DNJ524326 DXF524326 EHB524326 EQX524326 FAT524326 FKP524326 FUL524326 GEH524326 GOD524326 GXZ524326 HHV524326 HRR524326 IBN524326 ILJ524326 IVF524326 JFB524326 JOX524326 JYT524326 KIP524326 KSL524326 LCH524326 LMD524326 LVZ524326 MFV524326 MPR524326 MZN524326 NJJ524326 NTF524326 ODB524326 OMX524326 OWT524326 PGP524326 PQL524326 QAH524326 QKD524326 QTZ524326 RDV524326 RNR524326 RXN524326 SHJ524326 SRF524326 TBB524326 TKX524326 TUT524326 UEP524326 UOL524326 UYH524326 VID524326 VRZ524326 WBV524326 WLR524326 WVN524326 F589862 JB589862 SX589862 ACT589862 AMP589862 AWL589862 BGH589862 BQD589862 BZZ589862 CJV589862 CTR589862 DDN589862 DNJ589862 DXF589862 EHB589862 EQX589862 FAT589862 FKP589862 FUL589862 GEH589862 GOD589862 GXZ589862 HHV589862 HRR589862 IBN589862 ILJ589862 IVF589862 JFB589862 JOX589862 JYT589862 KIP589862 KSL589862 LCH589862 LMD589862 LVZ589862 MFV589862 MPR589862 MZN589862 NJJ589862 NTF589862 ODB589862 OMX589862 OWT589862 PGP589862 PQL589862 QAH589862 QKD589862 QTZ589862 RDV589862 RNR589862 RXN589862 SHJ589862 SRF589862 TBB589862 TKX589862 TUT589862 UEP589862 UOL589862 UYH589862 VID589862 VRZ589862 WBV589862 WLR589862 WVN589862 F655398 JB655398 SX655398 ACT655398 AMP655398 AWL655398 BGH655398 BQD655398 BZZ655398 CJV655398 CTR655398 DDN655398 DNJ655398 DXF655398 EHB655398 EQX655398 FAT655398 FKP655398 FUL655398 GEH655398 GOD655398 GXZ655398 HHV655398 HRR655398 IBN655398 ILJ655398 IVF655398 JFB655398 JOX655398 JYT655398 KIP655398 KSL655398 LCH655398 LMD655398 LVZ655398 MFV655398 MPR655398 MZN655398 NJJ655398 NTF655398 ODB655398 OMX655398 OWT655398 PGP655398 PQL655398 QAH655398 QKD655398 QTZ655398 RDV655398 RNR655398 RXN655398 SHJ655398 SRF655398 TBB655398 TKX655398 TUT655398 UEP655398 UOL655398 UYH655398 VID655398 VRZ655398 WBV655398 WLR655398 WVN655398 F720934 JB720934 SX720934 ACT720934 AMP720934 AWL720934 BGH720934 BQD720934 BZZ720934 CJV720934 CTR720934 DDN720934 DNJ720934 DXF720934 EHB720934 EQX720934 FAT720934 FKP720934 FUL720934 GEH720934 GOD720934 GXZ720934 HHV720934 HRR720934 IBN720934 ILJ720934 IVF720934 JFB720934 JOX720934 JYT720934 KIP720934 KSL720934 LCH720934 LMD720934 LVZ720934 MFV720934 MPR720934 MZN720934 NJJ720934 NTF720934 ODB720934 OMX720934 OWT720934 PGP720934 PQL720934 QAH720934 QKD720934 QTZ720934 RDV720934 RNR720934 RXN720934 SHJ720934 SRF720934 TBB720934 TKX720934 TUT720934 UEP720934 UOL720934 UYH720934 VID720934 VRZ720934 WBV720934 WLR720934 WVN720934 F786470 JB786470 SX786470 ACT786470 AMP786470 AWL786470 BGH786470 BQD786470 BZZ786470 CJV786470 CTR786470 DDN786470 DNJ786470 DXF786470 EHB786470 EQX786470 FAT786470 FKP786470 FUL786470 GEH786470 GOD786470 GXZ786470 HHV786470 HRR786470 IBN786470 ILJ786470 IVF786470 JFB786470 JOX786470 JYT786470 KIP786470 KSL786470 LCH786470 LMD786470 LVZ786470 MFV786470 MPR786470 MZN786470 NJJ786470 NTF786470 ODB786470 OMX786470 OWT786470 PGP786470 PQL786470 QAH786470 QKD786470 QTZ786470 RDV786470 RNR786470 RXN786470 SHJ786470 SRF786470 TBB786470 TKX786470 TUT786470 UEP786470 UOL786470 UYH786470 VID786470 VRZ786470 WBV786470 WLR786470 WVN786470 F852006 JB852006 SX852006 ACT852006 AMP852006 AWL852006 BGH852006 BQD852006 BZZ852006 CJV852006 CTR852006 DDN852006 DNJ852006 DXF852006 EHB852006 EQX852006 FAT852006 FKP852006 FUL852006 GEH852006 GOD852006 GXZ852006 HHV852006 HRR852006 IBN852006 ILJ852006 IVF852006 JFB852006 JOX852006 JYT852006 KIP852006 KSL852006 LCH852006 LMD852006 LVZ852006 MFV852006 MPR852006 MZN852006 NJJ852006 NTF852006 ODB852006 OMX852006 OWT852006 PGP852006 PQL852006 QAH852006 QKD852006 QTZ852006 RDV852006 RNR852006 RXN852006 SHJ852006 SRF852006 TBB852006 TKX852006 TUT852006 UEP852006 UOL852006 UYH852006 VID852006 VRZ852006 WBV852006 WLR852006 WVN852006 F917542 JB917542 SX917542 ACT917542 AMP917542 AWL917542 BGH917542 BQD917542 BZZ917542 CJV917542 CTR917542 DDN917542 DNJ917542 DXF917542 EHB917542 EQX917542 FAT917542 FKP917542 FUL917542 GEH917542 GOD917542 GXZ917542 HHV917542 HRR917542 IBN917542 ILJ917542 IVF917542 JFB917542 JOX917542 JYT917542 KIP917542 KSL917542 LCH917542 LMD917542 LVZ917542 MFV917542 MPR917542 MZN917542 NJJ917542 NTF917542 ODB917542 OMX917542 OWT917542 PGP917542 PQL917542 QAH917542 QKD917542 QTZ917542 RDV917542 RNR917542 RXN917542 SHJ917542 SRF917542 TBB917542 TKX917542 TUT917542 UEP917542 UOL917542 UYH917542 VID917542 VRZ917542 WBV917542 WLR917542 WVN917542 F983078 JB983078 SX983078 ACT983078 AMP983078 AWL983078 BGH983078 BQD983078 BZZ983078 CJV983078 CTR983078 DDN983078 DNJ983078 DXF983078 EHB983078 EQX983078 FAT983078 FKP983078 FUL983078 GEH983078 GOD983078 GXZ983078 HHV983078 HRR983078 IBN983078 ILJ983078 IVF983078 JFB983078 JOX983078 JYT983078 KIP983078 KSL983078 LCH983078 LMD983078 LVZ983078 MFV983078 MPR983078 MZN983078 NJJ983078 NTF983078 ODB983078 OMX983078 OWT983078 PGP983078 PQL983078 QAH983078 QKD983078 QTZ983078 RDV983078 RNR983078 RXN983078 SHJ983078 SRF983078 TBB983078 TKX983078 TUT983078 UEP983078 UOL983078 UYH983078 VID983078 VRZ983078 WBV983078 WLR983078 WVN983078 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65543 JB65543 SX65543 ACT65543 AMP65543 AWL65543 BGH65543 BQD65543 BZZ65543 CJV65543 CTR65543 DDN65543 DNJ65543 DXF65543 EHB65543 EQX65543 FAT65543 FKP65543 FUL65543 GEH65543 GOD65543 GXZ65543 HHV65543 HRR65543 IBN65543 ILJ65543 IVF65543 JFB65543 JOX65543 JYT65543 KIP65543 KSL65543 LCH65543 LMD65543 LVZ65543 MFV65543 MPR65543 MZN65543 NJJ65543 NTF65543 ODB65543 OMX65543 OWT65543 PGP65543 PQL65543 QAH65543 QKD65543 QTZ65543 RDV65543 RNR65543 RXN65543 SHJ65543 SRF65543 TBB65543 TKX65543 TUT65543 UEP65543 UOL65543 UYH65543 VID65543 VRZ65543 WBV65543 WLR65543 WVN65543 F131079 JB131079 SX131079 ACT131079 AMP131079 AWL131079 BGH131079 BQD131079 BZZ131079 CJV131079 CTR131079 DDN131079 DNJ131079 DXF131079 EHB131079 EQX131079 FAT131079 FKP131079 FUL131079 GEH131079 GOD131079 GXZ131079 HHV131079 HRR131079 IBN131079 ILJ131079 IVF131079 JFB131079 JOX131079 JYT131079 KIP131079 KSL131079 LCH131079 LMD131079 LVZ131079 MFV131079 MPR131079 MZN131079 NJJ131079 NTF131079 ODB131079 OMX131079 OWT131079 PGP131079 PQL131079 QAH131079 QKD131079 QTZ131079 RDV131079 RNR131079 RXN131079 SHJ131079 SRF131079 TBB131079 TKX131079 TUT131079 UEP131079 UOL131079 UYH131079 VID131079 VRZ131079 WBV131079 WLR131079 WVN131079 F196615 JB196615 SX196615 ACT196615 AMP196615 AWL196615 BGH196615 BQD196615 BZZ196615 CJV196615 CTR196615 DDN196615 DNJ196615 DXF196615 EHB196615 EQX196615 FAT196615 FKP196615 FUL196615 GEH196615 GOD196615 GXZ196615 HHV196615 HRR196615 IBN196615 ILJ196615 IVF196615 JFB196615 JOX196615 JYT196615 KIP196615 KSL196615 LCH196615 LMD196615 LVZ196615 MFV196615 MPR196615 MZN196615 NJJ196615 NTF196615 ODB196615 OMX196615 OWT196615 PGP196615 PQL196615 QAH196615 QKD196615 QTZ196615 RDV196615 RNR196615 RXN196615 SHJ196615 SRF196615 TBB196615 TKX196615 TUT196615 UEP196615 UOL196615 UYH196615 VID196615 VRZ196615 WBV196615 WLR196615 WVN196615 F262151 JB262151 SX262151 ACT262151 AMP262151 AWL262151 BGH262151 BQD262151 BZZ262151 CJV262151 CTR262151 DDN262151 DNJ262151 DXF262151 EHB262151 EQX262151 FAT262151 FKP262151 FUL262151 GEH262151 GOD262151 GXZ262151 HHV262151 HRR262151 IBN262151 ILJ262151 IVF262151 JFB262151 JOX262151 JYT262151 KIP262151 KSL262151 LCH262151 LMD262151 LVZ262151 MFV262151 MPR262151 MZN262151 NJJ262151 NTF262151 ODB262151 OMX262151 OWT262151 PGP262151 PQL262151 QAH262151 QKD262151 QTZ262151 RDV262151 RNR262151 RXN262151 SHJ262151 SRF262151 TBB262151 TKX262151 TUT262151 UEP262151 UOL262151 UYH262151 VID262151 VRZ262151 WBV262151 WLR262151 WVN262151 F327687 JB327687 SX327687 ACT327687 AMP327687 AWL327687 BGH327687 BQD327687 BZZ327687 CJV327687 CTR327687 DDN327687 DNJ327687 DXF327687 EHB327687 EQX327687 FAT327687 FKP327687 FUL327687 GEH327687 GOD327687 GXZ327687 HHV327687 HRR327687 IBN327687 ILJ327687 IVF327687 JFB327687 JOX327687 JYT327687 KIP327687 KSL327687 LCH327687 LMD327687 LVZ327687 MFV327687 MPR327687 MZN327687 NJJ327687 NTF327687 ODB327687 OMX327687 OWT327687 PGP327687 PQL327687 QAH327687 QKD327687 QTZ327687 RDV327687 RNR327687 RXN327687 SHJ327687 SRF327687 TBB327687 TKX327687 TUT327687 UEP327687 UOL327687 UYH327687 VID327687 VRZ327687 WBV327687 WLR327687 WVN327687 F393223 JB393223 SX393223 ACT393223 AMP393223 AWL393223 BGH393223 BQD393223 BZZ393223 CJV393223 CTR393223 DDN393223 DNJ393223 DXF393223 EHB393223 EQX393223 FAT393223 FKP393223 FUL393223 GEH393223 GOD393223 GXZ393223 HHV393223 HRR393223 IBN393223 ILJ393223 IVF393223 JFB393223 JOX393223 JYT393223 KIP393223 KSL393223 LCH393223 LMD393223 LVZ393223 MFV393223 MPR393223 MZN393223 NJJ393223 NTF393223 ODB393223 OMX393223 OWT393223 PGP393223 PQL393223 QAH393223 QKD393223 QTZ393223 RDV393223 RNR393223 RXN393223 SHJ393223 SRF393223 TBB393223 TKX393223 TUT393223 UEP393223 UOL393223 UYH393223 VID393223 VRZ393223 WBV393223 WLR393223 WVN393223 F458759 JB458759 SX458759 ACT458759 AMP458759 AWL458759 BGH458759 BQD458759 BZZ458759 CJV458759 CTR458759 DDN458759 DNJ458759 DXF458759 EHB458759 EQX458759 FAT458759 FKP458759 FUL458759 GEH458759 GOD458759 GXZ458759 HHV458759 HRR458759 IBN458759 ILJ458759 IVF458759 JFB458759 JOX458759 JYT458759 KIP458759 KSL458759 LCH458759 LMD458759 LVZ458759 MFV458759 MPR458759 MZN458759 NJJ458759 NTF458759 ODB458759 OMX458759 OWT458759 PGP458759 PQL458759 QAH458759 QKD458759 QTZ458759 RDV458759 RNR458759 RXN458759 SHJ458759 SRF458759 TBB458759 TKX458759 TUT458759 UEP458759 UOL458759 UYH458759 VID458759 VRZ458759 WBV458759 WLR458759 WVN458759 F524295 JB524295 SX524295 ACT524295 AMP524295 AWL524295 BGH524295 BQD524295 BZZ524295 CJV524295 CTR524295 DDN524295 DNJ524295 DXF524295 EHB524295 EQX524295 FAT524295 FKP524295 FUL524295 GEH524295 GOD524295 GXZ524295 HHV524295 HRR524295 IBN524295 ILJ524295 IVF524295 JFB524295 JOX524295 JYT524295 KIP524295 KSL524295 LCH524295 LMD524295 LVZ524295 MFV524295 MPR524295 MZN524295 NJJ524295 NTF524295 ODB524295 OMX524295 OWT524295 PGP524295 PQL524295 QAH524295 QKD524295 QTZ524295 RDV524295 RNR524295 RXN524295 SHJ524295 SRF524295 TBB524295 TKX524295 TUT524295 UEP524295 UOL524295 UYH524295 VID524295 VRZ524295 WBV524295 WLR524295 WVN524295 F589831 JB589831 SX589831 ACT589831 AMP589831 AWL589831 BGH589831 BQD589831 BZZ589831 CJV589831 CTR589831 DDN589831 DNJ589831 DXF589831 EHB589831 EQX589831 FAT589831 FKP589831 FUL589831 GEH589831 GOD589831 GXZ589831 HHV589831 HRR589831 IBN589831 ILJ589831 IVF589831 JFB589831 JOX589831 JYT589831 KIP589831 KSL589831 LCH589831 LMD589831 LVZ589831 MFV589831 MPR589831 MZN589831 NJJ589831 NTF589831 ODB589831 OMX589831 OWT589831 PGP589831 PQL589831 QAH589831 QKD589831 QTZ589831 RDV589831 RNR589831 RXN589831 SHJ589831 SRF589831 TBB589831 TKX589831 TUT589831 UEP589831 UOL589831 UYH589831 VID589831 VRZ589831 WBV589831 WLR589831 WVN589831 F655367 JB655367 SX655367 ACT655367 AMP655367 AWL655367 BGH655367 BQD655367 BZZ655367 CJV655367 CTR655367 DDN655367 DNJ655367 DXF655367 EHB655367 EQX655367 FAT655367 FKP655367 FUL655367 GEH655367 GOD655367 GXZ655367 HHV655367 HRR655367 IBN655367 ILJ655367 IVF655367 JFB655367 JOX655367 JYT655367 KIP655367 KSL655367 LCH655367 LMD655367 LVZ655367 MFV655367 MPR655367 MZN655367 NJJ655367 NTF655367 ODB655367 OMX655367 OWT655367 PGP655367 PQL655367 QAH655367 QKD655367 QTZ655367 RDV655367 RNR655367 RXN655367 SHJ655367 SRF655367 TBB655367 TKX655367 TUT655367 UEP655367 UOL655367 UYH655367 VID655367 VRZ655367 WBV655367 WLR655367 WVN655367 F720903 JB720903 SX720903 ACT720903 AMP720903 AWL720903 BGH720903 BQD720903 BZZ720903 CJV720903 CTR720903 DDN720903 DNJ720903 DXF720903 EHB720903 EQX720903 FAT720903 FKP720903 FUL720903 GEH720903 GOD720903 GXZ720903 HHV720903 HRR720903 IBN720903 ILJ720903 IVF720903 JFB720903 JOX720903 JYT720903 KIP720903 KSL720903 LCH720903 LMD720903 LVZ720903 MFV720903 MPR720903 MZN720903 NJJ720903 NTF720903 ODB720903 OMX720903 OWT720903 PGP720903 PQL720903 QAH720903 QKD720903 QTZ720903 RDV720903 RNR720903 RXN720903 SHJ720903 SRF720903 TBB720903 TKX720903 TUT720903 UEP720903 UOL720903 UYH720903 VID720903 VRZ720903 WBV720903 WLR720903 WVN720903 F786439 JB786439 SX786439 ACT786439 AMP786439 AWL786439 BGH786439 BQD786439 BZZ786439 CJV786439 CTR786439 DDN786439 DNJ786439 DXF786439 EHB786439 EQX786439 FAT786439 FKP786439 FUL786439 GEH786439 GOD786439 GXZ786439 HHV786439 HRR786439 IBN786439 ILJ786439 IVF786439 JFB786439 JOX786439 JYT786439 KIP786439 KSL786439 LCH786439 LMD786439 LVZ786439 MFV786439 MPR786439 MZN786439 NJJ786439 NTF786439 ODB786439 OMX786439 OWT786439 PGP786439 PQL786439 QAH786439 QKD786439 QTZ786439 RDV786439 RNR786439 RXN786439 SHJ786439 SRF786439 TBB786439 TKX786439 TUT786439 UEP786439 UOL786439 UYH786439 VID786439 VRZ786439 WBV786439 WLR786439 WVN786439 F851975 JB851975 SX851975 ACT851975 AMP851975 AWL851975 BGH851975 BQD851975 BZZ851975 CJV851975 CTR851975 DDN851975 DNJ851975 DXF851975 EHB851975 EQX851975 FAT851975 FKP851975 FUL851975 GEH851975 GOD851975 GXZ851975 HHV851975 HRR851975 IBN851975 ILJ851975 IVF851975 JFB851975 JOX851975 JYT851975 KIP851975 KSL851975 LCH851975 LMD851975 LVZ851975 MFV851975 MPR851975 MZN851975 NJJ851975 NTF851975 ODB851975 OMX851975 OWT851975 PGP851975 PQL851975 QAH851975 QKD851975 QTZ851975 RDV851975 RNR851975 RXN851975 SHJ851975 SRF851975 TBB851975 TKX851975 TUT851975 UEP851975 UOL851975 UYH851975 VID851975 VRZ851975 WBV851975 WLR851975 WVN851975 F917511 JB917511 SX917511 ACT917511 AMP917511 AWL917511 BGH917511 BQD917511 BZZ917511 CJV917511 CTR917511 DDN917511 DNJ917511 DXF917511 EHB917511 EQX917511 FAT917511 FKP917511 FUL917511 GEH917511 GOD917511 GXZ917511 HHV917511 HRR917511 IBN917511 ILJ917511 IVF917511 JFB917511 JOX917511 JYT917511 KIP917511 KSL917511 LCH917511 LMD917511 LVZ917511 MFV917511 MPR917511 MZN917511 NJJ917511 NTF917511 ODB917511 OMX917511 OWT917511 PGP917511 PQL917511 QAH917511 QKD917511 QTZ917511 RDV917511 RNR917511 RXN917511 SHJ917511 SRF917511 TBB917511 TKX917511 TUT917511 UEP917511 UOL917511 UYH917511 VID917511 VRZ917511 WBV917511 WLR917511 WVN917511 F983047 JB983047 SX983047 ACT983047 AMP983047 AWL983047 BGH983047 BQD983047 BZZ983047 CJV983047 CTR983047 DDN983047 DNJ983047 DXF983047 EHB983047 EQX983047 FAT983047 FKP983047 FUL983047 GEH983047 GOD983047 GXZ983047 HHV983047 HRR983047 IBN983047 ILJ983047 IVF983047 JFB983047 JOX983047 JYT983047 KIP983047 KSL983047 LCH983047 LMD983047 LVZ983047 MFV983047 MPR983047 MZN983047 NJJ983047 NTF983047 ODB983047 OMX983047 OWT983047 PGP983047 PQL983047 QAH983047 QKD983047 QTZ983047 RDV983047 RNR983047 RXN983047 SHJ983047 SRF983047 TBB983047 TKX983047 TUT983047 UEP983047 UOL983047 UYH983047 VID983047 VRZ983047 WBV983047 WLR983047 WVN983047" xr:uid="{00000000-0002-0000-0D00-000003000000}"/>
    <dataValidation allowBlank="1" showInputMessage="1" showErrorMessage="1" prompt="Importe de la cuentas por cobrar con vencimiento mayor a 365 días." sqref="G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 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543 JC65543 SY65543 ACU65543 AMQ65543 AWM65543 BGI65543 BQE65543 CAA65543 CJW65543 CTS65543 DDO65543 DNK65543 DXG65543 EHC65543 EQY65543 FAU65543 FKQ65543 FUM65543 GEI65543 GOE65543 GYA65543 HHW65543 HRS65543 IBO65543 ILK65543 IVG65543 JFC65543 JOY65543 JYU65543 KIQ65543 KSM65543 LCI65543 LME65543 LWA65543 MFW65543 MPS65543 MZO65543 NJK65543 NTG65543 ODC65543 OMY65543 OWU65543 PGQ65543 PQM65543 QAI65543 QKE65543 QUA65543 RDW65543 RNS65543 RXO65543 SHK65543 SRG65543 TBC65543 TKY65543 TUU65543 UEQ65543 UOM65543 UYI65543 VIE65543 VSA65543 WBW65543 WLS65543 WVO65543 G131079 JC131079 SY131079 ACU131079 AMQ131079 AWM131079 BGI131079 BQE131079 CAA131079 CJW131079 CTS131079 DDO131079 DNK131079 DXG131079 EHC131079 EQY131079 FAU131079 FKQ131079 FUM131079 GEI131079 GOE131079 GYA131079 HHW131079 HRS131079 IBO131079 ILK131079 IVG131079 JFC131079 JOY131079 JYU131079 KIQ131079 KSM131079 LCI131079 LME131079 LWA131079 MFW131079 MPS131079 MZO131079 NJK131079 NTG131079 ODC131079 OMY131079 OWU131079 PGQ131079 PQM131079 QAI131079 QKE131079 QUA131079 RDW131079 RNS131079 RXO131079 SHK131079 SRG131079 TBC131079 TKY131079 TUU131079 UEQ131079 UOM131079 UYI131079 VIE131079 VSA131079 WBW131079 WLS131079 WVO131079 G196615 JC196615 SY196615 ACU196615 AMQ196615 AWM196615 BGI196615 BQE196615 CAA196615 CJW196615 CTS196615 DDO196615 DNK196615 DXG196615 EHC196615 EQY196615 FAU196615 FKQ196615 FUM196615 GEI196615 GOE196615 GYA196615 HHW196615 HRS196615 IBO196615 ILK196615 IVG196615 JFC196615 JOY196615 JYU196615 KIQ196615 KSM196615 LCI196615 LME196615 LWA196615 MFW196615 MPS196615 MZO196615 NJK196615 NTG196615 ODC196615 OMY196615 OWU196615 PGQ196615 PQM196615 QAI196615 QKE196615 QUA196615 RDW196615 RNS196615 RXO196615 SHK196615 SRG196615 TBC196615 TKY196615 TUU196615 UEQ196615 UOM196615 UYI196615 VIE196615 VSA196615 WBW196615 WLS196615 WVO196615 G262151 JC262151 SY262151 ACU262151 AMQ262151 AWM262151 BGI262151 BQE262151 CAA262151 CJW262151 CTS262151 DDO262151 DNK262151 DXG262151 EHC262151 EQY262151 FAU262151 FKQ262151 FUM262151 GEI262151 GOE262151 GYA262151 HHW262151 HRS262151 IBO262151 ILK262151 IVG262151 JFC262151 JOY262151 JYU262151 KIQ262151 KSM262151 LCI262151 LME262151 LWA262151 MFW262151 MPS262151 MZO262151 NJK262151 NTG262151 ODC262151 OMY262151 OWU262151 PGQ262151 PQM262151 QAI262151 QKE262151 QUA262151 RDW262151 RNS262151 RXO262151 SHK262151 SRG262151 TBC262151 TKY262151 TUU262151 UEQ262151 UOM262151 UYI262151 VIE262151 VSA262151 WBW262151 WLS262151 WVO262151 G327687 JC327687 SY327687 ACU327687 AMQ327687 AWM327687 BGI327687 BQE327687 CAA327687 CJW327687 CTS327687 DDO327687 DNK327687 DXG327687 EHC327687 EQY327687 FAU327687 FKQ327687 FUM327687 GEI327687 GOE327687 GYA327687 HHW327687 HRS327687 IBO327687 ILK327687 IVG327687 JFC327687 JOY327687 JYU327687 KIQ327687 KSM327687 LCI327687 LME327687 LWA327687 MFW327687 MPS327687 MZO327687 NJK327687 NTG327687 ODC327687 OMY327687 OWU327687 PGQ327687 PQM327687 QAI327687 QKE327687 QUA327687 RDW327687 RNS327687 RXO327687 SHK327687 SRG327687 TBC327687 TKY327687 TUU327687 UEQ327687 UOM327687 UYI327687 VIE327687 VSA327687 WBW327687 WLS327687 WVO327687 G393223 JC393223 SY393223 ACU393223 AMQ393223 AWM393223 BGI393223 BQE393223 CAA393223 CJW393223 CTS393223 DDO393223 DNK393223 DXG393223 EHC393223 EQY393223 FAU393223 FKQ393223 FUM393223 GEI393223 GOE393223 GYA393223 HHW393223 HRS393223 IBO393223 ILK393223 IVG393223 JFC393223 JOY393223 JYU393223 KIQ393223 KSM393223 LCI393223 LME393223 LWA393223 MFW393223 MPS393223 MZO393223 NJK393223 NTG393223 ODC393223 OMY393223 OWU393223 PGQ393223 PQM393223 QAI393223 QKE393223 QUA393223 RDW393223 RNS393223 RXO393223 SHK393223 SRG393223 TBC393223 TKY393223 TUU393223 UEQ393223 UOM393223 UYI393223 VIE393223 VSA393223 WBW393223 WLS393223 WVO393223 G458759 JC458759 SY458759 ACU458759 AMQ458759 AWM458759 BGI458759 BQE458759 CAA458759 CJW458759 CTS458759 DDO458759 DNK458759 DXG458759 EHC458759 EQY458759 FAU458759 FKQ458759 FUM458759 GEI458759 GOE458759 GYA458759 HHW458759 HRS458759 IBO458759 ILK458759 IVG458759 JFC458759 JOY458759 JYU458759 KIQ458759 KSM458759 LCI458759 LME458759 LWA458759 MFW458759 MPS458759 MZO458759 NJK458759 NTG458759 ODC458759 OMY458759 OWU458759 PGQ458759 PQM458759 QAI458759 QKE458759 QUA458759 RDW458759 RNS458759 RXO458759 SHK458759 SRG458759 TBC458759 TKY458759 TUU458759 UEQ458759 UOM458759 UYI458759 VIE458759 VSA458759 WBW458759 WLS458759 WVO458759 G524295 JC524295 SY524295 ACU524295 AMQ524295 AWM524295 BGI524295 BQE524295 CAA524295 CJW524295 CTS524295 DDO524295 DNK524295 DXG524295 EHC524295 EQY524295 FAU524295 FKQ524295 FUM524295 GEI524295 GOE524295 GYA524295 HHW524295 HRS524295 IBO524295 ILK524295 IVG524295 JFC524295 JOY524295 JYU524295 KIQ524295 KSM524295 LCI524295 LME524295 LWA524295 MFW524295 MPS524295 MZO524295 NJK524295 NTG524295 ODC524295 OMY524295 OWU524295 PGQ524295 PQM524295 QAI524295 QKE524295 QUA524295 RDW524295 RNS524295 RXO524295 SHK524295 SRG524295 TBC524295 TKY524295 TUU524295 UEQ524295 UOM524295 UYI524295 VIE524295 VSA524295 WBW524295 WLS524295 WVO524295 G589831 JC589831 SY589831 ACU589831 AMQ589831 AWM589831 BGI589831 BQE589831 CAA589831 CJW589831 CTS589831 DDO589831 DNK589831 DXG589831 EHC589831 EQY589831 FAU589831 FKQ589831 FUM589831 GEI589831 GOE589831 GYA589831 HHW589831 HRS589831 IBO589831 ILK589831 IVG589831 JFC589831 JOY589831 JYU589831 KIQ589831 KSM589831 LCI589831 LME589831 LWA589831 MFW589831 MPS589831 MZO589831 NJK589831 NTG589831 ODC589831 OMY589831 OWU589831 PGQ589831 PQM589831 QAI589831 QKE589831 QUA589831 RDW589831 RNS589831 RXO589831 SHK589831 SRG589831 TBC589831 TKY589831 TUU589831 UEQ589831 UOM589831 UYI589831 VIE589831 VSA589831 WBW589831 WLS589831 WVO589831 G655367 JC655367 SY655367 ACU655367 AMQ655367 AWM655367 BGI655367 BQE655367 CAA655367 CJW655367 CTS655367 DDO655367 DNK655367 DXG655367 EHC655367 EQY655367 FAU655367 FKQ655367 FUM655367 GEI655367 GOE655367 GYA655367 HHW655367 HRS655367 IBO655367 ILK655367 IVG655367 JFC655367 JOY655367 JYU655367 KIQ655367 KSM655367 LCI655367 LME655367 LWA655367 MFW655367 MPS655367 MZO655367 NJK655367 NTG655367 ODC655367 OMY655367 OWU655367 PGQ655367 PQM655367 QAI655367 QKE655367 QUA655367 RDW655367 RNS655367 RXO655367 SHK655367 SRG655367 TBC655367 TKY655367 TUU655367 UEQ655367 UOM655367 UYI655367 VIE655367 VSA655367 WBW655367 WLS655367 WVO655367 G720903 JC720903 SY720903 ACU720903 AMQ720903 AWM720903 BGI720903 BQE720903 CAA720903 CJW720903 CTS720903 DDO720903 DNK720903 DXG720903 EHC720903 EQY720903 FAU720903 FKQ720903 FUM720903 GEI720903 GOE720903 GYA720903 HHW720903 HRS720903 IBO720903 ILK720903 IVG720903 JFC720903 JOY720903 JYU720903 KIQ720903 KSM720903 LCI720903 LME720903 LWA720903 MFW720903 MPS720903 MZO720903 NJK720903 NTG720903 ODC720903 OMY720903 OWU720903 PGQ720903 PQM720903 QAI720903 QKE720903 QUA720903 RDW720903 RNS720903 RXO720903 SHK720903 SRG720903 TBC720903 TKY720903 TUU720903 UEQ720903 UOM720903 UYI720903 VIE720903 VSA720903 WBW720903 WLS720903 WVO720903 G786439 JC786439 SY786439 ACU786439 AMQ786439 AWM786439 BGI786439 BQE786439 CAA786439 CJW786439 CTS786439 DDO786439 DNK786439 DXG786439 EHC786439 EQY786439 FAU786439 FKQ786439 FUM786439 GEI786439 GOE786439 GYA786439 HHW786439 HRS786439 IBO786439 ILK786439 IVG786439 JFC786439 JOY786439 JYU786439 KIQ786439 KSM786439 LCI786439 LME786439 LWA786439 MFW786439 MPS786439 MZO786439 NJK786439 NTG786439 ODC786439 OMY786439 OWU786439 PGQ786439 PQM786439 QAI786439 QKE786439 QUA786439 RDW786439 RNS786439 RXO786439 SHK786439 SRG786439 TBC786439 TKY786439 TUU786439 UEQ786439 UOM786439 UYI786439 VIE786439 VSA786439 WBW786439 WLS786439 WVO786439 G851975 JC851975 SY851975 ACU851975 AMQ851975 AWM851975 BGI851975 BQE851975 CAA851975 CJW851975 CTS851975 DDO851975 DNK851975 DXG851975 EHC851975 EQY851975 FAU851975 FKQ851975 FUM851975 GEI851975 GOE851975 GYA851975 HHW851975 HRS851975 IBO851975 ILK851975 IVG851975 JFC851975 JOY851975 JYU851975 KIQ851975 KSM851975 LCI851975 LME851975 LWA851975 MFW851975 MPS851975 MZO851975 NJK851975 NTG851975 ODC851975 OMY851975 OWU851975 PGQ851975 PQM851975 QAI851975 QKE851975 QUA851975 RDW851975 RNS851975 RXO851975 SHK851975 SRG851975 TBC851975 TKY851975 TUU851975 UEQ851975 UOM851975 UYI851975 VIE851975 VSA851975 WBW851975 WLS851975 WVO851975 G917511 JC917511 SY917511 ACU917511 AMQ917511 AWM917511 BGI917511 BQE917511 CAA917511 CJW917511 CTS917511 DDO917511 DNK917511 DXG917511 EHC917511 EQY917511 FAU917511 FKQ917511 FUM917511 GEI917511 GOE917511 GYA917511 HHW917511 HRS917511 IBO917511 ILK917511 IVG917511 JFC917511 JOY917511 JYU917511 KIQ917511 KSM917511 LCI917511 LME917511 LWA917511 MFW917511 MPS917511 MZO917511 NJK917511 NTG917511 ODC917511 OMY917511 OWU917511 PGQ917511 PQM917511 QAI917511 QKE917511 QUA917511 RDW917511 RNS917511 RXO917511 SHK917511 SRG917511 TBC917511 TKY917511 TUU917511 UEQ917511 UOM917511 UYI917511 VIE917511 VSA917511 WBW917511 WLS917511 WVO917511 G983047 JC983047 SY983047 ACU983047 AMQ983047 AWM983047 BGI983047 BQE983047 CAA983047 CJW983047 CTS983047 DDO983047 DNK983047 DXG983047 EHC983047 EQY983047 FAU983047 FKQ983047 FUM983047 GEI983047 GOE983047 GYA983047 HHW983047 HRS983047 IBO983047 ILK983047 IVG983047 JFC983047 JOY983047 JYU983047 KIQ983047 KSM983047 LCI983047 LME983047 LWA983047 MFW983047 MPS983047 MZO983047 NJK983047 NTG983047 ODC983047 OMY983047 OWU983047 PGQ983047 PQM983047 QAI983047 QKE983047 QUA983047 RDW983047 RNS983047 RXO983047 SHK983047 SRG983047 TBC983047 TKY983047 TUU983047 UEQ983047 UOM983047 UYI983047 VIE983047 VSA983047 WBW983047 WLS983047 WVO983047" xr:uid="{00000000-0002-0000-0D00-000004000000}"/>
    <dataValidation allowBlank="1" showInputMessage="1" showErrorMessage="1" prompt="Informar sobre la factibilidad de pago." sqref="H38 JD38 SZ38 ACV38 AMR38 AWN38 BGJ38 BQF38 CAB38 CJX38 CTT38 DDP38 DNL38 DXH38 EHD38 EQZ38 FAV38 FKR38 FUN38 GEJ38 GOF38 GYB38 HHX38 HRT38 IBP38 ILL38 IVH38 JFD38 JOZ38 JYV38 KIR38 KSN38 LCJ38 LMF38 LWB38 MFX38 MPT38 MZP38 NJL38 NTH38 ODD38 OMZ38 OWV38 PGR38 PQN38 QAJ38 QKF38 QUB38 RDX38 RNT38 RXP38 SHL38 SRH38 TBD38 TKZ38 TUV38 UER38 UON38 UYJ38 VIF38 VSB38 WBX38 WLT38 WVP38 H65574 JD65574 SZ65574 ACV65574 AMR65574 AWN65574 BGJ65574 BQF65574 CAB65574 CJX65574 CTT65574 DDP65574 DNL65574 DXH65574 EHD65574 EQZ65574 FAV65574 FKR65574 FUN65574 GEJ65574 GOF65574 GYB65574 HHX65574 HRT65574 IBP65574 ILL65574 IVH65574 JFD65574 JOZ65574 JYV65574 KIR65574 KSN65574 LCJ65574 LMF65574 LWB65574 MFX65574 MPT65574 MZP65574 NJL65574 NTH65574 ODD65574 OMZ65574 OWV65574 PGR65574 PQN65574 QAJ65574 QKF65574 QUB65574 RDX65574 RNT65574 RXP65574 SHL65574 SRH65574 TBD65574 TKZ65574 TUV65574 UER65574 UON65574 UYJ65574 VIF65574 VSB65574 WBX65574 WLT65574 WVP65574 H131110 JD131110 SZ131110 ACV131110 AMR131110 AWN131110 BGJ131110 BQF131110 CAB131110 CJX131110 CTT131110 DDP131110 DNL131110 DXH131110 EHD131110 EQZ131110 FAV131110 FKR131110 FUN131110 GEJ131110 GOF131110 GYB131110 HHX131110 HRT131110 IBP131110 ILL131110 IVH131110 JFD131110 JOZ131110 JYV131110 KIR131110 KSN131110 LCJ131110 LMF131110 LWB131110 MFX131110 MPT131110 MZP131110 NJL131110 NTH131110 ODD131110 OMZ131110 OWV131110 PGR131110 PQN131110 QAJ131110 QKF131110 QUB131110 RDX131110 RNT131110 RXP131110 SHL131110 SRH131110 TBD131110 TKZ131110 TUV131110 UER131110 UON131110 UYJ131110 VIF131110 VSB131110 WBX131110 WLT131110 WVP131110 H196646 JD196646 SZ196646 ACV196646 AMR196646 AWN196646 BGJ196646 BQF196646 CAB196646 CJX196646 CTT196646 DDP196646 DNL196646 DXH196646 EHD196646 EQZ196646 FAV196646 FKR196646 FUN196646 GEJ196646 GOF196646 GYB196646 HHX196646 HRT196646 IBP196646 ILL196646 IVH196646 JFD196646 JOZ196646 JYV196646 KIR196646 KSN196646 LCJ196646 LMF196646 LWB196646 MFX196646 MPT196646 MZP196646 NJL196646 NTH196646 ODD196646 OMZ196646 OWV196646 PGR196646 PQN196646 QAJ196646 QKF196646 QUB196646 RDX196646 RNT196646 RXP196646 SHL196646 SRH196646 TBD196646 TKZ196646 TUV196646 UER196646 UON196646 UYJ196646 VIF196646 VSB196646 WBX196646 WLT196646 WVP196646 H262182 JD262182 SZ262182 ACV262182 AMR262182 AWN262182 BGJ262182 BQF262182 CAB262182 CJX262182 CTT262182 DDP262182 DNL262182 DXH262182 EHD262182 EQZ262182 FAV262182 FKR262182 FUN262182 GEJ262182 GOF262182 GYB262182 HHX262182 HRT262182 IBP262182 ILL262182 IVH262182 JFD262182 JOZ262182 JYV262182 KIR262182 KSN262182 LCJ262182 LMF262182 LWB262182 MFX262182 MPT262182 MZP262182 NJL262182 NTH262182 ODD262182 OMZ262182 OWV262182 PGR262182 PQN262182 QAJ262182 QKF262182 QUB262182 RDX262182 RNT262182 RXP262182 SHL262182 SRH262182 TBD262182 TKZ262182 TUV262182 UER262182 UON262182 UYJ262182 VIF262182 VSB262182 WBX262182 WLT262182 WVP262182 H327718 JD327718 SZ327718 ACV327718 AMR327718 AWN327718 BGJ327718 BQF327718 CAB327718 CJX327718 CTT327718 DDP327718 DNL327718 DXH327718 EHD327718 EQZ327718 FAV327718 FKR327718 FUN327718 GEJ327718 GOF327718 GYB327718 HHX327718 HRT327718 IBP327718 ILL327718 IVH327718 JFD327718 JOZ327718 JYV327718 KIR327718 KSN327718 LCJ327718 LMF327718 LWB327718 MFX327718 MPT327718 MZP327718 NJL327718 NTH327718 ODD327718 OMZ327718 OWV327718 PGR327718 PQN327718 QAJ327718 QKF327718 QUB327718 RDX327718 RNT327718 RXP327718 SHL327718 SRH327718 TBD327718 TKZ327718 TUV327718 UER327718 UON327718 UYJ327718 VIF327718 VSB327718 WBX327718 WLT327718 WVP327718 H393254 JD393254 SZ393254 ACV393254 AMR393254 AWN393254 BGJ393254 BQF393254 CAB393254 CJX393254 CTT393254 DDP393254 DNL393254 DXH393254 EHD393254 EQZ393254 FAV393254 FKR393254 FUN393254 GEJ393254 GOF393254 GYB393254 HHX393254 HRT393254 IBP393254 ILL393254 IVH393254 JFD393254 JOZ393254 JYV393254 KIR393254 KSN393254 LCJ393254 LMF393254 LWB393254 MFX393254 MPT393254 MZP393254 NJL393254 NTH393254 ODD393254 OMZ393254 OWV393254 PGR393254 PQN393254 QAJ393254 QKF393254 QUB393254 RDX393254 RNT393254 RXP393254 SHL393254 SRH393254 TBD393254 TKZ393254 TUV393254 UER393254 UON393254 UYJ393254 VIF393254 VSB393254 WBX393254 WLT393254 WVP393254 H458790 JD458790 SZ458790 ACV458790 AMR458790 AWN458790 BGJ458790 BQF458790 CAB458790 CJX458790 CTT458790 DDP458790 DNL458790 DXH458790 EHD458790 EQZ458790 FAV458790 FKR458790 FUN458790 GEJ458790 GOF458790 GYB458790 HHX458790 HRT458790 IBP458790 ILL458790 IVH458790 JFD458790 JOZ458790 JYV458790 KIR458790 KSN458790 LCJ458790 LMF458790 LWB458790 MFX458790 MPT458790 MZP458790 NJL458790 NTH458790 ODD458790 OMZ458790 OWV458790 PGR458790 PQN458790 QAJ458790 QKF458790 QUB458790 RDX458790 RNT458790 RXP458790 SHL458790 SRH458790 TBD458790 TKZ458790 TUV458790 UER458790 UON458790 UYJ458790 VIF458790 VSB458790 WBX458790 WLT458790 WVP458790 H524326 JD524326 SZ524326 ACV524326 AMR524326 AWN524326 BGJ524326 BQF524326 CAB524326 CJX524326 CTT524326 DDP524326 DNL524326 DXH524326 EHD524326 EQZ524326 FAV524326 FKR524326 FUN524326 GEJ524326 GOF524326 GYB524326 HHX524326 HRT524326 IBP524326 ILL524326 IVH524326 JFD524326 JOZ524326 JYV524326 KIR524326 KSN524326 LCJ524326 LMF524326 LWB524326 MFX524326 MPT524326 MZP524326 NJL524326 NTH524326 ODD524326 OMZ524326 OWV524326 PGR524326 PQN524326 QAJ524326 QKF524326 QUB524326 RDX524326 RNT524326 RXP524326 SHL524326 SRH524326 TBD524326 TKZ524326 TUV524326 UER524326 UON524326 UYJ524326 VIF524326 VSB524326 WBX524326 WLT524326 WVP524326 H589862 JD589862 SZ589862 ACV589862 AMR589862 AWN589862 BGJ589862 BQF589862 CAB589862 CJX589862 CTT589862 DDP589862 DNL589862 DXH589862 EHD589862 EQZ589862 FAV589862 FKR589862 FUN589862 GEJ589862 GOF589862 GYB589862 HHX589862 HRT589862 IBP589862 ILL589862 IVH589862 JFD589862 JOZ589862 JYV589862 KIR589862 KSN589862 LCJ589862 LMF589862 LWB589862 MFX589862 MPT589862 MZP589862 NJL589862 NTH589862 ODD589862 OMZ589862 OWV589862 PGR589862 PQN589862 QAJ589862 QKF589862 QUB589862 RDX589862 RNT589862 RXP589862 SHL589862 SRH589862 TBD589862 TKZ589862 TUV589862 UER589862 UON589862 UYJ589862 VIF589862 VSB589862 WBX589862 WLT589862 WVP589862 H655398 JD655398 SZ655398 ACV655398 AMR655398 AWN655398 BGJ655398 BQF655398 CAB655398 CJX655398 CTT655398 DDP655398 DNL655398 DXH655398 EHD655398 EQZ655398 FAV655398 FKR655398 FUN655398 GEJ655398 GOF655398 GYB655398 HHX655398 HRT655398 IBP655398 ILL655398 IVH655398 JFD655398 JOZ655398 JYV655398 KIR655398 KSN655398 LCJ655398 LMF655398 LWB655398 MFX655398 MPT655398 MZP655398 NJL655398 NTH655398 ODD655398 OMZ655398 OWV655398 PGR655398 PQN655398 QAJ655398 QKF655398 QUB655398 RDX655398 RNT655398 RXP655398 SHL655398 SRH655398 TBD655398 TKZ655398 TUV655398 UER655398 UON655398 UYJ655398 VIF655398 VSB655398 WBX655398 WLT655398 WVP655398 H720934 JD720934 SZ720934 ACV720934 AMR720934 AWN720934 BGJ720934 BQF720934 CAB720934 CJX720934 CTT720934 DDP720934 DNL720934 DXH720934 EHD720934 EQZ720934 FAV720934 FKR720934 FUN720934 GEJ720934 GOF720934 GYB720934 HHX720934 HRT720934 IBP720934 ILL720934 IVH720934 JFD720934 JOZ720934 JYV720934 KIR720934 KSN720934 LCJ720934 LMF720934 LWB720934 MFX720934 MPT720934 MZP720934 NJL720934 NTH720934 ODD720934 OMZ720934 OWV720934 PGR720934 PQN720934 QAJ720934 QKF720934 QUB720934 RDX720934 RNT720934 RXP720934 SHL720934 SRH720934 TBD720934 TKZ720934 TUV720934 UER720934 UON720934 UYJ720934 VIF720934 VSB720934 WBX720934 WLT720934 WVP720934 H786470 JD786470 SZ786470 ACV786470 AMR786470 AWN786470 BGJ786470 BQF786470 CAB786470 CJX786470 CTT786470 DDP786470 DNL786470 DXH786470 EHD786470 EQZ786470 FAV786470 FKR786470 FUN786470 GEJ786470 GOF786470 GYB786470 HHX786470 HRT786470 IBP786470 ILL786470 IVH786470 JFD786470 JOZ786470 JYV786470 KIR786470 KSN786470 LCJ786470 LMF786470 LWB786470 MFX786470 MPT786470 MZP786470 NJL786470 NTH786470 ODD786470 OMZ786470 OWV786470 PGR786470 PQN786470 QAJ786470 QKF786470 QUB786470 RDX786470 RNT786470 RXP786470 SHL786470 SRH786470 TBD786470 TKZ786470 TUV786470 UER786470 UON786470 UYJ786470 VIF786470 VSB786470 WBX786470 WLT786470 WVP786470 H852006 JD852006 SZ852006 ACV852006 AMR852006 AWN852006 BGJ852006 BQF852006 CAB852006 CJX852006 CTT852006 DDP852006 DNL852006 DXH852006 EHD852006 EQZ852006 FAV852006 FKR852006 FUN852006 GEJ852006 GOF852006 GYB852006 HHX852006 HRT852006 IBP852006 ILL852006 IVH852006 JFD852006 JOZ852006 JYV852006 KIR852006 KSN852006 LCJ852006 LMF852006 LWB852006 MFX852006 MPT852006 MZP852006 NJL852006 NTH852006 ODD852006 OMZ852006 OWV852006 PGR852006 PQN852006 QAJ852006 QKF852006 QUB852006 RDX852006 RNT852006 RXP852006 SHL852006 SRH852006 TBD852006 TKZ852006 TUV852006 UER852006 UON852006 UYJ852006 VIF852006 VSB852006 WBX852006 WLT852006 WVP852006 H917542 JD917542 SZ917542 ACV917542 AMR917542 AWN917542 BGJ917542 BQF917542 CAB917542 CJX917542 CTT917542 DDP917542 DNL917542 DXH917542 EHD917542 EQZ917542 FAV917542 FKR917542 FUN917542 GEJ917542 GOF917542 GYB917542 HHX917542 HRT917542 IBP917542 ILL917542 IVH917542 JFD917542 JOZ917542 JYV917542 KIR917542 KSN917542 LCJ917542 LMF917542 LWB917542 MFX917542 MPT917542 MZP917542 NJL917542 NTH917542 ODD917542 OMZ917542 OWV917542 PGR917542 PQN917542 QAJ917542 QKF917542 QUB917542 RDX917542 RNT917542 RXP917542 SHL917542 SRH917542 TBD917542 TKZ917542 TUV917542 UER917542 UON917542 UYJ917542 VIF917542 VSB917542 WBX917542 WLT917542 WVP917542 H983078 JD983078 SZ983078 ACV983078 AMR983078 AWN983078 BGJ983078 BQF983078 CAB983078 CJX983078 CTT983078 DDP983078 DNL983078 DXH983078 EHD983078 EQZ983078 FAV983078 FKR983078 FUN983078 GEJ983078 GOF983078 GYB983078 HHX983078 HRT983078 IBP983078 ILL983078 IVH983078 JFD983078 JOZ983078 JYV983078 KIR983078 KSN983078 LCJ983078 LMF983078 LWB983078 MFX983078 MPT983078 MZP983078 NJL983078 NTH983078 ODD983078 OMZ983078 OWV983078 PGR983078 PQN983078 QAJ983078 QKF983078 QUB983078 RDX983078 RNT983078 RXP983078 SHL983078 SRH983078 TBD983078 TKZ983078 TUV983078 UER983078 UON983078 UYJ983078 VIF983078 VSB983078 WBX983078 WLT983078 WVP983078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00000000-0002-0000-0D00-000005000000}"/>
    <dataValidation allowBlank="1" showInputMessage="1" showErrorMessage="1" prompt="Corresponde al número de la cuenta de acuerdo al Plan de Cuentas emitido por el CONAC (DOF 23/12/2015)." sqref="A38 IW38 SS38 ACO38 AMK38 AWG38 BGC38 BPY38 BZU38 CJQ38 CTM38 DDI38 DNE38 DXA38 EGW38 EQS38 FAO38 FKK38 FUG38 GEC38 GNY38 GXU38 HHQ38 HRM38 IBI38 ILE38 IVA38 JEW38 JOS38 JYO38 KIK38 KSG38 LCC38 LLY38 LVU38 MFQ38 MPM38 MZI38 NJE38 NTA38 OCW38 OMS38 OWO38 PGK38 PQG38 QAC38 QJY38 QTU38 RDQ38 RNM38 RXI38 SHE38 SRA38 TAW38 TKS38 TUO38 UEK38 UOG38 UYC38 VHY38 VRU38 WBQ38 WLM38 WVI38 A65574 IW65574 SS65574 ACO65574 AMK65574 AWG65574 BGC65574 BPY65574 BZU65574 CJQ65574 CTM65574 DDI65574 DNE65574 DXA65574 EGW65574 EQS65574 FAO65574 FKK65574 FUG65574 GEC65574 GNY65574 GXU65574 HHQ65574 HRM65574 IBI65574 ILE65574 IVA65574 JEW65574 JOS65574 JYO65574 KIK65574 KSG65574 LCC65574 LLY65574 LVU65574 MFQ65574 MPM65574 MZI65574 NJE65574 NTA65574 OCW65574 OMS65574 OWO65574 PGK65574 PQG65574 QAC65574 QJY65574 QTU65574 RDQ65574 RNM65574 RXI65574 SHE65574 SRA65574 TAW65574 TKS65574 TUO65574 UEK65574 UOG65574 UYC65574 VHY65574 VRU65574 WBQ65574 WLM65574 WVI65574 A131110 IW131110 SS131110 ACO131110 AMK131110 AWG131110 BGC131110 BPY131110 BZU131110 CJQ131110 CTM131110 DDI131110 DNE131110 DXA131110 EGW131110 EQS131110 FAO131110 FKK131110 FUG131110 GEC131110 GNY131110 GXU131110 HHQ131110 HRM131110 IBI131110 ILE131110 IVA131110 JEW131110 JOS131110 JYO131110 KIK131110 KSG131110 LCC131110 LLY131110 LVU131110 MFQ131110 MPM131110 MZI131110 NJE131110 NTA131110 OCW131110 OMS131110 OWO131110 PGK131110 PQG131110 QAC131110 QJY131110 QTU131110 RDQ131110 RNM131110 RXI131110 SHE131110 SRA131110 TAW131110 TKS131110 TUO131110 UEK131110 UOG131110 UYC131110 VHY131110 VRU131110 WBQ131110 WLM131110 WVI131110 A196646 IW196646 SS196646 ACO196646 AMK196646 AWG196646 BGC196646 BPY196646 BZU196646 CJQ196646 CTM196646 DDI196646 DNE196646 DXA196646 EGW196646 EQS196646 FAO196646 FKK196646 FUG196646 GEC196646 GNY196646 GXU196646 HHQ196646 HRM196646 IBI196646 ILE196646 IVA196646 JEW196646 JOS196646 JYO196646 KIK196646 KSG196646 LCC196646 LLY196646 LVU196646 MFQ196646 MPM196646 MZI196646 NJE196646 NTA196646 OCW196646 OMS196646 OWO196646 PGK196646 PQG196646 QAC196646 QJY196646 QTU196646 RDQ196646 RNM196646 RXI196646 SHE196646 SRA196646 TAW196646 TKS196646 TUO196646 UEK196646 UOG196646 UYC196646 VHY196646 VRU196646 WBQ196646 WLM196646 WVI196646 A262182 IW262182 SS262182 ACO262182 AMK262182 AWG262182 BGC262182 BPY262182 BZU262182 CJQ262182 CTM262182 DDI262182 DNE262182 DXA262182 EGW262182 EQS262182 FAO262182 FKK262182 FUG262182 GEC262182 GNY262182 GXU262182 HHQ262182 HRM262182 IBI262182 ILE262182 IVA262182 JEW262182 JOS262182 JYO262182 KIK262182 KSG262182 LCC262182 LLY262182 LVU262182 MFQ262182 MPM262182 MZI262182 NJE262182 NTA262182 OCW262182 OMS262182 OWO262182 PGK262182 PQG262182 QAC262182 QJY262182 QTU262182 RDQ262182 RNM262182 RXI262182 SHE262182 SRA262182 TAW262182 TKS262182 TUO262182 UEK262182 UOG262182 UYC262182 VHY262182 VRU262182 WBQ262182 WLM262182 WVI262182 A327718 IW327718 SS327718 ACO327718 AMK327718 AWG327718 BGC327718 BPY327718 BZU327718 CJQ327718 CTM327718 DDI327718 DNE327718 DXA327718 EGW327718 EQS327718 FAO327718 FKK327718 FUG327718 GEC327718 GNY327718 GXU327718 HHQ327718 HRM327718 IBI327718 ILE327718 IVA327718 JEW327718 JOS327718 JYO327718 KIK327718 KSG327718 LCC327718 LLY327718 LVU327718 MFQ327718 MPM327718 MZI327718 NJE327718 NTA327718 OCW327718 OMS327718 OWO327718 PGK327718 PQG327718 QAC327718 QJY327718 QTU327718 RDQ327718 RNM327718 RXI327718 SHE327718 SRA327718 TAW327718 TKS327718 TUO327718 UEK327718 UOG327718 UYC327718 VHY327718 VRU327718 WBQ327718 WLM327718 WVI327718 A393254 IW393254 SS393254 ACO393254 AMK393254 AWG393254 BGC393254 BPY393254 BZU393254 CJQ393254 CTM393254 DDI393254 DNE393254 DXA393254 EGW393254 EQS393254 FAO393254 FKK393254 FUG393254 GEC393254 GNY393254 GXU393254 HHQ393254 HRM393254 IBI393254 ILE393254 IVA393254 JEW393254 JOS393254 JYO393254 KIK393254 KSG393254 LCC393254 LLY393254 LVU393254 MFQ393254 MPM393254 MZI393254 NJE393254 NTA393254 OCW393254 OMS393254 OWO393254 PGK393254 PQG393254 QAC393254 QJY393254 QTU393254 RDQ393254 RNM393254 RXI393254 SHE393254 SRA393254 TAW393254 TKS393254 TUO393254 UEK393254 UOG393254 UYC393254 VHY393254 VRU393254 WBQ393254 WLM393254 WVI393254 A458790 IW458790 SS458790 ACO458790 AMK458790 AWG458790 BGC458790 BPY458790 BZU458790 CJQ458790 CTM458790 DDI458790 DNE458790 DXA458790 EGW458790 EQS458790 FAO458790 FKK458790 FUG458790 GEC458790 GNY458790 GXU458790 HHQ458790 HRM458790 IBI458790 ILE458790 IVA458790 JEW458790 JOS458790 JYO458790 KIK458790 KSG458790 LCC458790 LLY458790 LVU458790 MFQ458790 MPM458790 MZI458790 NJE458790 NTA458790 OCW458790 OMS458790 OWO458790 PGK458790 PQG458790 QAC458790 QJY458790 QTU458790 RDQ458790 RNM458790 RXI458790 SHE458790 SRA458790 TAW458790 TKS458790 TUO458790 UEK458790 UOG458790 UYC458790 VHY458790 VRU458790 WBQ458790 WLM458790 WVI458790 A524326 IW524326 SS524326 ACO524326 AMK524326 AWG524326 BGC524326 BPY524326 BZU524326 CJQ524326 CTM524326 DDI524326 DNE524326 DXA524326 EGW524326 EQS524326 FAO524326 FKK524326 FUG524326 GEC524326 GNY524326 GXU524326 HHQ524326 HRM524326 IBI524326 ILE524326 IVA524326 JEW524326 JOS524326 JYO524326 KIK524326 KSG524326 LCC524326 LLY524326 LVU524326 MFQ524326 MPM524326 MZI524326 NJE524326 NTA524326 OCW524326 OMS524326 OWO524326 PGK524326 PQG524326 QAC524326 QJY524326 QTU524326 RDQ524326 RNM524326 RXI524326 SHE524326 SRA524326 TAW524326 TKS524326 TUO524326 UEK524326 UOG524326 UYC524326 VHY524326 VRU524326 WBQ524326 WLM524326 WVI524326 A589862 IW589862 SS589862 ACO589862 AMK589862 AWG589862 BGC589862 BPY589862 BZU589862 CJQ589862 CTM589862 DDI589862 DNE589862 DXA589862 EGW589862 EQS589862 FAO589862 FKK589862 FUG589862 GEC589862 GNY589862 GXU589862 HHQ589862 HRM589862 IBI589862 ILE589862 IVA589862 JEW589862 JOS589862 JYO589862 KIK589862 KSG589862 LCC589862 LLY589862 LVU589862 MFQ589862 MPM589862 MZI589862 NJE589862 NTA589862 OCW589862 OMS589862 OWO589862 PGK589862 PQG589862 QAC589862 QJY589862 QTU589862 RDQ589862 RNM589862 RXI589862 SHE589862 SRA589862 TAW589862 TKS589862 TUO589862 UEK589862 UOG589862 UYC589862 VHY589862 VRU589862 WBQ589862 WLM589862 WVI589862 A655398 IW655398 SS655398 ACO655398 AMK655398 AWG655398 BGC655398 BPY655398 BZU655398 CJQ655398 CTM655398 DDI655398 DNE655398 DXA655398 EGW655398 EQS655398 FAO655398 FKK655398 FUG655398 GEC655398 GNY655398 GXU655398 HHQ655398 HRM655398 IBI655398 ILE655398 IVA655398 JEW655398 JOS655398 JYO655398 KIK655398 KSG655398 LCC655398 LLY655398 LVU655398 MFQ655398 MPM655398 MZI655398 NJE655398 NTA655398 OCW655398 OMS655398 OWO655398 PGK655398 PQG655398 QAC655398 QJY655398 QTU655398 RDQ655398 RNM655398 RXI655398 SHE655398 SRA655398 TAW655398 TKS655398 TUO655398 UEK655398 UOG655398 UYC655398 VHY655398 VRU655398 WBQ655398 WLM655398 WVI655398 A720934 IW720934 SS720934 ACO720934 AMK720934 AWG720934 BGC720934 BPY720934 BZU720934 CJQ720934 CTM720934 DDI720934 DNE720934 DXA720934 EGW720934 EQS720934 FAO720934 FKK720934 FUG720934 GEC720934 GNY720934 GXU720934 HHQ720934 HRM720934 IBI720934 ILE720934 IVA720934 JEW720934 JOS720934 JYO720934 KIK720934 KSG720934 LCC720934 LLY720934 LVU720934 MFQ720934 MPM720934 MZI720934 NJE720934 NTA720934 OCW720934 OMS720934 OWO720934 PGK720934 PQG720934 QAC720934 QJY720934 QTU720934 RDQ720934 RNM720934 RXI720934 SHE720934 SRA720934 TAW720934 TKS720934 TUO720934 UEK720934 UOG720934 UYC720934 VHY720934 VRU720934 WBQ720934 WLM720934 WVI720934 A786470 IW786470 SS786470 ACO786470 AMK786470 AWG786470 BGC786470 BPY786470 BZU786470 CJQ786470 CTM786470 DDI786470 DNE786470 DXA786470 EGW786470 EQS786470 FAO786470 FKK786470 FUG786470 GEC786470 GNY786470 GXU786470 HHQ786470 HRM786470 IBI786470 ILE786470 IVA786470 JEW786470 JOS786470 JYO786470 KIK786470 KSG786470 LCC786470 LLY786470 LVU786470 MFQ786470 MPM786470 MZI786470 NJE786470 NTA786470 OCW786470 OMS786470 OWO786470 PGK786470 PQG786470 QAC786470 QJY786470 QTU786470 RDQ786470 RNM786470 RXI786470 SHE786470 SRA786470 TAW786470 TKS786470 TUO786470 UEK786470 UOG786470 UYC786470 VHY786470 VRU786470 WBQ786470 WLM786470 WVI786470 A852006 IW852006 SS852006 ACO852006 AMK852006 AWG852006 BGC852006 BPY852006 BZU852006 CJQ852006 CTM852006 DDI852006 DNE852006 DXA852006 EGW852006 EQS852006 FAO852006 FKK852006 FUG852006 GEC852006 GNY852006 GXU852006 HHQ852006 HRM852006 IBI852006 ILE852006 IVA852006 JEW852006 JOS852006 JYO852006 KIK852006 KSG852006 LCC852006 LLY852006 LVU852006 MFQ852006 MPM852006 MZI852006 NJE852006 NTA852006 OCW852006 OMS852006 OWO852006 PGK852006 PQG852006 QAC852006 QJY852006 QTU852006 RDQ852006 RNM852006 RXI852006 SHE852006 SRA852006 TAW852006 TKS852006 TUO852006 UEK852006 UOG852006 UYC852006 VHY852006 VRU852006 WBQ852006 WLM852006 WVI852006 A917542 IW917542 SS917542 ACO917542 AMK917542 AWG917542 BGC917542 BPY917542 BZU917542 CJQ917542 CTM917542 DDI917542 DNE917542 DXA917542 EGW917542 EQS917542 FAO917542 FKK917542 FUG917542 GEC917542 GNY917542 GXU917542 HHQ917542 HRM917542 IBI917542 ILE917542 IVA917542 JEW917542 JOS917542 JYO917542 KIK917542 KSG917542 LCC917542 LLY917542 LVU917542 MFQ917542 MPM917542 MZI917542 NJE917542 NTA917542 OCW917542 OMS917542 OWO917542 PGK917542 PQG917542 QAC917542 QJY917542 QTU917542 RDQ917542 RNM917542 RXI917542 SHE917542 SRA917542 TAW917542 TKS917542 TUO917542 UEK917542 UOG917542 UYC917542 VHY917542 VRU917542 WBQ917542 WLM917542 WVI917542 A983078 IW983078 SS983078 ACO983078 AMK983078 AWG983078 BGC983078 BPY983078 BZU983078 CJQ983078 CTM983078 DDI983078 DNE983078 DXA983078 EGW983078 EQS983078 FAO983078 FKK983078 FUG983078 GEC983078 GNY983078 GXU983078 HHQ983078 HRM983078 IBI983078 ILE983078 IVA983078 JEW983078 JOS983078 JYO983078 KIK983078 KSG983078 LCC983078 LLY983078 LVU983078 MFQ983078 MPM983078 MZI983078 NJE983078 NTA983078 OCW983078 OMS983078 OWO983078 PGK983078 PQG983078 QAC983078 QJY983078 QTU983078 RDQ983078 RNM983078 RXI983078 SHE983078 SRA983078 TAW983078 TKS983078 TUO983078 UEK983078 UOG983078 UYC983078 VHY983078 VRU983078 WBQ983078 WLM983078 WVI983078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0D00-000006000000}"/>
    <dataValidation allowBlank="1" showInputMessage="1" showErrorMessage="1" prompt="Saldo final de la Información Financiera Trimestral que se presenta (trimestral: 1er, 2do, 3ro. o 4to.)." sqref="C38 IY38 SU38 ACQ38 AMM38 AWI38 BGE38 BQA38 BZW38 CJS38 CTO38 DDK38 DNG38 DXC38 EGY38 EQU38 FAQ38 FKM38 FUI38 GEE38 GOA38 GXW38 HHS38 HRO38 IBK38 ILG38 IVC38 JEY38 JOU38 JYQ38 KIM38 KSI38 LCE38 LMA38 LVW38 MFS38 MPO38 MZK38 NJG38 NTC38 OCY38 OMU38 OWQ38 PGM38 PQI38 QAE38 QKA38 QTW38 RDS38 RNO38 RXK38 SHG38 SRC38 TAY38 TKU38 TUQ38 UEM38 UOI38 UYE38 VIA38 VRW38 WBS38 WLO38 WVK38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00000000-0002-0000-0D00-000007000000}"/>
  </dataValidations>
  <pageMargins left="0.70866141732283472" right="0.70866141732283472" top="0.74803149606299213" bottom="0.74803149606299213" header="0.31496062992125984" footer="0.31496062992125984"/>
  <pageSetup scale="68"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E20"/>
  <sheetViews>
    <sheetView zoomScaleSheetLayoutView="100" workbookViewId="0">
      <selection activeCell="D14" sqref="D14"/>
    </sheetView>
  </sheetViews>
  <sheetFormatPr baseColWidth="10" defaultColWidth="13.7109375" defaultRowHeight="11.25" x14ac:dyDescent="0.2"/>
  <cols>
    <col min="1" max="1" width="20.7109375" style="8" customWidth="1"/>
    <col min="2" max="2" width="50.7109375" style="8" customWidth="1"/>
    <col min="3" max="3" width="17.7109375" style="9" customWidth="1"/>
    <col min="4" max="5" width="17.7109375" style="8" customWidth="1"/>
    <col min="6" max="16384" width="13.7109375" style="8"/>
  </cols>
  <sheetData>
    <row r="1" spans="1:5" x14ac:dyDescent="0.2">
      <c r="A1" s="3" t="s">
        <v>43</v>
      </c>
      <c r="B1" s="3"/>
      <c r="D1" s="9"/>
    </row>
    <row r="2" spans="1:5" x14ac:dyDescent="0.2">
      <c r="A2" s="3" t="s">
        <v>190</v>
      </c>
      <c r="B2" s="3"/>
      <c r="D2" s="9"/>
      <c r="E2" s="7" t="s">
        <v>44</v>
      </c>
    </row>
    <row r="5" spans="1:5" ht="11.25" customHeight="1" x14ac:dyDescent="0.2">
      <c r="A5" s="237" t="s">
        <v>199</v>
      </c>
      <c r="B5" s="237"/>
      <c r="E5" s="74" t="s">
        <v>86</v>
      </c>
    </row>
    <row r="6" spans="1:5" x14ac:dyDescent="0.2">
      <c r="D6" s="73"/>
    </row>
    <row r="7" spans="1:5" ht="15" customHeight="1" x14ac:dyDescent="0.2">
      <c r="A7" s="15" t="s">
        <v>46</v>
      </c>
      <c r="B7" s="16" t="s">
        <v>47</v>
      </c>
      <c r="C7" s="17" t="s">
        <v>48</v>
      </c>
      <c r="D7" s="17" t="s">
        <v>87</v>
      </c>
      <c r="E7" s="17" t="s">
        <v>58</v>
      </c>
    </row>
    <row r="8" spans="1:5" s="216" customFormat="1" ht="11.25" customHeight="1" x14ac:dyDescent="0.2">
      <c r="A8" s="144"/>
      <c r="B8" s="144"/>
      <c r="C8" s="170"/>
      <c r="D8" s="170"/>
      <c r="E8" s="127"/>
    </row>
    <row r="9" spans="1:5" x14ac:dyDescent="0.2">
      <c r="A9" s="144"/>
      <c r="B9" s="144"/>
      <c r="C9" s="170"/>
      <c r="D9" s="170"/>
      <c r="E9" s="127"/>
    </row>
    <row r="10" spans="1:5" x14ac:dyDescent="0.2">
      <c r="A10" s="179"/>
      <c r="B10" s="179" t="s">
        <v>239</v>
      </c>
      <c r="C10" s="180">
        <f>SUM(C8:C9)</f>
        <v>0</v>
      </c>
      <c r="D10" s="178"/>
      <c r="E10" s="178"/>
    </row>
    <row r="13" spans="1:5" ht="11.25" customHeight="1" x14ac:dyDescent="0.2">
      <c r="A13" s="10" t="s">
        <v>238</v>
      </c>
      <c r="B13" s="247"/>
      <c r="D13" s="246"/>
      <c r="E13" s="74" t="s">
        <v>86</v>
      </c>
    </row>
    <row r="14" spans="1:5" x14ac:dyDescent="0.2">
      <c r="A14" s="251"/>
      <c r="B14" s="253"/>
      <c r="D14" s="246"/>
      <c r="E14" s="246"/>
    </row>
    <row r="15" spans="1:5" ht="15" customHeight="1" x14ac:dyDescent="0.2">
      <c r="A15" s="15" t="s">
        <v>46</v>
      </c>
      <c r="B15" s="16" t="s">
        <v>47</v>
      </c>
      <c r="C15" s="17" t="s">
        <v>48</v>
      </c>
      <c r="D15" s="17" t="s">
        <v>87</v>
      </c>
      <c r="E15" s="17" t="s">
        <v>58</v>
      </c>
    </row>
    <row r="16" spans="1:5" x14ac:dyDescent="0.2">
      <c r="A16" s="173"/>
      <c r="B16" s="174"/>
      <c r="C16" s="175"/>
      <c r="D16" s="170"/>
      <c r="E16" s="127"/>
    </row>
    <row r="17" spans="1:5" x14ac:dyDescent="0.2">
      <c r="A17" s="144"/>
      <c r="B17" s="176"/>
      <c r="C17" s="170"/>
      <c r="D17" s="170"/>
      <c r="E17" s="127"/>
    </row>
    <row r="18" spans="1:5" x14ac:dyDescent="0.2">
      <c r="A18" s="171"/>
      <c r="B18" s="171" t="s">
        <v>240</v>
      </c>
      <c r="C18" s="177">
        <f>SUM(C16:C17)</f>
        <v>0</v>
      </c>
      <c r="D18" s="178"/>
      <c r="E18" s="178"/>
    </row>
    <row r="20" spans="1:5" x14ac:dyDescent="0.2">
      <c r="A20" s="318" t="s">
        <v>730</v>
      </c>
    </row>
  </sheetData>
  <dataValidations count="5">
    <dataValidation allowBlank="1" showInputMessage="1" showErrorMessage="1" prompt="Características cualitativas significativas que les impacten financieramente." sqref="E7 E15" xr:uid="{00000000-0002-0000-0E00-000000000000}"/>
    <dataValidation allowBlank="1" showInputMessage="1" showErrorMessage="1" prompt="Especificar origen de dicho recurso: Federal, Estatal, Municipal, Particulares." sqref="D7 D15" xr:uid="{00000000-0002-0000-0E00-000001000000}"/>
    <dataValidation allowBlank="1" showInputMessage="1" showErrorMessage="1" prompt="Corresponde al nombre o descripción de la cuenta de acuerdo al Plan de Cuentas emitido por el CONAC." sqref="B7 B15" xr:uid="{00000000-0002-0000-0E00-000002000000}"/>
    <dataValidation allowBlank="1" showInputMessage="1" showErrorMessage="1" prompt="Corresponde al número de la cuenta de acuerdo al Plan de Cuentas emitido por el CONAC (DOF 23/12/2015)." sqref="A7 A15" xr:uid="{00000000-0002-0000-0E00-000003000000}"/>
    <dataValidation allowBlank="1" showInputMessage="1" showErrorMessage="1" prompt="Saldo final de la Información Financiera Trimestral que se presenta (trimestral: 1er, 2do, 3ro. o 4to.)." sqref="C7 C15" xr:uid="{00000000-0002-0000-0E00-000004000000}"/>
  </dataValidations>
  <pageMargins left="0.70866141732283472" right="0.70866141732283472" top="0.74803149606299213" bottom="0.74803149606299213" header="0.31496062992125984" footer="0.31496062992125984"/>
  <pageSetup scale="98"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E54"/>
  <sheetViews>
    <sheetView topLeftCell="A24" zoomScaleSheetLayoutView="100" workbookViewId="0">
      <selection activeCell="A37" sqref="A1:A1048576"/>
    </sheetView>
  </sheetViews>
  <sheetFormatPr baseColWidth="10" defaultRowHeight="11.25" x14ac:dyDescent="0.2"/>
  <cols>
    <col min="1" max="1" width="20.7109375" style="8" customWidth="1"/>
    <col min="2" max="2" width="50.7109375" style="8" customWidth="1"/>
    <col min="3" max="3" width="17.7109375" style="9" customWidth="1"/>
    <col min="4" max="5" width="17.7109375" style="8" customWidth="1"/>
    <col min="6" max="16384" width="11.42578125" style="8"/>
  </cols>
  <sheetData>
    <row r="1" spans="1:5" s="40" customFormat="1" x14ac:dyDescent="0.2">
      <c r="A1" s="66" t="s">
        <v>43</v>
      </c>
      <c r="B1" s="66"/>
      <c r="C1" s="75"/>
      <c r="D1" s="76"/>
      <c r="E1" s="7"/>
    </row>
    <row r="2" spans="1:5" s="40" customFormat="1" x14ac:dyDescent="0.2">
      <c r="A2" s="66" t="s">
        <v>190</v>
      </c>
      <c r="B2" s="66"/>
      <c r="C2" s="41"/>
    </row>
    <row r="3" spans="1:5" s="40" customFormat="1" x14ac:dyDescent="0.2">
      <c r="C3" s="41"/>
    </row>
    <row r="4" spans="1:5" s="40" customFormat="1" x14ac:dyDescent="0.2">
      <c r="C4" s="41"/>
    </row>
    <row r="5" spans="1:5" s="40" customFormat="1" x14ac:dyDescent="0.2">
      <c r="A5" s="10" t="s">
        <v>138</v>
      </c>
      <c r="B5" s="12"/>
      <c r="C5" s="9"/>
      <c r="D5" s="8"/>
      <c r="E5" s="74" t="s">
        <v>244</v>
      </c>
    </row>
    <row r="6" spans="1:5" s="40" customFormat="1" x14ac:dyDescent="0.2">
      <c r="A6" s="251"/>
      <c r="B6" s="253"/>
      <c r="C6" s="9"/>
      <c r="D6" s="8"/>
      <c r="E6" s="8"/>
    </row>
    <row r="7" spans="1:5" s="40" customFormat="1" ht="15" customHeight="1" x14ac:dyDescent="0.2">
      <c r="A7" s="15" t="s">
        <v>46</v>
      </c>
      <c r="B7" s="16" t="s">
        <v>47</v>
      </c>
      <c r="C7" s="17" t="s">
        <v>48</v>
      </c>
      <c r="D7" s="17" t="s">
        <v>87</v>
      </c>
      <c r="E7" s="17" t="s">
        <v>58</v>
      </c>
    </row>
    <row r="8" spans="1:5" s="40" customFormat="1" x14ac:dyDescent="0.2">
      <c r="A8" s="173"/>
      <c r="B8" s="174"/>
      <c r="C8" s="175"/>
      <c r="D8" s="170"/>
      <c r="E8" s="127"/>
    </row>
    <row r="9" spans="1:5" s="40" customFormat="1" x14ac:dyDescent="0.2">
      <c r="A9" s="144"/>
      <c r="B9" s="176"/>
      <c r="C9" s="170"/>
      <c r="D9" s="170"/>
      <c r="E9" s="127"/>
    </row>
    <row r="10" spans="1:5" s="40" customFormat="1" x14ac:dyDescent="0.2">
      <c r="A10" s="171"/>
      <c r="B10" s="171" t="s">
        <v>241</v>
      </c>
      <c r="C10" s="177">
        <f>SUM(C8:C9)</f>
        <v>0</v>
      </c>
      <c r="D10" s="178"/>
      <c r="E10" s="178"/>
    </row>
    <row r="11" spans="1:5" s="40" customFormat="1" x14ac:dyDescent="0.2">
      <c r="C11" s="41"/>
    </row>
    <row r="12" spans="1:5" s="40" customFormat="1" x14ac:dyDescent="0.2">
      <c r="C12" s="41"/>
    </row>
    <row r="13" spans="1:5" s="40" customFormat="1" ht="11.25" customHeight="1" x14ac:dyDescent="0.2">
      <c r="A13" s="10" t="s">
        <v>139</v>
      </c>
      <c r="B13" s="10"/>
      <c r="C13" s="41"/>
      <c r="D13" s="77"/>
      <c r="E13" s="12" t="s">
        <v>88</v>
      </c>
    </row>
    <row r="14" spans="1:5" s="76" customFormat="1" x14ac:dyDescent="0.2">
      <c r="A14" s="43"/>
      <c r="B14" s="43"/>
      <c r="C14" s="73"/>
      <c r="D14" s="77"/>
    </row>
    <row r="15" spans="1:5" ht="15" customHeight="1" x14ac:dyDescent="0.2">
      <c r="A15" s="15" t="s">
        <v>46</v>
      </c>
      <c r="B15" s="16" t="s">
        <v>47</v>
      </c>
      <c r="C15" s="17" t="s">
        <v>48</v>
      </c>
      <c r="D15" s="17" t="s">
        <v>87</v>
      </c>
      <c r="E15" s="17" t="s">
        <v>58</v>
      </c>
    </row>
    <row r="16" spans="1:5" s="318" customFormat="1" ht="11.25" customHeight="1" x14ac:dyDescent="0.2">
      <c r="A16" s="140">
        <v>219900001</v>
      </c>
      <c r="B16" s="156" t="s">
        <v>827</v>
      </c>
      <c r="C16" s="125">
        <v>20429605.710000001</v>
      </c>
      <c r="D16" s="125" t="s">
        <v>546</v>
      </c>
      <c r="E16" s="127"/>
    </row>
    <row r="17" spans="1:5" s="352" customFormat="1" ht="11.25" customHeight="1" x14ac:dyDescent="0.2">
      <c r="A17" s="140">
        <v>219900003</v>
      </c>
      <c r="B17" s="156" t="s">
        <v>828</v>
      </c>
      <c r="C17" s="125">
        <v>2945108.32</v>
      </c>
      <c r="D17" s="125" t="s">
        <v>546</v>
      </c>
      <c r="E17" s="127"/>
    </row>
    <row r="18" spans="1:5" s="352" customFormat="1" ht="11.25" customHeight="1" x14ac:dyDescent="0.2">
      <c r="A18" s="140">
        <v>219900004</v>
      </c>
      <c r="B18" s="156" t="s">
        <v>491</v>
      </c>
      <c r="C18" s="125">
        <v>3969.04</v>
      </c>
      <c r="D18" s="125" t="s">
        <v>546</v>
      </c>
      <c r="E18" s="127"/>
    </row>
    <row r="19" spans="1:5" s="352" customFormat="1" ht="11.25" customHeight="1" x14ac:dyDescent="0.2">
      <c r="A19" s="140">
        <v>219900005</v>
      </c>
      <c r="B19" s="156" t="s">
        <v>493</v>
      </c>
      <c r="C19" s="125">
        <v>3792.15</v>
      </c>
      <c r="D19" s="125" t="s">
        <v>546</v>
      </c>
      <c r="E19" s="127"/>
    </row>
    <row r="20" spans="1:5" s="352" customFormat="1" ht="11.25" customHeight="1" x14ac:dyDescent="0.2">
      <c r="A20" s="140">
        <v>219900006</v>
      </c>
      <c r="B20" s="156" t="s">
        <v>495</v>
      </c>
      <c r="C20" s="125">
        <v>30484.45</v>
      </c>
      <c r="D20" s="125" t="s">
        <v>546</v>
      </c>
      <c r="E20" s="127"/>
    </row>
    <row r="21" spans="1:5" s="352" customFormat="1" ht="11.25" customHeight="1" x14ac:dyDescent="0.2">
      <c r="A21" s="140">
        <v>219900007</v>
      </c>
      <c r="B21" s="156" t="s">
        <v>497</v>
      </c>
      <c r="C21" s="125">
        <v>8662.4599999999991</v>
      </c>
      <c r="D21" s="125" t="s">
        <v>546</v>
      </c>
      <c r="E21" s="127"/>
    </row>
    <row r="22" spans="1:5" s="352" customFormat="1" ht="11.25" customHeight="1" x14ac:dyDescent="0.2">
      <c r="A22" s="140">
        <v>219900008</v>
      </c>
      <c r="B22" s="156" t="s">
        <v>499</v>
      </c>
      <c r="C22" s="125">
        <v>3404882.26</v>
      </c>
      <c r="D22" s="125" t="s">
        <v>546</v>
      </c>
      <c r="E22" s="127"/>
    </row>
    <row r="23" spans="1:5" s="352" customFormat="1" ht="11.25" customHeight="1" x14ac:dyDescent="0.2">
      <c r="A23" s="140">
        <v>219900012</v>
      </c>
      <c r="B23" s="156" t="s">
        <v>501</v>
      </c>
      <c r="C23" s="125">
        <v>7537.64</v>
      </c>
      <c r="D23" s="125" t="s">
        <v>546</v>
      </c>
      <c r="E23" s="127"/>
    </row>
    <row r="24" spans="1:5" s="352" customFormat="1" ht="11.25" customHeight="1" x14ac:dyDescent="0.2">
      <c r="A24" s="140">
        <v>219900013</v>
      </c>
      <c r="B24" s="156" t="s">
        <v>551</v>
      </c>
      <c r="C24" s="125">
        <v>1111.44</v>
      </c>
      <c r="D24" s="125" t="s">
        <v>546</v>
      </c>
      <c r="E24" s="127"/>
    </row>
    <row r="25" spans="1:5" s="352" customFormat="1" ht="11.25" customHeight="1" x14ac:dyDescent="0.2">
      <c r="A25" s="140">
        <v>219900014</v>
      </c>
      <c r="B25" s="156" t="s">
        <v>829</v>
      </c>
      <c r="C25" s="125">
        <v>79859.41</v>
      </c>
      <c r="D25" s="125" t="s">
        <v>546</v>
      </c>
      <c r="E25" s="127"/>
    </row>
    <row r="26" spans="1:5" s="352" customFormat="1" ht="11.25" customHeight="1" x14ac:dyDescent="0.2">
      <c r="A26" s="140">
        <v>219900015</v>
      </c>
      <c r="B26" s="156" t="s">
        <v>503</v>
      </c>
      <c r="C26" s="125">
        <v>2173.8200000000002</v>
      </c>
      <c r="D26" s="125" t="s">
        <v>546</v>
      </c>
      <c r="E26" s="127"/>
    </row>
    <row r="27" spans="1:5" s="352" customFormat="1" ht="11.25" customHeight="1" x14ac:dyDescent="0.2">
      <c r="A27" s="140">
        <v>219900020</v>
      </c>
      <c r="B27" s="156" t="s">
        <v>509</v>
      </c>
      <c r="C27" s="125">
        <v>6829.46</v>
      </c>
      <c r="D27" s="125" t="s">
        <v>546</v>
      </c>
      <c r="E27" s="127"/>
    </row>
    <row r="28" spans="1:5" s="352" customFormat="1" ht="11.25" customHeight="1" x14ac:dyDescent="0.2">
      <c r="A28" s="140">
        <v>219900021</v>
      </c>
      <c r="B28" s="156" t="s">
        <v>511</v>
      </c>
      <c r="C28" s="125">
        <v>6688.26</v>
      </c>
      <c r="D28" s="125" t="s">
        <v>546</v>
      </c>
      <c r="E28" s="127"/>
    </row>
    <row r="29" spans="1:5" s="352" customFormat="1" ht="11.25" customHeight="1" x14ac:dyDescent="0.2">
      <c r="A29" s="140">
        <v>219900024</v>
      </c>
      <c r="B29" s="156" t="s">
        <v>513</v>
      </c>
      <c r="C29" s="125">
        <v>304212.23</v>
      </c>
      <c r="D29" s="125" t="s">
        <v>546</v>
      </c>
      <c r="E29" s="127"/>
    </row>
    <row r="30" spans="1:5" s="318" customFormat="1" ht="11.25" customHeight="1" x14ac:dyDescent="0.2">
      <c r="A30" s="140">
        <v>219900027</v>
      </c>
      <c r="B30" s="156" t="s">
        <v>554</v>
      </c>
      <c r="C30" s="125">
        <v>640.30999999999995</v>
      </c>
      <c r="D30" s="125" t="s">
        <v>546</v>
      </c>
      <c r="E30" s="127"/>
    </row>
    <row r="31" spans="1:5" s="318" customFormat="1" ht="11.25" customHeight="1" x14ac:dyDescent="0.2">
      <c r="A31" s="140">
        <v>219900029</v>
      </c>
      <c r="B31" s="156" t="s">
        <v>555</v>
      </c>
      <c r="C31" s="125">
        <v>6499.49</v>
      </c>
      <c r="D31" s="125" t="s">
        <v>546</v>
      </c>
      <c r="E31" s="127"/>
    </row>
    <row r="32" spans="1:5" s="318" customFormat="1" ht="11.25" customHeight="1" x14ac:dyDescent="0.2">
      <c r="A32" s="140">
        <v>219900030</v>
      </c>
      <c r="B32" s="156" t="s">
        <v>556</v>
      </c>
      <c r="C32" s="125">
        <v>1319.06</v>
      </c>
      <c r="D32" s="125" t="s">
        <v>546</v>
      </c>
      <c r="E32" s="127"/>
    </row>
    <row r="33" spans="1:5" s="318" customFormat="1" ht="11.25" customHeight="1" x14ac:dyDescent="0.2">
      <c r="A33" s="140">
        <v>219900037</v>
      </c>
      <c r="B33" s="156" t="s">
        <v>515</v>
      </c>
      <c r="C33" s="125">
        <v>6321.51</v>
      </c>
      <c r="D33" s="125" t="s">
        <v>546</v>
      </c>
      <c r="E33" s="127"/>
    </row>
    <row r="34" spans="1:5" s="318" customFormat="1" ht="11.25" customHeight="1" x14ac:dyDescent="0.2">
      <c r="A34" s="140">
        <v>219900042</v>
      </c>
      <c r="B34" s="156" t="s">
        <v>521</v>
      </c>
      <c r="C34" s="125">
        <v>30957831.649999999</v>
      </c>
      <c r="D34" s="125" t="s">
        <v>546</v>
      </c>
      <c r="E34" s="127"/>
    </row>
    <row r="35" spans="1:5" s="318" customFormat="1" ht="11.25" customHeight="1" x14ac:dyDescent="0.2">
      <c r="A35" s="140">
        <v>219900044</v>
      </c>
      <c r="B35" s="156" t="s">
        <v>525</v>
      </c>
      <c r="C35" s="125">
        <v>25567444.260000002</v>
      </c>
      <c r="D35" s="125" t="s">
        <v>546</v>
      </c>
      <c r="E35" s="127"/>
    </row>
    <row r="36" spans="1:5" s="318" customFormat="1" ht="11.25" customHeight="1" x14ac:dyDescent="0.2">
      <c r="A36" s="140">
        <v>219900046</v>
      </c>
      <c r="B36" s="156" t="s">
        <v>527</v>
      </c>
      <c r="C36" s="125">
        <v>3692019.05</v>
      </c>
      <c r="D36" s="125" t="s">
        <v>546</v>
      </c>
      <c r="E36" s="127"/>
    </row>
    <row r="37" spans="1:5" s="318" customFormat="1" ht="11.25" customHeight="1" x14ac:dyDescent="0.2">
      <c r="A37" s="140">
        <v>219900047</v>
      </c>
      <c r="B37" s="156" t="s">
        <v>547</v>
      </c>
      <c r="C37" s="125">
        <v>272885.67</v>
      </c>
      <c r="D37" s="125" t="s">
        <v>546</v>
      </c>
      <c r="E37" s="127"/>
    </row>
    <row r="38" spans="1:5" s="318" customFormat="1" ht="11.25" customHeight="1" x14ac:dyDescent="0.2">
      <c r="A38" s="140">
        <v>219900048</v>
      </c>
      <c r="B38" s="156" t="s">
        <v>531</v>
      </c>
      <c r="C38" s="125">
        <v>19206.5</v>
      </c>
      <c r="D38" s="125" t="s">
        <v>546</v>
      </c>
      <c r="E38" s="127"/>
    </row>
    <row r="39" spans="1:5" s="318" customFormat="1" ht="11.25" customHeight="1" x14ac:dyDescent="0.2">
      <c r="A39" s="140">
        <v>219900049</v>
      </c>
      <c r="B39" s="156" t="s">
        <v>533</v>
      </c>
      <c r="C39" s="125">
        <v>64637.47</v>
      </c>
      <c r="D39" s="125" t="s">
        <v>546</v>
      </c>
      <c r="E39" s="127"/>
    </row>
    <row r="40" spans="1:5" s="352" customFormat="1" ht="11.25" customHeight="1" x14ac:dyDescent="0.2">
      <c r="A40" s="140">
        <v>219900056</v>
      </c>
      <c r="B40" s="156" t="s">
        <v>886</v>
      </c>
      <c r="C40" s="125">
        <v>3618.81</v>
      </c>
      <c r="D40" s="125" t="s">
        <v>546</v>
      </c>
      <c r="E40" s="127"/>
    </row>
    <row r="41" spans="1:5" s="352" customFormat="1" ht="11.25" customHeight="1" x14ac:dyDescent="0.2">
      <c r="A41" s="140">
        <v>219900057</v>
      </c>
      <c r="B41" s="156" t="s">
        <v>535</v>
      </c>
      <c r="C41" s="125">
        <v>4294404.63</v>
      </c>
      <c r="D41" s="125" t="s">
        <v>546</v>
      </c>
      <c r="E41" s="127"/>
    </row>
    <row r="42" spans="1:5" s="352" customFormat="1" ht="11.25" customHeight="1" x14ac:dyDescent="0.2">
      <c r="A42" s="140">
        <v>219900063</v>
      </c>
      <c r="B42" s="156" t="s">
        <v>819</v>
      </c>
      <c r="C42" s="125">
        <v>2351.5700000000002</v>
      </c>
      <c r="D42" s="125" t="s">
        <v>546</v>
      </c>
      <c r="E42" s="127"/>
    </row>
    <row r="43" spans="1:5" s="352" customFormat="1" ht="11.25" customHeight="1" x14ac:dyDescent="0.2">
      <c r="A43" s="140">
        <v>219900066</v>
      </c>
      <c r="B43" s="156" t="s">
        <v>537</v>
      </c>
      <c r="C43" s="125">
        <v>1951364.32</v>
      </c>
      <c r="D43" s="125" t="s">
        <v>546</v>
      </c>
      <c r="E43" s="127"/>
    </row>
    <row r="44" spans="1:5" s="352" customFormat="1" ht="11.25" customHeight="1" x14ac:dyDescent="0.2">
      <c r="A44" s="140">
        <v>219900079</v>
      </c>
      <c r="B44" s="156" t="s">
        <v>561</v>
      </c>
      <c r="C44" s="125">
        <v>7634.01</v>
      </c>
      <c r="D44" s="125" t="s">
        <v>546</v>
      </c>
      <c r="E44" s="127"/>
    </row>
    <row r="45" spans="1:5" s="352" customFormat="1" ht="11.25" customHeight="1" x14ac:dyDescent="0.2">
      <c r="A45" s="149">
        <v>219900088</v>
      </c>
      <c r="B45" s="149" t="s">
        <v>888</v>
      </c>
      <c r="C45" s="405">
        <v>305.88</v>
      </c>
      <c r="D45" s="125" t="s">
        <v>546</v>
      </c>
      <c r="E45" s="127"/>
    </row>
    <row r="46" spans="1:5" x14ac:dyDescent="0.2">
      <c r="A46" s="181"/>
      <c r="B46" s="181" t="s">
        <v>243</v>
      </c>
      <c r="C46" s="182">
        <f>SUM(C16:C45)</f>
        <v>94083400.839999989</v>
      </c>
      <c r="D46" s="130"/>
      <c r="E46" s="130"/>
    </row>
    <row r="49" spans="1:5" x14ac:dyDescent="0.2">
      <c r="A49" s="10" t="s">
        <v>145</v>
      </c>
      <c r="B49" s="122"/>
      <c r="D49" s="123"/>
      <c r="E49" s="74" t="s">
        <v>244</v>
      </c>
    </row>
    <row r="50" spans="1:5" x14ac:dyDescent="0.2">
      <c r="A50" s="251"/>
      <c r="B50" s="253"/>
      <c r="D50" s="123"/>
      <c r="E50" s="123"/>
    </row>
    <row r="51" spans="1:5" ht="15" customHeight="1" x14ac:dyDescent="0.2">
      <c r="A51" s="15" t="s">
        <v>46</v>
      </c>
      <c r="B51" s="16" t="s">
        <v>47</v>
      </c>
      <c r="C51" s="17" t="s">
        <v>48</v>
      </c>
      <c r="D51" s="17" t="s">
        <v>87</v>
      </c>
      <c r="E51" s="17" t="s">
        <v>58</v>
      </c>
    </row>
    <row r="52" spans="1:5" x14ac:dyDescent="0.2">
      <c r="A52" s="173"/>
      <c r="B52" s="174"/>
      <c r="C52" s="175"/>
      <c r="D52" s="170"/>
      <c r="E52" s="127"/>
    </row>
    <row r="53" spans="1:5" x14ac:dyDescent="0.2">
      <c r="A53" s="144"/>
      <c r="B53" s="176"/>
      <c r="C53" s="170"/>
      <c r="D53" s="170"/>
      <c r="E53" s="127"/>
    </row>
    <row r="54" spans="1:5" x14ac:dyDescent="0.2">
      <c r="A54" s="171"/>
      <c r="B54" s="171" t="s">
        <v>242</v>
      </c>
      <c r="C54" s="177">
        <f>SUM(C52:C53)</f>
        <v>0</v>
      </c>
      <c r="D54" s="178"/>
      <c r="E54" s="178"/>
    </row>
  </sheetData>
  <dataValidations count="5">
    <dataValidation allowBlank="1" showInputMessage="1" showErrorMessage="1" prompt="Corresponde al nombre o descripción de la cuenta de acuerdo al Plan de Cuentas emitido por el CONAC." sqref="B51 B15:B45 B7" xr:uid="{00000000-0002-0000-0F00-000000000000}"/>
    <dataValidation allowBlank="1" showInputMessage="1" showErrorMessage="1" prompt="Especificar origen de dicho recurso: Federal, Estatal, Municipal, Particulares." sqref="D51 D7 D15:D45" xr:uid="{00000000-0002-0000-0F00-000001000000}"/>
    <dataValidation allowBlank="1" showInputMessage="1" showErrorMessage="1" prompt="Características cualitativas significativas que les impacten financieramente." sqref="E51 E15:E45 E7" xr:uid="{00000000-0002-0000-0F00-000002000000}"/>
    <dataValidation allowBlank="1" showInputMessage="1" showErrorMessage="1" prompt="Corresponde al número de la cuenta de acuerdo al Plan de Cuentas emitido por el CONAC (DOF 23/12/2015)." sqref="A51 A7 A15:A45" xr:uid="{00000000-0002-0000-0F00-000003000000}"/>
    <dataValidation allowBlank="1" showInputMessage="1" showErrorMessage="1" prompt="Saldo final de la Información Financiera Trimestral que se presenta (trimestral: 1er, 2do, 3ro. o 4to.)." sqref="C51 C7 C15:C45" xr:uid="{00000000-0002-0000-0F00-000004000000}"/>
  </dataValidations>
  <pageMargins left="0.70866141732283472" right="0.70866141732283472" top="0.74803149606299213" bottom="0.74803149606299213" header="0.31496062992125984" footer="0.31496062992125984"/>
  <pageSetup scale="9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1CF4F4"/>
    <pageSetUpPr fitToPage="1"/>
  </sheetPr>
  <dimension ref="A1:AB14"/>
  <sheetViews>
    <sheetView zoomScale="62" zoomScaleNormal="62" zoomScaleSheetLayoutView="100" workbookViewId="0">
      <selection activeCell="H21" sqref="H21"/>
    </sheetView>
  </sheetViews>
  <sheetFormatPr baseColWidth="10" defaultRowHeight="11.25" x14ac:dyDescent="0.2"/>
  <cols>
    <col min="1" max="1" width="8.7109375" style="78" customWidth="1"/>
    <col min="2" max="2" width="23.140625" style="2" customWidth="1"/>
    <col min="3" max="3" width="11.42578125" style="2"/>
    <col min="4" max="4" width="11.5703125" style="2" customWidth="1"/>
    <col min="5" max="5" width="10.85546875" style="2" bestFit="1" customWidth="1"/>
    <col min="6" max="6" width="10.42578125" style="80" customWidth="1"/>
    <col min="7" max="7" width="16.140625" style="80" customWidth="1"/>
    <col min="8" max="8" width="14.28515625" style="80" customWidth="1"/>
    <col min="9" max="9" width="13.42578125" style="80" customWidth="1"/>
    <col min="10" max="10" width="9.42578125" style="80" customWidth="1"/>
    <col min="11" max="11" width="9.7109375" style="80" customWidth="1"/>
    <col min="12" max="12" width="14" style="80" bestFit="1" customWidth="1"/>
    <col min="13" max="13" width="17.42578125" style="80" bestFit="1" customWidth="1"/>
    <col min="14" max="15" width="12.7109375" style="80" customWidth="1"/>
    <col min="16" max="16" width="9.140625" style="2" customWidth="1"/>
    <col min="17" max="18" width="10.7109375" style="2" customWidth="1"/>
    <col min="19" max="19" width="10.7109375" style="86" customWidth="1"/>
    <col min="20" max="20" width="11.28515625" style="2" customWidth="1"/>
    <col min="21" max="21" width="8.85546875" style="2" bestFit="1" customWidth="1"/>
    <col min="22" max="22" width="10.42578125" style="2" customWidth="1"/>
    <col min="23" max="23" width="9.28515625" style="2" bestFit="1" customWidth="1"/>
    <col min="24" max="24" width="16" style="2" customWidth="1"/>
    <col min="25" max="25" width="15" style="2" customWidth="1"/>
    <col min="26" max="26" width="11.7109375" style="2" customWidth="1"/>
    <col min="27" max="27" width="16" style="2" customWidth="1"/>
    <col min="28" max="28" width="11.42578125" style="260"/>
    <col min="29" max="16384" width="11.42578125" style="261"/>
  </cols>
  <sheetData>
    <row r="1" spans="1:28" s="76" customFormat="1" ht="21" customHeight="1" x14ac:dyDescent="0.3">
      <c r="A1" s="443" t="s">
        <v>960</v>
      </c>
      <c r="B1" s="443"/>
      <c r="C1" s="443"/>
      <c r="D1" s="443"/>
      <c r="E1" s="443"/>
      <c r="F1" s="443"/>
      <c r="G1" s="443"/>
      <c r="H1" s="443"/>
      <c r="I1" s="443"/>
      <c r="J1" s="443"/>
      <c r="K1" s="443"/>
      <c r="L1" s="443"/>
      <c r="M1" s="443"/>
      <c r="N1" s="443"/>
      <c r="O1" s="443"/>
      <c r="P1" s="443"/>
      <c r="Q1" s="443"/>
      <c r="R1" s="443"/>
      <c r="S1" s="443"/>
      <c r="T1" s="443"/>
      <c r="U1" s="443"/>
      <c r="V1" s="443"/>
      <c r="W1" s="443"/>
      <c r="X1" s="443"/>
      <c r="Y1" s="443"/>
      <c r="Z1" s="443"/>
      <c r="AA1" s="7"/>
      <c r="AB1" s="40"/>
    </row>
    <row r="2" spans="1:28" s="76" customFormat="1" x14ac:dyDescent="0.2">
      <c r="A2" s="8"/>
      <c r="B2" s="8"/>
      <c r="C2" s="8"/>
      <c r="D2" s="8"/>
      <c r="E2" s="8"/>
      <c r="F2" s="9"/>
      <c r="G2" s="9"/>
      <c r="H2" s="9"/>
      <c r="I2" s="9"/>
      <c r="J2" s="9"/>
      <c r="K2" s="9"/>
      <c r="L2" s="9"/>
      <c r="M2" s="9"/>
      <c r="N2" s="9"/>
      <c r="O2" s="9"/>
      <c r="P2" s="8"/>
      <c r="Q2" s="8"/>
      <c r="R2" s="8"/>
      <c r="S2" s="79"/>
      <c r="T2" s="8"/>
      <c r="U2" s="8"/>
      <c r="V2" s="8"/>
      <c r="W2" s="8"/>
      <c r="X2" s="8"/>
      <c r="Y2" s="8"/>
      <c r="Z2" s="8"/>
      <c r="AA2" s="8"/>
      <c r="AB2" s="40"/>
    </row>
    <row r="3" spans="1:28" s="76" customFormat="1" x14ac:dyDescent="0.2">
      <c r="A3" s="8"/>
      <c r="B3" s="8"/>
      <c r="C3" s="8"/>
      <c r="D3" s="8"/>
      <c r="E3" s="8"/>
      <c r="F3" s="9"/>
      <c r="G3" s="9"/>
      <c r="H3" s="9"/>
      <c r="I3" s="9"/>
      <c r="J3" s="9"/>
      <c r="K3" s="9"/>
      <c r="L3" s="9"/>
      <c r="M3" s="9"/>
      <c r="N3" s="9"/>
      <c r="O3" s="9"/>
      <c r="P3" s="8"/>
      <c r="Q3" s="8"/>
      <c r="R3" s="8"/>
      <c r="S3" s="79"/>
      <c r="T3" s="8"/>
      <c r="U3" s="8"/>
      <c r="V3" s="8"/>
      <c r="W3" s="8"/>
      <c r="X3" s="8"/>
      <c r="Y3" s="8"/>
      <c r="Z3" s="8"/>
      <c r="AA3" s="8"/>
      <c r="AB3" s="40"/>
    </row>
    <row r="4" spans="1:28" s="76" customFormat="1" ht="26.25" customHeight="1" x14ac:dyDescent="0.2">
      <c r="A4" s="10" t="s">
        <v>129</v>
      </c>
      <c r="B4" s="289"/>
      <c r="C4" s="289"/>
      <c r="D4" s="289"/>
      <c r="E4" s="290"/>
      <c r="F4" s="41"/>
      <c r="G4" s="41"/>
      <c r="H4" s="41"/>
      <c r="I4" s="41"/>
      <c r="J4" s="80"/>
      <c r="K4" s="80"/>
      <c r="L4" s="80"/>
      <c r="M4" s="80"/>
      <c r="N4" s="80"/>
      <c r="O4" s="9"/>
      <c r="P4" s="444" t="s">
        <v>89</v>
      </c>
      <c r="Q4" s="444"/>
      <c r="R4" s="444"/>
      <c r="S4" s="444"/>
      <c r="T4" s="444"/>
      <c r="U4" s="8"/>
      <c r="V4" s="8"/>
      <c r="W4" s="8"/>
      <c r="X4" s="8"/>
      <c r="Y4" s="8"/>
      <c r="Z4" s="8"/>
      <c r="AA4" s="8"/>
      <c r="AB4" s="40"/>
    </row>
    <row r="5" spans="1:28" s="76" customFormat="1" x14ac:dyDescent="0.2">
      <c r="A5" s="220"/>
      <c r="B5" s="221"/>
      <c r="C5" s="222"/>
      <c r="D5" s="19"/>
      <c r="E5" s="77"/>
      <c r="F5" s="73"/>
      <c r="G5" s="73"/>
      <c r="H5" s="73"/>
      <c r="I5" s="73"/>
      <c r="J5" s="21"/>
      <c r="K5" s="21"/>
      <c r="L5" s="21"/>
      <c r="M5" s="21"/>
      <c r="N5" s="21"/>
      <c r="O5" s="21"/>
      <c r="P5" s="19"/>
      <c r="Q5" s="19"/>
      <c r="R5" s="19"/>
      <c r="S5" s="81"/>
      <c r="T5" s="19"/>
      <c r="U5" s="19"/>
      <c r="V5" s="19"/>
      <c r="W5" s="19"/>
      <c r="X5" s="19"/>
      <c r="Y5" s="19"/>
      <c r="Z5" s="19"/>
      <c r="AA5" s="19"/>
    </row>
    <row r="6" spans="1:28" ht="15.75" customHeight="1" x14ac:dyDescent="0.2">
      <c r="A6" s="223"/>
      <c r="B6" s="445" t="s">
        <v>90</v>
      </c>
      <c r="C6" s="445"/>
      <c r="D6" s="445"/>
      <c r="E6" s="445"/>
      <c r="F6" s="445"/>
      <c r="G6" s="445"/>
      <c r="H6" s="445"/>
      <c r="I6" s="445"/>
      <c r="J6" s="445"/>
      <c r="K6" s="445"/>
      <c r="L6" s="445"/>
      <c r="M6" s="445"/>
      <c r="N6" s="445"/>
      <c r="O6" s="445"/>
      <c r="P6" s="445"/>
      <c r="Q6" s="445"/>
      <c r="R6" s="445"/>
      <c r="S6" s="445"/>
      <c r="T6" s="445"/>
      <c r="U6" s="445"/>
      <c r="V6" s="445"/>
      <c r="W6" s="445"/>
      <c r="X6" s="445"/>
      <c r="Y6" s="445"/>
      <c r="Z6" s="445"/>
      <c r="AA6" s="446"/>
    </row>
    <row r="7" spans="1:28" ht="12.95" customHeight="1" x14ac:dyDescent="0.2">
      <c r="A7" s="258"/>
      <c r="B7" s="258"/>
      <c r="C7" s="258"/>
      <c r="D7" s="258"/>
      <c r="E7" s="258"/>
      <c r="F7" s="268" t="s">
        <v>119</v>
      </c>
      <c r="G7" s="269"/>
      <c r="H7" s="273" t="s">
        <v>275</v>
      </c>
      <c r="I7" s="270"/>
      <c r="J7" s="258"/>
      <c r="K7" s="268" t="s">
        <v>120</v>
      </c>
      <c r="L7" s="269"/>
      <c r="M7" s="270"/>
      <c r="N7" s="270"/>
      <c r="O7" s="270"/>
      <c r="P7" s="258"/>
      <c r="Q7" s="258"/>
      <c r="R7" s="258"/>
      <c r="S7" s="258"/>
      <c r="T7" s="258"/>
      <c r="U7" s="258"/>
      <c r="V7" s="258"/>
      <c r="W7" s="258"/>
      <c r="X7" s="258"/>
      <c r="Y7" s="258"/>
      <c r="Z7" s="258"/>
      <c r="AA7" s="258"/>
    </row>
    <row r="8" spans="1:28" s="263" customFormat="1" ht="33.75" customHeight="1" x14ac:dyDescent="0.25">
      <c r="A8" s="259" t="s">
        <v>124</v>
      </c>
      <c r="B8" s="259" t="s">
        <v>91</v>
      </c>
      <c r="C8" s="259" t="s">
        <v>92</v>
      </c>
      <c r="D8" s="259" t="s">
        <v>150</v>
      </c>
      <c r="E8" s="259" t="s">
        <v>125</v>
      </c>
      <c r="F8" s="271" t="s">
        <v>104</v>
      </c>
      <c r="G8" s="271" t="s">
        <v>105</v>
      </c>
      <c r="H8" s="271" t="s">
        <v>105</v>
      </c>
      <c r="I8" s="272" t="s">
        <v>126</v>
      </c>
      <c r="J8" s="259" t="s">
        <v>93</v>
      </c>
      <c r="K8" s="271" t="s">
        <v>104</v>
      </c>
      <c r="L8" s="271" t="s">
        <v>105</v>
      </c>
      <c r="M8" s="272" t="s">
        <v>121</v>
      </c>
      <c r="N8" s="272" t="s">
        <v>122</v>
      </c>
      <c r="O8" s="272" t="s">
        <v>94</v>
      </c>
      <c r="P8" s="259" t="s">
        <v>127</v>
      </c>
      <c r="Q8" s="259" t="s">
        <v>128</v>
      </c>
      <c r="R8" s="259" t="s">
        <v>95</v>
      </c>
      <c r="S8" s="259" t="s">
        <v>96</v>
      </c>
      <c r="T8" s="259" t="s">
        <v>97</v>
      </c>
      <c r="U8" s="259" t="s">
        <v>98</v>
      </c>
      <c r="V8" s="259" t="s">
        <v>99</v>
      </c>
      <c r="W8" s="259" t="s">
        <v>100</v>
      </c>
      <c r="X8" s="259" t="s">
        <v>101</v>
      </c>
      <c r="Y8" s="259" t="s">
        <v>123</v>
      </c>
      <c r="Z8" s="259" t="s">
        <v>102</v>
      </c>
      <c r="AA8" s="259" t="s">
        <v>103</v>
      </c>
      <c r="AB8" s="262"/>
    </row>
    <row r="9" spans="1:28" s="265" customFormat="1" ht="210" x14ac:dyDescent="0.2">
      <c r="A9" s="334" t="s">
        <v>731</v>
      </c>
      <c r="B9" s="334" t="s">
        <v>737</v>
      </c>
      <c r="C9" s="335" t="s">
        <v>732</v>
      </c>
      <c r="D9" s="335">
        <v>6053</v>
      </c>
      <c r="E9" s="339" t="s">
        <v>738</v>
      </c>
      <c r="F9" s="337"/>
      <c r="G9" s="336">
        <v>25353586.190000001</v>
      </c>
      <c r="H9" s="336">
        <v>0</v>
      </c>
      <c r="I9" s="336">
        <v>0</v>
      </c>
      <c r="J9" s="340" t="s">
        <v>739</v>
      </c>
      <c r="K9" s="337"/>
      <c r="L9" s="336">
        <v>0</v>
      </c>
      <c r="M9" s="336">
        <v>0</v>
      </c>
      <c r="N9" s="336">
        <v>0</v>
      </c>
      <c r="O9" s="336">
        <v>0</v>
      </c>
      <c r="P9" s="341"/>
      <c r="Q9" s="341"/>
      <c r="R9" s="334" t="s">
        <v>740</v>
      </c>
      <c r="S9" s="334" t="s">
        <v>741</v>
      </c>
      <c r="T9" s="335" t="s">
        <v>742</v>
      </c>
      <c r="U9" s="335" t="s">
        <v>733</v>
      </c>
      <c r="V9" s="334" t="s">
        <v>734</v>
      </c>
      <c r="W9" s="334" t="s">
        <v>735</v>
      </c>
      <c r="X9" s="334" t="s">
        <v>736</v>
      </c>
      <c r="Y9" s="335" t="s">
        <v>743</v>
      </c>
      <c r="Z9" s="334" t="s">
        <v>744</v>
      </c>
      <c r="AA9" s="338"/>
      <c r="AB9" s="264"/>
    </row>
    <row r="10" spans="1:28" s="260" customFormat="1" x14ac:dyDescent="0.2">
      <c r="A10" s="274"/>
      <c r="B10" s="275"/>
      <c r="C10" s="276"/>
      <c r="D10" s="276"/>
      <c r="E10" s="276"/>
      <c r="F10" s="277"/>
      <c r="G10" s="277"/>
      <c r="H10" s="278"/>
      <c r="I10" s="278"/>
      <c r="J10" s="279"/>
      <c r="K10" s="277"/>
      <c r="L10" s="277"/>
      <c r="M10" s="277"/>
      <c r="N10" s="277"/>
      <c r="O10" s="277"/>
      <c r="P10" s="280"/>
      <c r="Q10" s="280"/>
      <c r="R10" s="281"/>
      <c r="S10" s="281"/>
      <c r="T10" s="276"/>
      <c r="U10" s="276"/>
      <c r="V10" s="275"/>
      <c r="W10" s="275"/>
      <c r="X10" s="276"/>
      <c r="Y10" s="276"/>
      <c r="Z10" s="281"/>
      <c r="AA10" s="276"/>
    </row>
    <row r="11" spans="1:28" x14ac:dyDescent="0.2">
      <c r="A11" s="274"/>
      <c r="B11" s="275"/>
      <c r="C11" s="276"/>
      <c r="D11" s="276"/>
      <c r="E11" s="276"/>
      <c r="F11" s="277"/>
      <c r="G11" s="277"/>
      <c r="H11" s="278"/>
      <c r="I11" s="278"/>
      <c r="J11" s="279"/>
      <c r="K11" s="277"/>
      <c r="L11" s="277"/>
      <c r="M11" s="277"/>
      <c r="N11" s="277"/>
      <c r="O11" s="277"/>
      <c r="P11" s="280"/>
      <c r="Q11" s="280"/>
      <c r="R11" s="281"/>
      <c r="S11" s="281"/>
      <c r="T11" s="276"/>
      <c r="U11" s="276"/>
      <c r="V11" s="275"/>
      <c r="W11" s="275"/>
      <c r="X11" s="276"/>
      <c r="Y11" s="276"/>
      <c r="Z11" s="281"/>
      <c r="AA11" s="276"/>
    </row>
    <row r="12" spans="1:28" s="266" customFormat="1" x14ac:dyDescent="0.2">
      <c r="A12" s="267">
        <v>900001</v>
      </c>
      <c r="B12" s="224" t="s">
        <v>106</v>
      </c>
      <c r="C12" s="224"/>
      <c r="D12" s="224"/>
      <c r="E12" s="224"/>
      <c r="F12" s="225">
        <f>SUM(F9:F11)</f>
        <v>0</v>
      </c>
      <c r="G12" s="225">
        <f>SUM(G9:G11)</f>
        <v>25353586.190000001</v>
      </c>
      <c r="H12" s="225">
        <f>SUM(H9:H11)</f>
        <v>0</v>
      </c>
      <c r="I12" s="225">
        <f>SUM(I9:I11)</f>
        <v>0</v>
      </c>
      <c r="J12" s="226"/>
      <c r="K12" s="225">
        <f>SUM(K9:K11)</f>
        <v>0</v>
      </c>
      <c r="L12" s="225">
        <f>SUM(L9:L11)</f>
        <v>0</v>
      </c>
      <c r="M12" s="225">
        <f>SUM(M9:M11)</f>
        <v>0</v>
      </c>
      <c r="N12" s="225">
        <f>SUM(N9:N11)</f>
        <v>0</v>
      </c>
      <c r="O12" s="225">
        <f>SUM(O9:O11)</f>
        <v>0</v>
      </c>
      <c r="P12" s="227"/>
      <c r="Q12" s="224"/>
      <c r="R12" s="224"/>
      <c r="S12" s="228"/>
      <c r="T12" s="224"/>
      <c r="U12" s="224"/>
      <c r="V12" s="224"/>
      <c r="W12" s="224"/>
      <c r="X12" s="224"/>
      <c r="Y12" s="224"/>
      <c r="Z12" s="224"/>
      <c r="AA12" s="224"/>
    </row>
    <row r="13" spans="1:28" s="266" customFormat="1" x14ac:dyDescent="0.2">
      <c r="A13" s="54"/>
      <c r="B13" s="82"/>
      <c r="C13" s="82"/>
      <c r="D13" s="82"/>
      <c r="E13" s="82"/>
      <c r="F13" s="83"/>
      <c r="G13" s="83"/>
      <c r="H13" s="83"/>
      <c r="I13" s="83"/>
      <c r="J13" s="83"/>
      <c r="K13" s="83"/>
      <c r="L13" s="83"/>
      <c r="M13" s="83"/>
      <c r="N13" s="83"/>
      <c r="O13" s="83"/>
      <c r="P13" s="84"/>
      <c r="Q13" s="82"/>
      <c r="R13" s="82"/>
      <c r="S13" s="85"/>
      <c r="T13" s="82"/>
      <c r="U13" s="82"/>
      <c r="V13" s="82"/>
      <c r="W13" s="82"/>
      <c r="X13" s="82"/>
      <c r="Y13" s="82"/>
      <c r="Z13" s="82"/>
      <c r="AA13" s="82"/>
    </row>
    <row r="14" spans="1:28" s="266" customFormat="1" x14ac:dyDescent="0.2">
      <c r="A14" s="54"/>
      <c r="B14" s="82"/>
      <c r="C14" s="82"/>
      <c r="D14" s="82"/>
      <c r="E14" s="82"/>
      <c r="F14" s="83"/>
      <c r="G14" s="83"/>
      <c r="H14" s="83"/>
      <c r="I14" s="83"/>
      <c r="J14" s="83"/>
      <c r="K14" s="83"/>
      <c r="L14" s="83"/>
      <c r="M14" s="83"/>
      <c r="N14" s="83"/>
      <c r="O14" s="83"/>
      <c r="P14" s="84"/>
      <c r="Q14" s="82"/>
      <c r="R14" s="82"/>
      <c r="S14" s="85"/>
      <c r="T14" s="82"/>
      <c r="U14" s="82"/>
      <c r="V14" s="82"/>
      <c r="W14" s="82"/>
      <c r="X14" s="82"/>
      <c r="Y14" s="82"/>
      <c r="Z14" s="82"/>
      <c r="AA14" s="82"/>
    </row>
  </sheetData>
  <sheetProtection insertRows="0" deleteRows="0" autoFilter="0"/>
  <mergeCells count="3">
    <mergeCell ref="A1:Z1"/>
    <mergeCell ref="P4:T4"/>
    <mergeCell ref="B6:AA6"/>
  </mergeCells>
  <dataValidations count="25">
    <dataValidation allowBlank="1" showInputMessage="1" showErrorMessage="1" prompt="Fecha en que el Congreso Estatal autoriza al ENTE PÚBLICO A CONTRAER DEUDA." sqref="Z7:Z8" xr:uid="{00000000-0002-0000-1000-000000000000}"/>
    <dataValidation allowBlank="1" showInputMessage="1" showErrorMessage="1" prompt="Indicar si se trata de un &quot;Contrato Nuevo&quot;, &quot;Contrato Existente&quot; o &quot;Reestructuración&quot;." sqref="AA7:AA8" xr:uid="{00000000-0002-0000-1000-000001000000}"/>
    <dataValidation allowBlank="1" showInputMessage="1" showErrorMessage="1" prompt="Documento donde el Congreso Estatal autoriza al ENTE PÚBLICO A CONTRAER DEUDA." sqref="Y7:Y8" xr:uid="{00000000-0002-0000-1000-000002000000}"/>
    <dataValidation allowBlank="1" showInputMessage="1" showErrorMessage="1" prompt="Especificar la fuente del ingreso con el que se cubrirá el financiamiento." sqref="X7:X8" xr:uid="{00000000-0002-0000-1000-000003000000}"/>
    <dataValidation allowBlank="1" showInputMessage="1" showErrorMessage="1" prompt="Documento que garantiza el compromiso de pagar la obligación. Ej. Participaciones, etc." sqref="W7:W8" xr:uid="{00000000-0002-0000-1000-000004000000}"/>
    <dataValidation allowBlank="1" showInputMessage="1" showErrorMessage="1" prompt="Por lo regular el Gobierno del Estado, es el Aval de los Municipios." sqref="V7:V8" xr:uid="{00000000-0002-0000-1000-000005000000}"/>
    <dataValidation allowBlank="1" showInputMessage="1" showErrorMessage="1" prompt="Ampliación en su caso, de la &quot;FECHA DE VENCIMIENTO&quot;." sqref="U7:U8" xr:uid="{00000000-0002-0000-1000-000006000000}"/>
    <dataValidation allowBlank="1" showInputMessage="1" showErrorMessage="1" prompt="De acuerdo a la Ley de Deuda Pública; la Deuda debe ser registrada en el &quot;Registro Estatal de Deuda Pública&quot;." sqref="T7:T8" xr:uid="{00000000-0002-0000-1000-000007000000}"/>
    <dataValidation allowBlank="1" showInputMessage="1" showErrorMessage="1" prompt="Fecha originalmente pactada en el contrato, en la que se presume debe quedar cubierto el pago total del crédito otorgado." sqref="S7:S8" xr:uid="{00000000-0002-0000-1000-000008000000}"/>
    <dataValidation allowBlank="1" showInputMessage="1" showErrorMessage="1" prompt="Fecha al momento del otorgamiento del crédito y se plasma en el contrato." sqref="R7:R8" xr:uid="{00000000-0002-0000-1000-000009000000}"/>
    <dataValidation allowBlank="1" showInputMessage="1" showErrorMessage="1" prompt="Número de pagos efectuados durante el periodo que se está reportando." sqref="Q7:Q8" xr:uid="{00000000-0002-0000-1000-00000A000000}"/>
    <dataValidation allowBlank="1" showInputMessage="1" showErrorMessage="1" prompt="Número de amortización respecto del total pactado, contados desde la fecha de su contratación hasta la fecha del reporte. Ej. 26/180 (reflejar por renglón cada uno de los pagos efectuados en el periodo de cada crédito). " sqref="P7:P8" xr:uid="{00000000-0002-0000-1000-00000B000000}"/>
    <dataValidation allowBlank="1" showInputMessage="1" showErrorMessage="1" prompt="Costo financiero del pago desde la fecha de su contratación hasta la fecha del reporte." sqref="M7:M8" xr:uid="{00000000-0002-0000-1000-00000C000000}"/>
    <dataValidation allowBlank="1" showInputMessage="1" showErrorMessage="1" prompt="Monto del Capital (PRÉSTAMO O FINANCIAMIENTO) pagado, desde la fecha de su contratación hasta la fecha del reporte (acumulado), sin intereses." sqref="K7:L7" xr:uid="{00000000-0002-0000-1000-00000D000000}"/>
    <dataValidation allowBlank="1" showInputMessage="1" showErrorMessage="1" prompt="Intereses pactados durante la vigencia del contrato." sqref="J7:J8" xr:uid="{00000000-0002-0000-1000-00000E000000}"/>
    <dataValidation allowBlank="1" showInputMessage="1" showErrorMessage="1" prompt="Saldo por pagar actualizado." sqref="I7:I8" xr:uid="{00000000-0002-0000-1000-00000F000000}"/>
    <dataValidation allowBlank="1" showInputMessage="1" showErrorMessage="1" prompt="Monto del financiamiento que efectivamente se ha utilizado." sqref="H7" xr:uid="{00000000-0002-0000-1000-000010000000}"/>
    <dataValidation allowBlank="1" showInputMessage="1" showErrorMessage="1" prompt="Monto del Capital (PRÉSTAMO O FINANCIAMIENTO) contratado. " sqref="F7:G7" xr:uid="{00000000-0002-0000-1000-000011000000}"/>
    <dataValidation allowBlank="1" showInputMessage="1" showErrorMessage="1" prompt="Instrumento financiero, mediante el cual se contrata y se obliga el pago del crédito: Emisión de bonos, pagarés, cetes, etc." sqref="E7:E8" xr:uid="{00000000-0002-0000-1000-000012000000}"/>
    <dataValidation allowBlank="1" showInputMessage="1" showErrorMessage="1" prompt="El registro numérico con que el ACREEDOR registra el contrato." sqref="D7:D8" xr:uid="{00000000-0002-0000-1000-000013000000}"/>
    <dataValidation allowBlank="1" showInputMessage="1" showErrorMessage="1" prompt="Entidad Financiera que otorga el crédito o financiamiento al Municipio, Ejecutivo Estatal, etc." sqref="C7:C8" xr:uid="{00000000-0002-0000-1000-000014000000}"/>
    <dataValidation allowBlank="1" showInputMessage="1" showErrorMessage="1" prompt="Obra, bien o servicio por el cual se contrató el crédito." sqref="B7:B8" xr:uid="{00000000-0002-0000-1000-000015000000}"/>
    <dataValidation allowBlank="1" showInputMessage="1" showErrorMessage="1" prompt="Corresponde al número consecutivo que la entidad le asigne para enumerar las deudas." sqref="A7:A8" xr:uid="{00000000-0002-0000-1000-000016000000}"/>
    <dataValidation allowBlank="1" showInputMessage="1" showErrorMessage="1" prompt="Monto del Capital (PRÉSTAMO O FINANCIAMIENTO) pagado al periodo, sin intereses." sqref="O7:O8" xr:uid="{00000000-0002-0000-1000-000017000000}"/>
    <dataValidation allowBlank="1" showInputMessage="1" showErrorMessage="1" prompt="Costo financiero al periodo que se está reportando." sqref="N7:N8" xr:uid="{00000000-0002-0000-1000-000018000000}"/>
  </dataValidations>
  <printOptions horizontalCentered="1"/>
  <pageMargins left="0.78740157480314965" right="0.11811023622047245" top="0.74803149606299213" bottom="0.74803149606299213" header="0.31496062992125984" footer="0.31496062992125984"/>
  <pageSetup scale="37" fitToHeight="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D97"/>
  <sheetViews>
    <sheetView topLeftCell="A25" zoomScaleSheetLayoutView="100" workbookViewId="0">
      <selection activeCell="A25" sqref="A1:A1048576"/>
    </sheetView>
  </sheetViews>
  <sheetFormatPr baseColWidth="10" defaultColWidth="12.42578125" defaultRowHeight="11.25" x14ac:dyDescent="0.2"/>
  <cols>
    <col min="1" max="1" width="19.7109375" style="8" customWidth="1"/>
    <col min="2" max="2" width="50.7109375" style="8" customWidth="1"/>
    <col min="3" max="4" width="17.7109375" style="6" customWidth="1"/>
    <col min="5" max="16384" width="12.42578125" style="8"/>
  </cols>
  <sheetData>
    <row r="1" spans="1:4" x14ac:dyDescent="0.2">
      <c r="A1" s="66" t="s">
        <v>43</v>
      </c>
      <c r="B1" s="66"/>
      <c r="D1" s="7"/>
    </row>
    <row r="2" spans="1:4" x14ac:dyDescent="0.2">
      <c r="A2" s="66" t="s">
        <v>0</v>
      </c>
      <c r="B2" s="66"/>
    </row>
    <row r="3" spans="1:4" s="40" customFormat="1" x14ac:dyDescent="0.2">
      <c r="C3" s="67"/>
      <c r="D3" s="67"/>
    </row>
    <row r="4" spans="1:4" s="40" customFormat="1" x14ac:dyDescent="0.2">
      <c r="C4" s="67"/>
      <c r="D4" s="67"/>
    </row>
    <row r="5" spans="1:4" s="40" customFormat="1" ht="11.25" customHeight="1" x14ac:dyDescent="0.2">
      <c r="A5" s="55" t="s">
        <v>245</v>
      </c>
      <c r="B5" s="55"/>
      <c r="C5" s="41"/>
      <c r="D5" s="12" t="s">
        <v>271</v>
      </c>
    </row>
    <row r="6" spans="1:4" ht="11.25" customHeight="1" x14ac:dyDescent="0.2">
      <c r="A6" s="70"/>
      <c r="B6" s="70"/>
      <c r="C6" s="71"/>
      <c r="D6" s="87"/>
    </row>
    <row r="7" spans="1:4" ht="15" customHeight="1" x14ac:dyDescent="0.2">
      <c r="A7" s="15" t="s">
        <v>46</v>
      </c>
      <c r="B7" s="16" t="s">
        <v>47</v>
      </c>
      <c r="C7" s="17" t="s">
        <v>48</v>
      </c>
      <c r="D7" s="17" t="s">
        <v>58</v>
      </c>
    </row>
    <row r="8" spans="1:4" x14ac:dyDescent="0.2">
      <c r="A8" s="321">
        <v>4141419001</v>
      </c>
      <c r="B8" s="397" t="s">
        <v>830</v>
      </c>
      <c r="C8" s="406">
        <v>176419694.86000001</v>
      </c>
      <c r="D8" s="125"/>
    </row>
    <row r="9" spans="1:4" x14ac:dyDescent="0.2">
      <c r="A9" s="321">
        <v>4141419003</v>
      </c>
      <c r="B9" s="397" t="s">
        <v>828</v>
      </c>
      <c r="C9" s="406">
        <v>23911300.879999999</v>
      </c>
      <c r="D9" s="125"/>
    </row>
    <row r="10" spans="1:4" x14ac:dyDescent="0.2">
      <c r="A10" s="321">
        <v>4141419004</v>
      </c>
      <c r="B10" s="397" t="s">
        <v>491</v>
      </c>
      <c r="C10" s="406">
        <v>825073.79</v>
      </c>
      <c r="D10" s="125"/>
    </row>
    <row r="11" spans="1:4" x14ac:dyDescent="0.2">
      <c r="A11" s="321">
        <v>4141419005</v>
      </c>
      <c r="B11" s="397" t="s">
        <v>493</v>
      </c>
      <c r="C11" s="406">
        <v>756120.08</v>
      </c>
      <c r="D11" s="125"/>
    </row>
    <row r="12" spans="1:4" x14ac:dyDescent="0.2">
      <c r="A12" s="321">
        <v>4141419006</v>
      </c>
      <c r="B12" s="397" t="s">
        <v>495</v>
      </c>
      <c r="C12" s="406">
        <v>1508828.04</v>
      </c>
      <c r="D12" s="125"/>
    </row>
    <row r="13" spans="1:4" x14ac:dyDescent="0.2">
      <c r="A13" s="321">
        <v>4141419007</v>
      </c>
      <c r="B13" s="397" t="s">
        <v>497</v>
      </c>
      <c r="C13" s="406">
        <v>489869.39</v>
      </c>
      <c r="D13" s="125"/>
    </row>
    <row r="14" spans="1:4" x14ac:dyDescent="0.2">
      <c r="A14" s="321">
        <v>4141419009</v>
      </c>
      <c r="B14" s="397" t="s">
        <v>548</v>
      </c>
      <c r="C14" s="406">
        <v>124346.17</v>
      </c>
      <c r="D14" s="125"/>
    </row>
    <row r="15" spans="1:4" x14ac:dyDescent="0.2">
      <c r="A15" s="321">
        <v>4141419010</v>
      </c>
      <c r="B15" s="397" t="s">
        <v>549</v>
      </c>
      <c r="C15" s="406">
        <v>37136.269999999997</v>
      </c>
      <c r="D15" s="125"/>
    </row>
    <row r="16" spans="1:4" x14ac:dyDescent="0.2">
      <c r="A16" s="321">
        <v>4141419011</v>
      </c>
      <c r="B16" s="397" t="s">
        <v>550</v>
      </c>
      <c r="C16" s="406">
        <v>333140.59999999998</v>
      </c>
      <c r="D16" s="125"/>
    </row>
    <row r="17" spans="1:4" x14ac:dyDescent="0.2">
      <c r="A17" s="321">
        <v>4141419012</v>
      </c>
      <c r="B17" s="397" t="s">
        <v>501</v>
      </c>
      <c r="C17" s="406">
        <v>29152820.16</v>
      </c>
      <c r="D17" s="125"/>
    </row>
    <row r="18" spans="1:4" x14ac:dyDescent="0.2">
      <c r="A18" s="321">
        <v>4141419013</v>
      </c>
      <c r="B18" s="397" t="s">
        <v>551</v>
      </c>
      <c r="C18" s="406">
        <v>458313.56</v>
      </c>
      <c r="D18" s="125"/>
    </row>
    <row r="19" spans="1:4" x14ac:dyDescent="0.2">
      <c r="A19" s="321">
        <v>4141419014</v>
      </c>
      <c r="B19" s="397" t="s">
        <v>831</v>
      </c>
      <c r="C19" s="406">
        <v>3277872.15</v>
      </c>
      <c r="D19" s="125"/>
    </row>
    <row r="20" spans="1:4" x14ac:dyDescent="0.2">
      <c r="A20" s="321">
        <v>4141419015</v>
      </c>
      <c r="B20" s="397" t="s">
        <v>503</v>
      </c>
      <c r="C20" s="406">
        <v>6335710.3899999997</v>
      </c>
      <c r="D20" s="125"/>
    </row>
    <row r="21" spans="1:4" x14ac:dyDescent="0.2">
      <c r="A21" s="321">
        <v>4141419017</v>
      </c>
      <c r="B21" s="397" t="s">
        <v>552</v>
      </c>
      <c r="C21" s="406">
        <v>394497.16</v>
      </c>
      <c r="D21" s="125"/>
    </row>
    <row r="22" spans="1:4" x14ac:dyDescent="0.2">
      <c r="A22" s="321">
        <v>4141419018</v>
      </c>
      <c r="B22" s="397" t="s">
        <v>505</v>
      </c>
      <c r="C22" s="406">
        <v>5552.1</v>
      </c>
      <c r="D22" s="125"/>
    </row>
    <row r="23" spans="1:4" x14ac:dyDescent="0.2">
      <c r="A23" s="321">
        <v>4141419019</v>
      </c>
      <c r="B23" s="397" t="s">
        <v>507</v>
      </c>
      <c r="C23" s="406">
        <v>7269.36</v>
      </c>
      <c r="D23" s="125"/>
    </row>
    <row r="24" spans="1:4" x14ac:dyDescent="0.2">
      <c r="A24" s="321">
        <v>4141419020</v>
      </c>
      <c r="B24" s="397" t="s">
        <v>509</v>
      </c>
      <c r="C24" s="406">
        <v>1038720.71</v>
      </c>
      <c r="D24" s="125"/>
    </row>
    <row r="25" spans="1:4" x14ac:dyDescent="0.2">
      <c r="A25" s="321">
        <v>4141419021</v>
      </c>
      <c r="B25" s="397" t="s">
        <v>511</v>
      </c>
      <c r="C25" s="406">
        <v>460216.4</v>
      </c>
      <c r="D25" s="125"/>
    </row>
    <row r="26" spans="1:4" x14ac:dyDescent="0.2">
      <c r="A26" s="321">
        <v>4141419023</v>
      </c>
      <c r="B26" s="397" t="s">
        <v>553</v>
      </c>
      <c r="C26" s="406">
        <v>798912.78</v>
      </c>
      <c r="D26" s="125"/>
    </row>
    <row r="27" spans="1:4" x14ac:dyDescent="0.2">
      <c r="A27" s="321">
        <v>4141419024</v>
      </c>
      <c r="B27" s="397" t="s">
        <v>513</v>
      </c>
      <c r="C27" s="406">
        <v>582157.68999999994</v>
      </c>
      <c r="D27" s="125"/>
    </row>
    <row r="28" spans="1:4" x14ac:dyDescent="0.2">
      <c r="A28" s="321">
        <v>4141419025</v>
      </c>
      <c r="B28" s="397" t="s">
        <v>843</v>
      </c>
      <c r="C28" s="406">
        <v>1404.36</v>
      </c>
      <c r="D28" s="125"/>
    </row>
    <row r="29" spans="1:4" x14ac:dyDescent="0.2">
      <c r="A29" s="321">
        <v>4141419026</v>
      </c>
      <c r="B29" s="397" t="s">
        <v>514</v>
      </c>
      <c r="C29" s="406">
        <v>80694.91</v>
      </c>
      <c r="D29" s="125"/>
    </row>
    <row r="30" spans="1:4" x14ac:dyDescent="0.2">
      <c r="A30" s="321">
        <v>4141419027</v>
      </c>
      <c r="B30" s="397" t="s">
        <v>554</v>
      </c>
      <c r="C30" s="406">
        <v>210149.74</v>
      </c>
      <c r="D30" s="125"/>
    </row>
    <row r="31" spans="1:4" x14ac:dyDescent="0.2">
      <c r="A31" s="321">
        <v>4141419029</v>
      </c>
      <c r="B31" s="397" t="s">
        <v>555</v>
      </c>
      <c r="C31" s="406">
        <v>105775.95</v>
      </c>
      <c r="D31" s="125"/>
    </row>
    <row r="32" spans="1:4" x14ac:dyDescent="0.2">
      <c r="A32" s="321">
        <v>4141419030</v>
      </c>
      <c r="B32" s="397" t="s">
        <v>556</v>
      </c>
      <c r="C32" s="406">
        <v>33281.83</v>
      </c>
      <c r="D32" s="125"/>
    </row>
    <row r="33" spans="1:4" x14ac:dyDescent="0.2">
      <c r="A33" s="321">
        <v>4141419033</v>
      </c>
      <c r="B33" s="397" t="s">
        <v>557</v>
      </c>
      <c r="C33" s="406">
        <v>11401.57</v>
      </c>
      <c r="D33" s="125"/>
    </row>
    <row r="34" spans="1:4" s="318" customFormat="1" x14ac:dyDescent="0.2">
      <c r="A34" s="321">
        <v>4141419034</v>
      </c>
      <c r="B34" s="397" t="s">
        <v>932</v>
      </c>
      <c r="C34" s="406">
        <v>13368.13</v>
      </c>
      <c r="D34" s="125"/>
    </row>
    <row r="35" spans="1:4" s="318" customFormat="1" x14ac:dyDescent="0.2">
      <c r="A35" s="321">
        <v>4141419037</v>
      </c>
      <c r="B35" s="397" t="s">
        <v>515</v>
      </c>
      <c r="C35" s="406">
        <v>50926.12</v>
      </c>
      <c r="D35" s="125"/>
    </row>
    <row r="36" spans="1:4" s="318" customFormat="1" x14ac:dyDescent="0.2">
      <c r="A36" s="321">
        <v>4141419041</v>
      </c>
      <c r="B36" s="397" t="s">
        <v>558</v>
      </c>
      <c r="C36" s="406">
        <v>809226.16</v>
      </c>
      <c r="D36" s="125"/>
    </row>
    <row r="37" spans="1:4" s="318" customFormat="1" x14ac:dyDescent="0.2">
      <c r="A37" s="321">
        <v>4141419042</v>
      </c>
      <c r="B37" s="397" t="s">
        <v>847</v>
      </c>
      <c r="C37" s="406">
        <v>26113.48</v>
      </c>
      <c r="D37" s="125"/>
    </row>
    <row r="38" spans="1:4" s="318" customFormat="1" x14ac:dyDescent="0.2">
      <c r="A38" s="321">
        <v>4141419043</v>
      </c>
      <c r="B38" s="397" t="s">
        <v>559</v>
      </c>
      <c r="C38" s="406">
        <v>748192.09</v>
      </c>
      <c r="D38" s="125"/>
    </row>
    <row r="39" spans="1:4" s="318" customFormat="1" x14ac:dyDescent="0.2">
      <c r="A39" s="321">
        <v>4141419046</v>
      </c>
      <c r="B39" s="397" t="s">
        <v>535</v>
      </c>
      <c r="C39" s="406">
        <v>34381815.340000004</v>
      </c>
      <c r="D39" s="125"/>
    </row>
    <row r="40" spans="1:4" s="318" customFormat="1" x14ac:dyDescent="0.2">
      <c r="A40" s="321">
        <v>4141419047</v>
      </c>
      <c r="B40" s="397" t="s">
        <v>537</v>
      </c>
      <c r="C40" s="406">
        <v>6762081.8499999996</v>
      </c>
      <c r="D40" s="125"/>
    </row>
    <row r="41" spans="1:4" s="318" customFormat="1" x14ac:dyDescent="0.2">
      <c r="A41" s="321">
        <v>4141419049</v>
      </c>
      <c r="B41" s="397" t="s">
        <v>560</v>
      </c>
      <c r="C41" s="406">
        <v>41068.99</v>
      </c>
      <c r="D41" s="125"/>
    </row>
    <row r="42" spans="1:4" s="318" customFormat="1" x14ac:dyDescent="0.2">
      <c r="A42" s="321">
        <v>4141419050</v>
      </c>
      <c r="B42" s="397" t="s">
        <v>561</v>
      </c>
      <c r="C42" s="406">
        <v>64840.06</v>
      </c>
      <c r="D42" s="125"/>
    </row>
    <row r="43" spans="1:4" s="318" customFormat="1" x14ac:dyDescent="0.2">
      <c r="A43" s="321">
        <v>4141419054</v>
      </c>
      <c r="B43" s="397" t="s">
        <v>887</v>
      </c>
      <c r="C43" s="406">
        <v>207.74</v>
      </c>
      <c r="D43" s="125"/>
    </row>
    <row r="44" spans="1:4" s="318" customFormat="1" x14ac:dyDescent="0.2">
      <c r="A44" s="321">
        <v>4141419055</v>
      </c>
      <c r="B44" s="397" t="s">
        <v>888</v>
      </c>
      <c r="C44" s="406">
        <v>71728.86</v>
      </c>
      <c r="D44" s="125"/>
    </row>
    <row r="45" spans="1:4" x14ac:dyDescent="0.2">
      <c r="A45" s="321">
        <v>4149499001</v>
      </c>
      <c r="B45" s="397" t="s">
        <v>525</v>
      </c>
      <c r="C45" s="406">
        <v>12752.24</v>
      </c>
      <c r="D45" s="125"/>
    </row>
    <row r="46" spans="1:4" x14ac:dyDescent="0.2">
      <c r="A46" s="321">
        <v>4149499002</v>
      </c>
      <c r="B46" s="397" t="s">
        <v>562</v>
      </c>
      <c r="C46" s="406">
        <v>43484185.729999997</v>
      </c>
      <c r="D46" s="125"/>
    </row>
    <row r="47" spans="1:4" s="352" customFormat="1" x14ac:dyDescent="0.2">
      <c r="A47" s="321">
        <v>4149499003</v>
      </c>
      <c r="B47" s="397" t="s">
        <v>563</v>
      </c>
      <c r="C47" s="406">
        <v>37480.379999999997</v>
      </c>
      <c r="D47" s="125"/>
    </row>
    <row r="48" spans="1:4" s="352" customFormat="1" x14ac:dyDescent="0.2">
      <c r="A48" s="321">
        <v>4149499004</v>
      </c>
      <c r="B48" s="397" t="s">
        <v>564</v>
      </c>
      <c r="C48" s="406">
        <v>1714743.57</v>
      </c>
      <c r="D48" s="125"/>
    </row>
    <row r="49" spans="1:4" s="352" customFormat="1" x14ac:dyDescent="0.2">
      <c r="A49" s="321">
        <v>4149499005</v>
      </c>
      <c r="B49" s="397" t="s">
        <v>547</v>
      </c>
      <c r="C49" s="406">
        <v>1645989.22</v>
      </c>
      <c r="D49" s="125"/>
    </row>
    <row r="50" spans="1:4" s="352" customFormat="1" x14ac:dyDescent="0.2">
      <c r="A50" s="321">
        <v>4149499006</v>
      </c>
      <c r="B50" s="397" t="s">
        <v>819</v>
      </c>
      <c r="C50" s="406">
        <v>4703.1400000000003</v>
      </c>
      <c r="D50" s="125"/>
    </row>
    <row r="51" spans="1:4" s="352" customFormat="1" x14ac:dyDescent="0.2">
      <c r="A51" s="321">
        <v>4149499008</v>
      </c>
      <c r="B51" s="397" t="s">
        <v>832</v>
      </c>
      <c r="C51" s="406">
        <v>41654</v>
      </c>
      <c r="D51" s="125"/>
    </row>
    <row r="52" spans="1:4" s="352" customFormat="1" x14ac:dyDescent="0.2">
      <c r="A52" s="321">
        <v>4149499011</v>
      </c>
      <c r="B52" s="397" t="s">
        <v>933</v>
      </c>
      <c r="C52" s="406">
        <v>4650.6000000000004</v>
      </c>
      <c r="D52" s="125"/>
    </row>
    <row r="53" spans="1:4" s="352" customFormat="1" x14ac:dyDescent="0.2">
      <c r="A53" s="321">
        <v>4149499012</v>
      </c>
      <c r="B53" s="397" t="s">
        <v>934</v>
      </c>
      <c r="C53" s="406">
        <v>6807.12</v>
      </c>
      <c r="D53" s="125"/>
    </row>
    <row r="54" spans="1:4" x14ac:dyDescent="0.2">
      <c r="A54" s="321">
        <v>4151519001</v>
      </c>
      <c r="B54" s="397" t="s">
        <v>565</v>
      </c>
      <c r="C54" s="406">
        <v>2590671.4900000002</v>
      </c>
      <c r="D54" s="125"/>
    </row>
    <row r="55" spans="1:4" s="352" customFormat="1" x14ac:dyDescent="0.2">
      <c r="A55" s="321">
        <v>4161619001</v>
      </c>
      <c r="B55" s="397" t="s">
        <v>566</v>
      </c>
      <c r="C55" s="406">
        <v>40919.21</v>
      </c>
      <c r="D55" s="125"/>
    </row>
    <row r="56" spans="1:4" s="352" customFormat="1" x14ac:dyDescent="0.2">
      <c r="A56" s="321">
        <v>4161619002</v>
      </c>
      <c r="B56" s="397" t="s">
        <v>567</v>
      </c>
      <c r="C56" s="406">
        <v>37493.72</v>
      </c>
      <c r="D56" s="125"/>
    </row>
    <row r="57" spans="1:4" s="352" customFormat="1" x14ac:dyDescent="0.2">
      <c r="A57" s="321">
        <v>4161619003</v>
      </c>
      <c r="B57" s="397" t="s">
        <v>568</v>
      </c>
      <c r="C57" s="406">
        <v>2157015.7599999998</v>
      </c>
      <c r="D57" s="125"/>
    </row>
    <row r="58" spans="1:4" s="352" customFormat="1" x14ac:dyDescent="0.2">
      <c r="A58" s="321">
        <v>4161619004</v>
      </c>
      <c r="B58" s="397" t="s">
        <v>569</v>
      </c>
      <c r="C58" s="406">
        <v>107428.58</v>
      </c>
      <c r="D58" s="125"/>
    </row>
    <row r="59" spans="1:4" s="352" customFormat="1" x14ac:dyDescent="0.2">
      <c r="A59" s="321">
        <v>4161619005</v>
      </c>
      <c r="B59" s="397" t="s">
        <v>570</v>
      </c>
      <c r="C59" s="406">
        <v>83499.990000000005</v>
      </c>
      <c r="D59" s="125"/>
    </row>
    <row r="60" spans="1:4" s="352" customFormat="1" x14ac:dyDescent="0.2">
      <c r="A60" s="321">
        <v>4169699001</v>
      </c>
      <c r="B60" s="397" t="s">
        <v>521</v>
      </c>
      <c r="C60" s="406">
        <v>3730131.88</v>
      </c>
      <c r="D60" s="125"/>
    </row>
    <row r="61" spans="1:4" s="352" customFormat="1" x14ac:dyDescent="0.2">
      <c r="A61" s="321">
        <v>4169699007</v>
      </c>
      <c r="B61" s="397" t="s">
        <v>946</v>
      </c>
      <c r="C61" s="406">
        <v>-1141.44</v>
      </c>
      <c r="D61" s="125"/>
    </row>
    <row r="62" spans="1:4" s="19" customFormat="1" x14ac:dyDescent="0.2">
      <c r="A62" s="141"/>
      <c r="B62" s="141" t="s">
        <v>247</v>
      </c>
      <c r="C62" s="134">
        <f>SUM(C8:C61)</f>
        <v>346028814.91000015</v>
      </c>
      <c r="D62" s="130"/>
    </row>
    <row r="63" spans="1:4" s="19" customFormat="1" x14ac:dyDescent="0.2">
      <c r="A63" s="142"/>
      <c r="B63" s="142"/>
      <c r="C63" s="27"/>
      <c r="D63" s="27"/>
    </row>
    <row r="64" spans="1:4" s="19" customFormat="1" x14ac:dyDescent="0.2">
      <c r="A64" s="142"/>
      <c r="B64" s="142"/>
      <c r="C64" s="27"/>
      <c r="D64" s="27"/>
    </row>
    <row r="65" spans="1:4" x14ac:dyDescent="0.2">
      <c r="A65" s="143"/>
      <c r="B65" s="143"/>
      <c r="C65" s="110"/>
      <c r="D65" s="110"/>
    </row>
    <row r="66" spans="1:4" ht="21.75" customHeight="1" x14ac:dyDescent="0.2">
      <c r="A66" s="55" t="s">
        <v>246</v>
      </c>
      <c r="B66" s="55"/>
      <c r="C66" s="256"/>
      <c r="D66" s="248" t="s">
        <v>107</v>
      </c>
    </row>
    <row r="67" spans="1:4" x14ac:dyDescent="0.2">
      <c r="A67" s="70"/>
      <c r="B67" s="70"/>
      <c r="C67" s="71"/>
      <c r="D67" s="87"/>
    </row>
    <row r="68" spans="1:4" ht="15" customHeight="1" x14ac:dyDescent="0.2">
      <c r="A68" s="15" t="s">
        <v>46</v>
      </c>
      <c r="B68" s="16" t="s">
        <v>47</v>
      </c>
      <c r="C68" s="17" t="s">
        <v>48</v>
      </c>
      <c r="D68" s="17" t="s">
        <v>58</v>
      </c>
    </row>
    <row r="69" spans="1:4" x14ac:dyDescent="0.2">
      <c r="A69" s="321">
        <v>4212829001</v>
      </c>
      <c r="B69" s="397" t="s">
        <v>571</v>
      </c>
      <c r="C69" s="398">
        <v>0</v>
      </c>
      <c r="D69" s="125"/>
    </row>
    <row r="70" spans="1:4" x14ac:dyDescent="0.2">
      <c r="A70" s="321">
        <v>4212829002</v>
      </c>
      <c r="B70" s="397" t="s">
        <v>572</v>
      </c>
      <c r="C70" s="398">
        <v>5978971</v>
      </c>
      <c r="D70" s="125"/>
    </row>
    <row r="71" spans="1:4" x14ac:dyDescent="0.2">
      <c r="A71" s="321">
        <v>4212829003</v>
      </c>
      <c r="B71" s="397" t="s">
        <v>573</v>
      </c>
      <c r="C71" s="398">
        <v>0</v>
      </c>
      <c r="D71" s="125"/>
    </row>
    <row r="72" spans="1:4" x14ac:dyDescent="0.2">
      <c r="A72" s="321">
        <v>4212829004</v>
      </c>
      <c r="B72" s="397" t="s">
        <v>574</v>
      </c>
      <c r="C72" s="398">
        <v>0</v>
      </c>
      <c r="D72" s="125"/>
    </row>
    <row r="73" spans="1:4" x14ac:dyDescent="0.2">
      <c r="A73" s="321">
        <v>4212829005</v>
      </c>
      <c r="B73" s="397" t="s">
        <v>575</v>
      </c>
      <c r="C73" s="398">
        <v>0</v>
      </c>
      <c r="D73" s="125"/>
    </row>
    <row r="74" spans="1:4" x14ac:dyDescent="0.2">
      <c r="A74" s="321">
        <v>4212829006</v>
      </c>
      <c r="B74" s="397" t="s">
        <v>576</v>
      </c>
      <c r="C74" s="398">
        <v>797826.43</v>
      </c>
      <c r="D74" s="125"/>
    </row>
    <row r="75" spans="1:4" x14ac:dyDescent="0.2">
      <c r="A75" s="321">
        <v>4212829008</v>
      </c>
      <c r="B75" s="397" t="s">
        <v>833</v>
      </c>
      <c r="C75" s="398">
        <v>11518686.390000001</v>
      </c>
      <c r="D75" s="125"/>
    </row>
    <row r="76" spans="1:4" x14ac:dyDescent="0.2">
      <c r="A76" s="321">
        <v>4212829009</v>
      </c>
      <c r="B76" s="397" t="s">
        <v>874</v>
      </c>
      <c r="C76" s="398">
        <v>19511877.77</v>
      </c>
      <c r="D76" s="125"/>
    </row>
    <row r="77" spans="1:4" x14ac:dyDescent="0.2">
      <c r="A77" s="321">
        <v>4212829010</v>
      </c>
      <c r="B77" s="397" t="s">
        <v>875</v>
      </c>
      <c r="C77" s="398">
        <v>5442896.2599999998</v>
      </c>
      <c r="D77" s="125"/>
    </row>
    <row r="78" spans="1:4" s="352" customFormat="1" x14ac:dyDescent="0.2">
      <c r="A78" s="321">
        <v>4213839001</v>
      </c>
      <c r="B78" s="397" t="s">
        <v>577</v>
      </c>
      <c r="C78" s="398">
        <v>9828664.8200000003</v>
      </c>
      <c r="D78" s="125"/>
    </row>
    <row r="79" spans="1:4" x14ac:dyDescent="0.2">
      <c r="A79" s="321">
        <v>4213839002</v>
      </c>
      <c r="B79" s="397" t="s">
        <v>578</v>
      </c>
      <c r="C79" s="398">
        <v>9574724.0600000005</v>
      </c>
      <c r="D79" s="125"/>
    </row>
    <row r="80" spans="1:4" x14ac:dyDescent="0.2">
      <c r="A80" s="141"/>
      <c r="B80" s="141" t="s">
        <v>263</v>
      </c>
      <c r="C80" s="134">
        <f>SUM(C69:C79)</f>
        <v>62653646.730000004</v>
      </c>
      <c r="D80" s="130"/>
    </row>
    <row r="81" spans="1:4" x14ac:dyDescent="0.2">
      <c r="A81" s="143"/>
      <c r="B81" s="143"/>
      <c r="C81" s="110"/>
      <c r="D81" s="110"/>
    </row>
    <row r="82" spans="1:4" x14ac:dyDescent="0.2">
      <c r="A82" s="143"/>
      <c r="B82" s="143"/>
      <c r="C82" s="110"/>
      <c r="D82" s="110"/>
    </row>
    <row r="83" spans="1:4" x14ac:dyDescent="0.2">
      <c r="A83" s="143"/>
      <c r="B83" s="143"/>
      <c r="C83" s="110"/>
      <c r="D83" s="110"/>
    </row>
    <row r="84" spans="1:4" x14ac:dyDescent="0.2">
      <c r="A84" s="143"/>
      <c r="B84" s="143"/>
      <c r="C84" s="110"/>
      <c r="D84" s="110"/>
    </row>
    <row r="85" spans="1:4" x14ac:dyDescent="0.2">
      <c r="A85" s="143"/>
      <c r="B85" s="143"/>
      <c r="C85" s="110"/>
      <c r="D85" s="110"/>
    </row>
    <row r="86" spans="1:4" x14ac:dyDescent="0.2">
      <c r="A86" s="143"/>
      <c r="B86" s="143"/>
      <c r="C86" s="110"/>
      <c r="D86" s="110"/>
    </row>
    <row r="87" spans="1:4" x14ac:dyDescent="0.2">
      <c r="A87" s="143"/>
      <c r="B87" s="143"/>
      <c r="C87" s="110"/>
      <c r="D87" s="110"/>
    </row>
    <row r="88" spans="1:4" x14ac:dyDescent="0.2">
      <c r="A88" s="143"/>
      <c r="B88" s="143"/>
      <c r="C88" s="110"/>
      <c r="D88" s="110"/>
    </row>
    <row r="89" spans="1:4" x14ac:dyDescent="0.2">
      <c r="A89" s="143"/>
      <c r="B89" s="143"/>
      <c r="C89" s="110"/>
      <c r="D89" s="110"/>
    </row>
    <row r="90" spans="1:4" x14ac:dyDescent="0.2">
      <c r="A90" s="143"/>
      <c r="B90" s="143"/>
      <c r="C90" s="110"/>
      <c r="D90" s="110"/>
    </row>
    <row r="91" spans="1:4" x14ac:dyDescent="0.2">
      <c r="A91" s="143"/>
      <c r="B91" s="143"/>
      <c r="C91" s="110"/>
      <c r="D91" s="110"/>
    </row>
    <row r="92" spans="1:4" x14ac:dyDescent="0.2">
      <c r="A92" s="143"/>
      <c r="B92" s="143"/>
      <c r="C92" s="110"/>
      <c r="D92" s="110"/>
    </row>
    <row r="93" spans="1:4" x14ac:dyDescent="0.2">
      <c r="A93" s="143"/>
      <c r="B93" s="143"/>
      <c r="C93" s="110"/>
      <c r="D93" s="110"/>
    </row>
    <row r="94" spans="1:4" x14ac:dyDescent="0.2">
      <c r="A94" s="143"/>
      <c r="B94" s="143"/>
      <c r="C94" s="110"/>
      <c r="D94" s="110"/>
    </row>
    <row r="95" spans="1:4" x14ac:dyDescent="0.2">
      <c r="A95" s="143"/>
      <c r="B95" s="143"/>
      <c r="C95" s="110"/>
      <c r="D95" s="110"/>
    </row>
    <row r="96" spans="1:4" x14ac:dyDescent="0.2">
      <c r="A96" s="143"/>
      <c r="B96" s="143"/>
      <c r="C96" s="110"/>
      <c r="D96" s="110"/>
    </row>
    <row r="97" spans="1:4" x14ac:dyDescent="0.2">
      <c r="A97" s="143"/>
      <c r="B97" s="143"/>
      <c r="C97" s="110"/>
      <c r="D97" s="110"/>
    </row>
  </sheetData>
  <dataValidations count="4">
    <dataValidation allowBlank="1" showInputMessage="1" showErrorMessage="1" prompt="Características cualitativas significativas que les impacten financieramente." sqref="D68 D7" xr:uid="{00000000-0002-0000-1100-000000000000}"/>
    <dataValidation allowBlank="1" showInputMessage="1" showErrorMessage="1" prompt="Corresponde al nombre o descripción de la cuenta de acuerdo al Plan de Cuentas emitido por el CONAC." sqref="B68 B7" xr:uid="{00000000-0002-0000-1100-000001000000}"/>
    <dataValidation allowBlank="1" showInputMessage="1" showErrorMessage="1" prompt="Corresponde al número de la cuenta de acuerdo al Plan de Cuentas emitido por el CONAC (DOF 23/12/2015)." sqref="A68 A7" xr:uid="{00000000-0002-0000-1100-000002000000}"/>
    <dataValidation allowBlank="1" showInputMessage="1" showErrorMessage="1" prompt="Saldo final de la Información Financiera Trimestral que se presenta (trimestral: 1er, 2do, 3ro. o 4to.)." sqref="C68 C7" xr:uid="{00000000-0002-0000-1100-000003000000}"/>
  </dataValidations>
  <pageMargins left="0.70866141732283472" right="0.70866141732283472" top="0.98425196850393704" bottom="0.98425196850393704" header="0.31496062992125984" footer="0.31496062992125984"/>
  <pageSetup scale="83"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F20"/>
  <sheetViews>
    <sheetView zoomScaleSheetLayoutView="100" workbookViewId="0">
      <selection activeCell="D27" sqref="D27"/>
    </sheetView>
  </sheetViews>
  <sheetFormatPr baseColWidth="10" defaultRowHeight="11.25" x14ac:dyDescent="0.2"/>
  <cols>
    <col min="1" max="1" width="20.7109375" style="8" customWidth="1"/>
    <col min="2" max="2" width="50.7109375" style="8" customWidth="1"/>
    <col min="3" max="3" width="17.7109375" style="9" customWidth="1"/>
    <col min="4" max="4" width="38.85546875" style="8" customWidth="1"/>
    <col min="5" max="5" width="17.7109375" style="8" customWidth="1"/>
    <col min="6" max="6" width="11.42578125" style="8" customWidth="1"/>
    <col min="7" max="16384" width="11.42578125" style="8"/>
  </cols>
  <sheetData>
    <row r="1" spans="1:6" x14ac:dyDescent="0.2">
      <c r="A1" s="66" t="s">
        <v>43</v>
      </c>
      <c r="B1" s="66"/>
      <c r="C1" s="6"/>
      <c r="E1" s="7"/>
    </row>
    <row r="2" spans="1:6" x14ac:dyDescent="0.2">
      <c r="A2" s="66" t="s">
        <v>0</v>
      </c>
      <c r="B2" s="66"/>
      <c r="C2" s="6"/>
    </row>
    <row r="3" spans="1:6" x14ac:dyDescent="0.2">
      <c r="A3" s="40"/>
      <c r="B3" s="40"/>
      <c r="C3" s="67"/>
      <c r="D3" s="40"/>
      <c r="E3" s="40"/>
    </row>
    <row r="4" spans="1:6" x14ac:dyDescent="0.2">
      <c r="A4" s="40"/>
      <c r="B4" s="40"/>
      <c r="C4" s="67"/>
      <c r="D4" s="40"/>
      <c r="E4" s="40"/>
    </row>
    <row r="5" spans="1:6" ht="11.25" customHeight="1" x14ac:dyDescent="0.2">
      <c r="A5" s="55" t="s">
        <v>130</v>
      </c>
      <c r="B5" s="55"/>
      <c r="C5" s="67"/>
      <c r="E5" s="12" t="s">
        <v>270</v>
      </c>
    </row>
    <row r="6" spans="1:6" x14ac:dyDescent="0.2">
      <c r="A6" s="70"/>
      <c r="B6" s="70"/>
      <c r="C6" s="71"/>
      <c r="D6" s="70"/>
      <c r="E6" s="87"/>
    </row>
    <row r="7" spans="1:6" ht="15" customHeight="1" x14ac:dyDescent="0.2">
      <c r="A7" s="15" t="s">
        <v>46</v>
      </c>
      <c r="B7" s="16" t="s">
        <v>47</v>
      </c>
      <c r="C7" s="17" t="s">
        <v>48</v>
      </c>
      <c r="D7" s="23" t="s">
        <v>87</v>
      </c>
      <c r="E7" s="17" t="s">
        <v>58</v>
      </c>
    </row>
    <row r="8" spans="1:6" s="352" customFormat="1" x14ac:dyDescent="0.2">
      <c r="A8" s="88">
        <v>432500001</v>
      </c>
      <c r="B8" s="88" t="s">
        <v>820</v>
      </c>
      <c r="C8" s="89">
        <v>8004.98</v>
      </c>
      <c r="D8" s="353" t="s">
        <v>824</v>
      </c>
      <c r="E8" s="353"/>
      <c r="F8" s="373"/>
    </row>
    <row r="9" spans="1:6" s="318" customFormat="1" x14ac:dyDescent="0.2">
      <c r="A9" s="88">
        <v>439900001</v>
      </c>
      <c r="B9" s="88" t="s">
        <v>579</v>
      </c>
      <c r="C9" s="89">
        <v>9398.59</v>
      </c>
      <c r="D9" s="323" t="s">
        <v>580</v>
      </c>
      <c r="E9" s="323"/>
      <c r="F9" s="373"/>
    </row>
    <row r="10" spans="1:6" s="352" customFormat="1" x14ac:dyDescent="0.2">
      <c r="A10" s="324">
        <v>439900003</v>
      </c>
      <c r="B10" s="88" t="s">
        <v>876</v>
      </c>
      <c r="C10" s="89">
        <v>1792</v>
      </c>
      <c r="D10" s="372" t="s">
        <v>877</v>
      </c>
      <c r="E10" s="372"/>
      <c r="F10" s="373"/>
    </row>
    <row r="11" spans="1:6" s="318" customFormat="1" x14ac:dyDescent="0.2">
      <c r="A11" s="88">
        <v>439900004</v>
      </c>
      <c r="B11" s="88" t="s">
        <v>581</v>
      </c>
      <c r="C11" s="89">
        <v>18653.98</v>
      </c>
      <c r="D11" s="323" t="s">
        <v>582</v>
      </c>
      <c r="E11" s="323"/>
      <c r="F11" s="373"/>
    </row>
    <row r="12" spans="1:6" s="352" customFormat="1" x14ac:dyDescent="0.2">
      <c r="A12" s="88">
        <v>439900006</v>
      </c>
      <c r="B12" s="88" t="s">
        <v>821</v>
      </c>
      <c r="C12" s="89">
        <v>117327.59</v>
      </c>
      <c r="D12" s="353" t="s">
        <v>821</v>
      </c>
      <c r="E12" s="353"/>
      <c r="F12" s="373"/>
    </row>
    <row r="13" spans="1:6" s="352" customFormat="1" x14ac:dyDescent="0.2">
      <c r="A13" s="88">
        <v>439900007</v>
      </c>
      <c r="B13" s="88" t="s">
        <v>848</v>
      </c>
      <c r="C13" s="89">
        <v>6655.88</v>
      </c>
      <c r="D13" s="88" t="s">
        <v>848</v>
      </c>
      <c r="E13" s="370"/>
      <c r="F13" s="373"/>
    </row>
    <row r="14" spans="1:6" s="318" customFormat="1" x14ac:dyDescent="0.2">
      <c r="A14" s="88">
        <v>439900008</v>
      </c>
      <c r="B14" s="88" t="s">
        <v>583</v>
      </c>
      <c r="C14" s="89">
        <v>634074.48</v>
      </c>
      <c r="D14" s="323" t="s">
        <v>584</v>
      </c>
      <c r="E14" s="323"/>
      <c r="F14" s="373"/>
    </row>
    <row r="15" spans="1:6" s="318" customFormat="1" x14ac:dyDescent="0.2">
      <c r="A15" s="88">
        <v>439900009</v>
      </c>
      <c r="B15" s="88" t="s">
        <v>585</v>
      </c>
      <c r="C15" s="89">
        <v>19106.560000000001</v>
      </c>
      <c r="D15" s="323" t="s">
        <v>586</v>
      </c>
      <c r="E15" s="323"/>
      <c r="F15" s="373"/>
    </row>
    <row r="16" spans="1:6" s="352" customFormat="1" x14ac:dyDescent="0.2">
      <c r="A16" s="88">
        <v>439900010</v>
      </c>
      <c r="B16" s="88" t="s">
        <v>822</v>
      </c>
      <c r="C16" s="89">
        <v>247114.05</v>
      </c>
      <c r="D16" s="353" t="s">
        <v>823</v>
      </c>
      <c r="E16" s="353"/>
      <c r="F16" s="373"/>
    </row>
    <row r="17" spans="1:6" s="352" customFormat="1" x14ac:dyDescent="0.2">
      <c r="A17" s="88">
        <v>439900013</v>
      </c>
      <c r="B17" s="88" t="s">
        <v>935</v>
      </c>
      <c r="C17" s="89">
        <v>18805.150000000001</v>
      </c>
      <c r="D17" s="379" t="s">
        <v>936</v>
      </c>
      <c r="E17" s="379"/>
      <c r="F17" s="373"/>
    </row>
    <row r="18" spans="1:6" s="352" customFormat="1" x14ac:dyDescent="0.2">
      <c r="A18" s="88">
        <v>439900017</v>
      </c>
      <c r="B18" s="88" t="s">
        <v>579</v>
      </c>
      <c r="C18" s="89">
        <v>27889.19</v>
      </c>
      <c r="D18" s="353" t="s">
        <v>30</v>
      </c>
      <c r="E18" s="353"/>
      <c r="F18" s="373"/>
    </row>
    <row r="19" spans="1:6" s="318" customFormat="1" x14ac:dyDescent="0.2">
      <c r="A19" s="321"/>
      <c r="B19" s="342"/>
      <c r="C19" s="343"/>
      <c r="D19" s="342"/>
      <c r="E19" s="342"/>
    </row>
    <row r="20" spans="1:6" x14ac:dyDescent="0.2">
      <c r="A20" s="29"/>
      <c r="B20" s="141" t="s">
        <v>264</v>
      </c>
      <c r="C20" s="30">
        <f>SUM(C8:C19)</f>
        <v>1108822.45</v>
      </c>
      <c r="D20" s="72"/>
      <c r="E20" s="72"/>
    </row>
  </sheetData>
  <dataValidations xWindow="593" yWindow="611" count="5">
    <dataValidation allowBlank="1" showInputMessage="1" showErrorMessage="1" prompt="Características cualitativas significativas que les impacten financieramente." sqref="E7:E18" xr:uid="{00000000-0002-0000-1200-000000000000}"/>
    <dataValidation allowBlank="1" showInputMessage="1" showErrorMessage="1" prompt="Procedencia de los otros ingresos: Productos financieros, bonificaciones y descuentos obtenidas, diferencias por tipo de cambio a favor, utilidades por participacion patrimonial, etc." sqref="D7:D12 D14:D18" xr:uid="{00000000-0002-0000-1200-000001000000}"/>
    <dataValidation allowBlank="1" showInputMessage="1" showErrorMessage="1" prompt="Corresponde al nombre o descripción de la cuenta de acuerdo al Plan de Cuentas emitido por el CONAC." sqref="D13 B7:B9 B11:B18" xr:uid="{00000000-0002-0000-1200-000002000000}"/>
    <dataValidation allowBlank="1" showInputMessage="1" showErrorMessage="1" prompt="Corresponde al número de la cuenta de acuerdo al Plan de Cuentas emitido por el CONAC (DOF 23/12/2015)." sqref="A7:A9 A11:A18" xr:uid="{00000000-0002-0000-1200-000003000000}"/>
    <dataValidation allowBlank="1" showInputMessage="1" showErrorMessage="1" prompt="Saldo final de la Información Financiera Trimestral que se presenta (trimestral: 1er, 2do, 3ro. o 4to.)." sqref="C7:C18" xr:uid="{00000000-0002-0000-1200-000004000000}"/>
  </dataValidations>
  <pageMargins left="0.70866141732283472" right="0.70866141732283472" top="0.74803149606299213" bottom="0.74803149606299213" header="0.31496062992125984" footer="0.31496062992125984"/>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6600"/>
    <pageSetUpPr fitToPage="1"/>
  </sheetPr>
  <dimension ref="A1:C38"/>
  <sheetViews>
    <sheetView zoomScaleSheetLayoutView="100" workbookViewId="0">
      <pane ySplit="2" topLeftCell="A3" activePane="bottomLeft" state="frozen"/>
      <selection pane="bottomLeft" activeCell="E23" sqref="E23"/>
    </sheetView>
  </sheetViews>
  <sheetFormatPr baseColWidth="10" defaultColWidth="12.85546875" defaultRowHeight="11.25" x14ac:dyDescent="0.2"/>
  <cols>
    <col min="1" max="1" width="14.7109375" style="2" customWidth="1"/>
    <col min="2" max="2" width="63.7109375" style="2" bestFit="1" customWidth="1"/>
    <col min="3" max="16384" width="12.85546875" style="2"/>
  </cols>
  <sheetData>
    <row r="1" spans="1:3" ht="35.1" customHeight="1" x14ac:dyDescent="0.2">
      <c r="A1" s="439" t="s">
        <v>148</v>
      </c>
      <c r="B1" s="440"/>
      <c r="C1" s="1"/>
    </row>
    <row r="2" spans="1:3" ht="15" customHeight="1" x14ac:dyDescent="0.2">
      <c r="A2" s="249" t="s">
        <v>146</v>
      </c>
      <c r="B2" s="250" t="s">
        <v>147</v>
      </c>
    </row>
    <row r="3" spans="1:3" x14ac:dyDescent="0.2">
      <c r="A3" s="192"/>
      <c r="B3" s="196"/>
    </row>
    <row r="4" spans="1:3" x14ac:dyDescent="0.2">
      <c r="A4" s="193"/>
      <c r="B4" s="197" t="s">
        <v>188</v>
      </c>
    </row>
    <row r="5" spans="1:3" x14ac:dyDescent="0.2">
      <c r="A5" s="193"/>
      <c r="B5" s="197"/>
    </row>
    <row r="6" spans="1:3" x14ac:dyDescent="0.2">
      <c r="A6" s="193"/>
      <c r="B6" s="214" t="s">
        <v>0</v>
      </c>
    </row>
    <row r="7" spans="1:3" x14ac:dyDescent="0.2">
      <c r="A7" s="193" t="s">
        <v>1</v>
      </c>
      <c r="B7" s="198" t="s">
        <v>2</v>
      </c>
    </row>
    <row r="8" spans="1:3" x14ac:dyDescent="0.2">
      <c r="A8" s="193" t="s">
        <v>3</v>
      </c>
      <c r="B8" s="198" t="s">
        <v>4</v>
      </c>
    </row>
    <row r="9" spans="1:3" x14ac:dyDescent="0.2">
      <c r="A9" s="193" t="s">
        <v>5</v>
      </c>
      <c r="B9" s="198" t="s">
        <v>6</v>
      </c>
    </row>
    <row r="10" spans="1:3" x14ac:dyDescent="0.2">
      <c r="A10" s="193" t="s">
        <v>302</v>
      </c>
      <c r="B10" s="198" t="s">
        <v>303</v>
      </c>
    </row>
    <row r="11" spans="1:3" x14ac:dyDescent="0.2">
      <c r="A11" s="193" t="s">
        <v>7</v>
      </c>
      <c r="B11" s="198" t="s">
        <v>8</v>
      </c>
    </row>
    <row r="12" spans="1:3" x14ac:dyDescent="0.2">
      <c r="A12" s="193" t="s">
        <v>9</v>
      </c>
      <c r="B12" s="198" t="s">
        <v>10</v>
      </c>
    </row>
    <row r="13" spans="1:3" x14ac:dyDescent="0.2">
      <c r="A13" s="193" t="s">
        <v>11</v>
      </c>
      <c r="B13" s="198" t="s">
        <v>12</v>
      </c>
    </row>
    <row r="14" spans="1:3" x14ac:dyDescent="0.2">
      <c r="A14" s="193" t="s">
        <v>13</v>
      </c>
      <c r="B14" s="198" t="s">
        <v>14</v>
      </c>
    </row>
    <row r="15" spans="1:3" x14ac:dyDescent="0.2">
      <c r="A15" s="193" t="s">
        <v>15</v>
      </c>
      <c r="B15" s="198" t="s">
        <v>16</v>
      </c>
    </row>
    <row r="16" spans="1:3" x14ac:dyDescent="0.2">
      <c r="A16" s="193" t="s">
        <v>17</v>
      </c>
      <c r="B16" s="198" t="s">
        <v>18</v>
      </c>
    </row>
    <row r="17" spans="1:2" x14ac:dyDescent="0.2">
      <c r="A17" s="193" t="s">
        <v>19</v>
      </c>
      <c r="B17" s="198" t="s">
        <v>20</v>
      </c>
    </row>
    <row r="18" spans="1:2" x14ac:dyDescent="0.2">
      <c r="A18" s="193" t="s">
        <v>21</v>
      </c>
      <c r="B18" s="198" t="s">
        <v>22</v>
      </c>
    </row>
    <row r="19" spans="1:2" x14ac:dyDescent="0.2">
      <c r="A19" s="193" t="s">
        <v>23</v>
      </c>
      <c r="B19" s="198" t="s">
        <v>24</v>
      </c>
    </row>
    <row r="20" spans="1:2" x14ac:dyDescent="0.2">
      <c r="A20" s="193" t="s">
        <v>25</v>
      </c>
      <c r="B20" s="198" t="s">
        <v>26</v>
      </c>
    </row>
    <row r="21" spans="1:2" x14ac:dyDescent="0.2">
      <c r="A21" s="193" t="s">
        <v>27</v>
      </c>
      <c r="B21" s="198" t="s">
        <v>28</v>
      </c>
    </row>
    <row r="22" spans="1:2" x14ac:dyDescent="0.2">
      <c r="A22" s="193" t="s">
        <v>272</v>
      </c>
      <c r="B22" s="198" t="s">
        <v>29</v>
      </c>
    </row>
    <row r="23" spans="1:2" x14ac:dyDescent="0.2">
      <c r="A23" s="193" t="s">
        <v>273</v>
      </c>
      <c r="B23" s="198" t="s">
        <v>30</v>
      </c>
    </row>
    <row r="24" spans="1:2" x14ac:dyDescent="0.2">
      <c r="A24" s="193" t="s">
        <v>274</v>
      </c>
      <c r="B24" s="198" t="s">
        <v>31</v>
      </c>
    </row>
    <row r="25" spans="1:2" x14ac:dyDescent="0.2">
      <c r="A25" s="193" t="s">
        <v>32</v>
      </c>
      <c r="B25" s="198" t="s">
        <v>33</v>
      </c>
    </row>
    <row r="26" spans="1:2" x14ac:dyDescent="0.2">
      <c r="A26" s="193" t="s">
        <v>34</v>
      </c>
      <c r="B26" s="198" t="s">
        <v>35</v>
      </c>
    </row>
    <row r="27" spans="1:2" x14ac:dyDescent="0.2">
      <c r="A27" s="193" t="s">
        <v>36</v>
      </c>
      <c r="B27" s="198" t="s">
        <v>37</v>
      </c>
    </row>
    <row r="28" spans="1:2" x14ac:dyDescent="0.2">
      <c r="A28" s="193" t="s">
        <v>38</v>
      </c>
      <c r="B28" s="198" t="s">
        <v>39</v>
      </c>
    </row>
    <row r="29" spans="1:2" x14ac:dyDescent="0.2">
      <c r="A29" s="193" t="s">
        <v>248</v>
      </c>
      <c r="B29" s="198" t="s">
        <v>249</v>
      </c>
    </row>
    <row r="30" spans="1:2" x14ac:dyDescent="0.2">
      <c r="A30" s="193"/>
      <c r="B30" s="198"/>
    </row>
    <row r="31" spans="1:2" x14ac:dyDescent="0.2">
      <c r="A31" s="193"/>
      <c r="B31" s="214"/>
    </row>
    <row r="32" spans="1:2" x14ac:dyDescent="0.2">
      <c r="A32" s="193" t="s">
        <v>203</v>
      </c>
      <c r="B32" s="198" t="s">
        <v>186</v>
      </c>
    </row>
    <row r="33" spans="1:2" x14ac:dyDescent="0.2">
      <c r="A33" s="193" t="s">
        <v>204</v>
      </c>
      <c r="B33" s="198" t="s">
        <v>187</v>
      </c>
    </row>
    <row r="34" spans="1:2" x14ac:dyDescent="0.2">
      <c r="A34" s="193"/>
      <c r="B34" s="198"/>
    </row>
    <row r="35" spans="1:2" x14ac:dyDescent="0.2">
      <c r="A35" s="193"/>
      <c r="B35" s="197" t="s">
        <v>189</v>
      </c>
    </row>
    <row r="36" spans="1:2" x14ac:dyDescent="0.2">
      <c r="A36" s="193" t="s">
        <v>200</v>
      </c>
      <c r="B36" s="198" t="s">
        <v>41</v>
      </c>
    </row>
    <row r="37" spans="1:2" x14ac:dyDescent="0.2">
      <c r="A37" s="193"/>
      <c r="B37" s="198" t="s">
        <v>42</v>
      </c>
    </row>
    <row r="38" spans="1:2" ht="12" thickBot="1" x14ac:dyDescent="0.25">
      <c r="A38" s="194"/>
      <c r="B38" s="195"/>
    </row>
  </sheetData>
  <sheetProtection sheet="1" objects="1" scenarios="1" autoFilter="0"/>
  <mergeCells count="1">
    <mergeCell ref="A1:B1"/>
  </mergeCells>
  <printOptions horizontalCentered="1"/>
  <pageMargins left="0.11811023622047245" right="0.11811023622047245" top="0.55118110236220474" bottom="0.35433070866141736" header="0.31496062992125984" footer="0.31496062992125984"/>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sheetPr>
  <dimension ref="A1:E97"/>
  <sheetViews>
    <sheetView topLeftCell="A73" zoomScaleSheetLayoutView="100" workbookViewId="0">
      <selection activeCell="B107" sqref="B107"/>
    </sheetView>
  </sheetViews>
  <sheetFormatPr baseColWidth="10" defaultColWidth="20.85546875" defaultRowHeight="11.25" x14ac:dyDescent="0.2"/>
  <cols>
    <col min="1" max="1" width="17.7109375" style="143" customWidth="1"/>
    <col min="2" max="2" width="37.7109375" style="143" customWidth="1"/>
    <col min="3" max="3" width="16" style="110" customWidth="1"/>
    <col min="4" max="4" width="14.7109375" style="183" customWidth="1"/>
    <col min="5" max="5" width="26.42578125" style="184" customWidth="1"/>
    <col min="6" max="6" width="3.5703125" style="352" customWidth="1"/>
    <col min="7" max="256" width="20.85546875" style="352"/>
    <col min="257" max="257" width="17.7109375" style="352" customWidth="1"/>
    <col min="258" max="258" width="37.7109375" style="352" customWidth="1"/>
    <col min="259" max="259" width="16" style="352" customWidth="1"/>
    <col min="260" max="260" width="14.7109375" style="352" customWidth="1"/>
    <col min="261" max="261" width="26.42578125" style="352" customWidth="1"/>
    <col min="262" max="262" width="3.5703125" style="352" customWidth="1"/>
    <col min="263" max="512" width="20.85546875" style="352"/>
    <col min="513" max="513" width="17.7109375" style="352" customWidth="1"/>
    <col min="514" max="514" width="37.7109375" style="352" customWidth="1"/>
    <col min="515" max="515" width="16" style="352" customWidth="1"/>
    <col min="516" max="516" width="14.7109375" style="352" customWidth="1"/>
    <col min="517" max="517" width="26.42578125" style="352" customWidth="1"/>
    <col min="518" max="518" width="3.5703125" style="352" customWidth="1"/>
    <col min="519" max="768" width="20.85546875" style="352"/>
    <col min="769" max="769" width="17.7109375" style="352" customWidth="1"/>
    <col min="770" max="770" width="37.7109375" style="352" customWidth="1"/>
    <col min="771" max="771" width="16" style="352" customWidth="1"/>
    <col min="772" max="772" width="14.7109375" style="352" customWidth="1"/>
    <col min="773" max="773" width="26.42578125" style="352" customWidth="1"/>
    <col min="774" max="774" width="3.5703125" style="352" customWidth="1"/>
    <col min="775" max="1024" width="20.85546875" style="352"/>
    <col min="1025" max="1025" width="17.7109375" style="352" customWidth="1"/>
    <col min="1026" max="1026" width="37.7109375" style="352" customWidth="1"/>
    <col min="1027" max="1027" width="16" style="352" customWidth="1"/>
    <col min="1028" max="1028" width="14.7109375" style="352" customWidth="1"/>
    <col min="1029" max="1029" width="26.42578125" style="352" customWidth="1"/>
    <col min="1030" max="1030" width="3.5703125" style="352" customWidth="1"/>
    <col min="1031" max="1280" width="20.85546875" style="352"/>
    <col min="1281" max="1281" width="17.7109375" style="352" customWidth="1"/>
    <col min="1282" max="1282" width="37.7109375" style="352" customWidth="1"/>
    <col min="1283" max="1283" width="16" style="352" customWidth="1"/>
    <col min="1284" max="1284" width="14.7109375" style="352" customWidth="1"/>
    <col min="1285" max="1285" width="26.42578125" style="352" customWidth="1"/>
    <col min="1286" max="1286" width="3.5703125" style="352" customWidth="1"/>
    <col min="1287" max="1536" width="20.85546875" style="352"/>
    <col min="1537" max="1537" width="17.7109375" style="352" customWidth="1"/>
    <col min="1538" max="1538" width="37.7109375" style="352" customWidth="1"/>
    <col min="1539" max="1539" width="16" style="352" customWidth="1"/>
    <col min="1540" max="1540" width="14.7109375" style="352" customWidth="1"/>
    <col min="1541" max="1541" width="26.42578125" style="352" customWidth="1"/>
    <col min="1542" max="1542" width="3.5703125" style="352" customWidth="1"/>
    <col min="1543" max="1792" width="20.85546875" style="352"/>
    <col min="1793" max="1793" width="17.7109375" style="352" customWidth="1"/>
    <col min="1794" max="1794" width="37.7109375" style="352" customWidth="1"/>
    <col min="1795" max="1795" width="16" style="352" customWidth="1"/>
    <col min="1796" max="1796" width="14.7109375" style="352" customWidth="1"/>
    <col min="1797" max="1797" width="26.42578125" style="352" customWidth="1"/>
    <col min="1798" max="1798" width="3.5703125" style="352" customWidth="1"/>
    <col min="1799" max="2048" width="20.85546875" style="352"/>
    <col min="2049" max="2049" width="17.7109375" style="352" customWidth="1"/>
    <col min="2050" max="2050" width="37.7109375" style="352" customWidth="1"/>
    <col min="2051" max="2051" width="16" style="352" customWidth="1"/>
    <col min="2052" max="2052" width="14.7109375" style="352" customWidth="1"/>
    <col min="2053" max="2053" width="26.42578125" style="352" customWidth="1"/>
    <col min="2054" max="2054" width="3.5703125" style="352" customWidth="1"/>
    <col min="2055" max="2304" width="20.85546875" style="352"/>
    <col min="2305" max="2305" width="17.7109375" style="352" customWidth="1"/>
    <col min="2306" max="2306" width="37.7109375" style="352" customWidth="1"/>
    <col min="2307" max="2307" width="16" style="352" customWidth="1"/>
    <col min="2308" max="2308" width="14.7109375" style="352" customWidth="1"/>
    <col min="2309" max="2309" width="26.42578125" style="352" customWidth="1"/>
    <col min="2310" max="2310" width="3.5703125" style="352" customWidth="1"/>
    <col min="2311" max="2560" width="20.85546875" style="352"/>
    <col min="2561" max="2561" width="17.7109375" style="352" customWidth="1"/>
    <col min="2562" max="2562" width="37.7109375" style="352" customWidth="1"/>
    <col min="2563" max="2563" width="16" style="352" customWidth="1"/>
    <col min="2564" max="2564" width="14.7109375" style="352" customWidth="1"/>
    <col min="2565" max="2565" width="26.42578125" style="352" customWidth="1"/>
    <col min="2566" max="2566" width="3.5703125" style="352" customWidth="1"/>
    <col min="2567" max="2816" width="20.85546875" style="352"/>
    <col min="2817" max="2817" width="17.7109375" style="352" customWidth="1"/>
    <col min="2818" max="2818" width="37.7109375" style="352" customWidth="1"/>
    <col min="2819" max="2819" width="16" style="352" customWidth="1"/>
    <col min="2820" max="2820" width="14.7109375" style="352" customWidth="1"/>
    <col min="2821" max="2821" width="26.42578125" style="352" customWidth="1"/>
    <col min="2822" max="2822" width="3.5703125" style="352" customWidth="1"/>
    <col min="2823" max="3072" width="20.85546875" style="352"/>
    <col min="3073" max="3073" width="17.7109375" style="352" customWidth="1"/>
    <col min="3074" max="3074" width="37.7109375" style="352" customWidth="1"/>
    <col min="3075" max="3075" width="16" style="352" customWidth="1"/>
    <col min="3076" max="3076" width="14.7109375" style="352" customWidth="1"/>
    <col min="3077" max="3077" width="26.42578125" style="352" customWidth="1"/>
    <col min="3078" max="3078" width="3.5703125" style="352" customWidth="1"/>
    <col min="3079" max="3328" width="20.85546875" style="352"/>
    <col min="3329" max="3329" width="17.7109375" style="352" customWidth="1"/>
    <col min="3330" max="3330" width="37.7109375" style="352" customWidth="1"/>
    <col min="3331" max="3331" width="16" style="352" customWidth="1"/>
    <col min="3332" max="3332" width="14.7109375" style="352" customWidth="1"/>
    <col min="3333" max="3333" width="26.42578125" style="352" customWidth="1"/>
    <col min="3334" max="3334" width="3.5703125" style="352" customWidth="1"/>
    <col min="3335" max="3584" width="20.85546875" style="352"/>
    <col min="3585" max="3585" width="17.7109375" style="352" customWidth="1"/>
    <col min="3586" max="3586" width="37.7109375" style="352" customWidth="1"/>
    <col min="3587" max="3587" width="16" style="352" customWidth="1"/>
    <col min="3588" max="3588" width="14.7109375" style="352" customWidth="1"/>
    <col min="3589" max="3589" width="26.42578125" style="352" customWidth="1"/>
    <col min="3590" max="3590" width="3.5703125" style="352" customWidth="1"/>
    <col min="3591" max="3840" width="20.85546875" style="352"/>
    <col min="3841" max="3841" width="17.7109375" style="352" customWidth="1"/>
    <col min="3842" max="3842" width="37.7109375" style="352" customWidth="1"/>
    <col min="3843" max="3843" width="16" style="352" customWidth="1"/>
    <col min="3844" max="3844" width="14.7109375" style="352" customWidth="1"/>
    <col min="3845" max="3845" width="26.42578125" style="352" customWidth="1"/>
    <col min="3846" max="3846" width="3.5703125" style="352" customWidth="1"/>
    <col min="3847" max="4096" width="20.85546875" style="352"/>
    <col min="4097" max="4097" width="17.7109375" style="352" customWidth="1"/>
    <col min="4098" max="4098" width="37.7109375" style="352" customWidth="1"/>
    <col min="4099" max="4099" width="16" style="352" customWidth="1"/>
    <col min="4100" max="4100" width="14.7109375" style="352" customWidth="1"/>
    <col min="4101" max="4101" width="26.42578125" style="352" customWidth="1"/>
    <col min="4102" max="4102" width="3.5703125" style="352" customWidth="1"/>
    <col min="4103" max="4352" width="20.85546875" style="352"/>
    <col min="4353" max="4353" width="17.7109375" style="352" customWidth="1"/>
    <col min="4354" max="4354" width="37.7109375" style="352" customWidth="1"/>
    <col min="4355" max="4355" width="16" style="352" customWidth="1"/>
    <col min="4356" max="4356" width="14.7109375" style="352" customWidth="1"/>
    <col min="4357" max="4357" width="26.42578125" style="352" customWidth="1"/>
    <col min="4358" max="4358" width="3.5703125" style="352" customWidth="1"/>
    <col min="4359" max="4608" width="20.85546875" style="352"/>
    <col min="4609" max="4609" width="17.7109375" style="352" customWidth="1"/>
    <col min="4610" max="4610" width="37.7109375" style="352" customWidth="1"/>
    <col min="4611" max="4611" width="16" style="352" customWidth="1"/>
    <col min="4612" max="4612" width="14.7109375" style="352" customWidth="1"/>
    <col min="4613" max="4613" width="26.42578125" style="352" customWidth="1"/>
    <col min="4614" max="4614" width="3.5703125" style="352" customWidth="1"/>
    <col min="4615" max="4864" width="20.85546875" style="352"/>
    <col min="4865" max="4865" width="17.7109375" style="352" customWidth="1"/>
    <col min="4866" max="4866" width="37.7109375" style="352" customWidth="1"/>
    <col min="4867" max="4867" width="16" style="352" customWidth="1"/>
    <col min="4868" max="4868" width="14.7109375" style="352" customWidth="1"/>
    <col min="4869" max="4869" width="26.42578125" style="352" customWidth="1"/>
    <col min="4870" max="4870" width="3.5703125" style="352" customWidth="1"/>
    <col min="4871" max="5120" width="20.85546875" style="352"/>
    <col min="5121" max="5121" width="17.7109375" style="352" customWidth="1"/>
    <col min="5122" max="5122" width="37.7109375" style="352" customWidth="1"/>
    <col min="5123" max="5123" width="16" style="352" customWidth="1"/>
    <col min="5124" max="5124" width="14.7109375" style="352" customWidth="1"/>
    <col min="5125" max="5125" width="26.42578125" style="352" customWidth="1"/>
    <col min="5126" max="5126" width="3.5703125" style="352" customWidth="1"/>
    <col min="5127" max="5376" width="20.85546875" style="352"/>
    <col min="5377" max="5377" width="17.7109375" style="352" customWidth="1"/>
    <col min="5378" max="5378" width="37.7109375" style="352" customWidth="1"/>
    <col min="5379" max="5379" width="16" style="352" customWidth="1"/>
    <col min="5380" max="5380" width="14.7109375" style="352" customWidth="1"/>
    <col min="5381" max="5381" width="26.42578125" style="352" customWidth="1"/>
    <col min="5382" max="5382" width="3.5703125" style="352" customWidth="1"/>
    <col min="5383" max="5632" width="20.85546875" style="352"/>
    <col min="5633" max="5633" width="17.7109375" style="352" customWidth="1"/>
    <col min="5634" max="5634" width="37.7109375" style="352" customWidth="1"/>
    <col min="5635" max="5635" width="16" style="352" customWidth="1"/>
    <col min="5636" max="5636" width="14.7109375" style="352" customWidth="1"/>
    <col min="5637" max="5637" width="26.42578125" style="352" customWidth="1"/>
    <col min="5638" max="5638" width="3.5703125" style="352" customWidth="1"/>
    <col min="5639" max="5888" width="20.85546875" style="352"/>
    <col min="5889" max="5889" width="17.7109375" style="352" customWidth="1"/>
    <col min="5890" max="5890" width="37.7109375" style="352" customWidth="1"/>
    <col min="5891" max="5891" width="16" style="352" customWidth="1"/>
    <col min="5892" max="5892" width="14.7109375" style="352" customWidth="1"/>
    <col min="5893" max="5893" width="26.42578125" style="352" customWidth="1"/>
    <col min="5894" max="5894" width="3.5703125" style="352" customWidth="1"/>
    <col min="5895" max="6144" width="20.85546875" style="352"/>
    <col min="6145" max="6145" width="17.7109375" style="352" customWidth="1"/>
    <col min="6146" max="6146" width="37.7109375" style="352" customWidth="1"/>
    <col min="6147" max="6147" width="16" style="352" customWidth="1"/>
    <col min="6148" max="6148" width="14.7109375" style="352" customWidth="1"/>
    <col min="6149" max="6149" width="26.42578125" style="352" customWidth="1"/>
    <col min="6150" max="6150" width="3.5703125" style="352" customWidth="1"/>
    <col min="6151" max="6400" width="20.85546875" style="352"/>
    <col min="6401" max="6401" width="17.7109375" style="352" customWidth="1"/>
    <col min="6402" max="6402" width="37.7109375" style="352" customWidth="1"/>
    <col min="6403" max="6403" width="16" style="352" customWidth="1"/>
    <col min="6404" max="6404" width="14.7109375" style="352" customWidth="1"/>
    <col min="6405" max="6405" width="26.42578125" style="352" customWidth="1"/>
    <col min="6406" max="6406" width="3.5703125" style="352" customWidth="1"/>
    <col min="6407" max="6656" width="20.85546875" style="352"/>
    <col min="6657" max="6657" width="17.7109375" style="352" customWidth="1"/>
    <col min="6658" max="6658" width="37.7109375" style="352" customWidth="1"/>
    <col min="6659" max="6659" width="16" style="352" customWidth="1"/>
    <col min="6660" max="6660" width="14.7109375" style="352" customWidth="1"/>
    <col min="6661" max="6661" width="26.42578125" style="352" customWidth="1"/>
    <col min="6662" max="6662" width="3.5703125" style="352" customWidth="1"/>
    <col min="6663" max="6912" width="20.85546875" style="352"/>
    <col min="6913" max="6913" width="17.7109375" style="352" customWidth="1"/>
    <col min="6914" max="6914" width="37.7109375" style="352" customWidth="1"/>
    <col min="6915" max="6915" width="16" style="352" customWidth="1"/>
    <col min="6916" max="6916" width="14.7109375" style="352" customWidth="1"/>
    <col min="6917" max="6917" width="26.42578125" style="352" customWidth="1"/>
    <col min="6918" max="6918" width="3.5703125" style="352" customWidth="1"/>
    <col min="6919" max="7168" width="20.85546875" style="352"/>
    <col min="7169" max="7169" width="17.7109375" style="352" customWidth="1"/>
    <col min="7170" max="7170" width="37.7109375" style="352" customWidth="1"/>
    <col min="7171" max="7171" width="16" style="352" customWidth="1"/>
    <col min="7172" max="7172" width="14.7109375" style="352" customWidth="1"/>
    <col min="7173" max="7173" width="26.42578125" style="352" customWidth="1"/>
    <col min="7174" max="7174" width="3.5703125" style="352" customWidth="1"/>
    <col min="7175" max="7424" width="20.85546875" style="352"/>
    <col min="7425" max="7425" width="17.7109375" style="352" customWidth="1"/>
    <col min="7426" max="7426" width="37.7109375" style="352" customWidth="1"/>
    <col min="7427" max="7427" width="16" style="352" customWidth="1"/>
    <col min="7428" max="7428" width="14.7109375" style="352" customWidth="1"/>
    <col min="7429" max="7429" width="26.42578125" style="352" customWidth="1"/>
    <col min="7430" max="7430" width="3.5703125" style="352" customWidth="1"/>
    <col min="7431" max="7680" width="20.85546875" style="352"/>
    <col min="7681" max="7681" width="17.7109375" style="352" customWidth="1"/>
    <col min="7682" max="7682" width="37.7109375" style="352" customWidth="1"/>
    <col min="7683" max="7683" width="16" style="352" customWidth="1"/>
    <col min="7684" max="7684" width="14.7109375" style="352" customWidth="1"/>
    <col min="7685" max="7685" width="26.42578125" style="352" customWidth="1"/>
    <col min="7686" max="7686" width="3.5703125" style="352" customWidth="1"/>
    <col min="7687" max="7936" width="20.85546875" style="352"/>
    <col min="7937" max="7937" width="17.7109375" style="352" customWidth="1"/>
    <col min="7938" max="7938" width="37.7109375" style="352" customWidth="1"/>
    <col min="7939" max="7939" width="16" style="352" customWidth="1"/>
    <col min="7940" max="7940" width="14.7109375" style="352" customWidth="1"/>
    <col min="7941" max="7941" width="26.42578125" style="352" customWidth="1"/>
    <col min="7942" max="7942" width="3.5703125" style="352" customWidth="1"/>
    <col min="7943" max="8192" width="20.85546875" style="352"/>
    <col min="8193" max="8193" width="17.7109375" style="352" customWidth="1"/>
    <col min="8194" max="8194" width="37.7109375" style="352" customWidth="1"/>
    <col min="8195" max="8195" width="16" style="352" customWidth="1"/>
    <col min="8196" max="8196" width="14.7109375" style="352" customWidth="1"/>
    <col min="8197" max="8197" width="26.42578125" style="352" customWidth="1"/>
    <col min="8198" max="8198" width="3.5703125" style="352" customWidth="1"/>
    <col min="8199" max="8448" width="20.85546875" style="352"/>
    <col min="8449" max="8449" width="17.7109375" style="352" customWidth="1"/>
    <col min="8450" max="8450" width="37.7109375" style="352" customWidth="1"/>
    <col min="8451" max="8451" width="16" style="352" customWidth="1"/>
    <col min="8452" max="8452" width="14.7109375" style="352" customWidth="1"/>
    <col min="8453" max="8453" width="26.42578125" style="352" customWidth="1"/>
    <col min="8454" max="8454" width="3.5703125" style="352" customWidth="1"/>
    <col min="8455" max="8704" width="20.85546875" style="352"/>
    <col min="8705" max="8705" width="17.7109375" style="352" customWidth="1"/>
    <col min="8706" max="8706" width="37.7109375" style="352" customWidth="1"/>
    <col min="8707" max="8707" width="16" style="352" customWidth="1"/>
    <col min="8708" max="8708" width="14.7109375" style="352" customWidth="1"/>
    <col min="8709" max="8709" width="26.42578125" style="352" customWidth="1"/>
    <col min="8710" max="8710" width="3.5703125" style="352" customWidth="1"/>
    <col min="8711" max="8960" width="20.85546875" style="352"/>
    <col min="8961" max="8961" width="17.7109375" style="352" customWidth="1"/>
    <col min="8962" max="8962" width="37.7109375" style="352" customWidth="1"/>
    <col min="8963" max="8963" width="16" style="352" customWidth="1"/>
    <col min="8964" max="8964" width="14.7109375" style="352" customWidth="1"/>
    <col min="8965" max="8965" width="26.42578125" style="352" customWidth="1"/>
    <col min="8966" max="8966" width="3.5703125" style="352" customWidth="1"/>
    <col min="8967" max="9216" width="20.85546875" style="352"/>
    <col min="9217" max="9217" width="17.7109375" style="352" customWidth="1"/>
    <col min="9218" max="9218" width="37.7109375" style="352" customWidth="1"/>
    <col min="9219" max="9219" width="16" style="352" customWidth="1"/>
    <col min="9220" max="9220" width="14.7109375" style="352" customWidth="1"/>
    <col min="9221" max="9221" width="26.42578125" style="352" customWidth="1"/>
    <col min="9222" max="9222" width="3.5703125" style="352" customWidth="1"/>
    <col min="9223" max="9472" width="20.85546875" style="352"/>
    <col min="9473" max="9473" width="17.7109375" style="352" customWidth="1"/>
    <col min="9474" max="9474" width="37.7109375" style="352" customWidth="1"/>
    <col min="9475" max="9475" width="16" style="352" customWidth="1"/>
    <col min="9476" max="9476" width="14.7109375" style="352" customWidth="1"/>
    <col min="9477" max="9477" width="26.42578125" style="352" customWidth="1"/>
    <col min="9478" max="9478" width="3.5703125" style="352" customWidth="1"/>
    <col min="9479" max="9728" width="20.85546875" style="352"/>
    <col min="9729" max="9729" width="17.7109375" style="352" customWidth="1"/>
    <col min="9730" max="9730" width="37.7109375" style="352" customWidth="1"/>
    <col min="9731" max="9731" width="16" style="352" customWidth="1"/>
    <col min="9732" max="9732" width="14.7109375" style="352" customWidth="1"/>
    <col min="9733" max="9733" width="26.42578125" style="352" customWidth="1"/>
    <col min="9734" max="9734" width="3.5703125" style="352" customWidth="1"/>
    <col min="9735" max="9984" width="20.85546875" style="352"/>
    <col min="9985" max="9985" width="17.7109375" style="352" customWidth="1"/>
    <col min="9986" max="9986" width="37.7109375" style="352" customWidth="1"/>
    <col min="9987" max="9987" width="16" style="352" customWidth="1"/>
    <col min="9988" max="9988" width="14.7109375" style="352" customWidth="1"/>
    <col min="9989" max="9989" width="26.42578125" style="352" customWidth="1"/>
    <col min="9990" max="9990" width="3.5703125" style="352" customWidth="1"/>
    <col min="9991" max="10240" width="20.85546875" style="352"/>
    <col min="10241" max="10241" width="17.7109375" style="352" customWidth="1"/>
    <col min="10242" max="10242" width="37.7109375" style="352" customWidth="1"/>
    <col min="10243" max="10243" width="16" style="352" customWidth="1"/>
    <col min="10244" max="10244" width="14.7109375" style="352" customWidth="1"/>
    <col min="10245" max="10245" width="26.42578125" style="352" customWidth="1"/>
    <col min="10246" max="10246" width="3.5703125" style="352" customWidth="1"/>
    <col min="10247" max="10496" width="20.85546875" style="352"/>
    <col min="10497" max="10497" width="17.7109375" style="352" customWidth="1"/>
    <col min="10498" max="10498" width="37.7109375" style="352" customWidth="1"/>
    <col min="10499" max="10499" width="16" style="352" customWidth="1"/>
    <col min="10500" max="10500" width="14.7109375" style="352" customWidth="1"/>
    <col min="10501" max="10501" width="26.42578125" style="352" customWidth="1"/>
    <col min="10502" max="10502" width="3.5703125" style="352" customWidth="1"/>
    <col min="10503" max="10752" width="20.85546875" style="352"/>
    <col min="10753" max="10753" width="17.7109375" style="352" customWidth="1"/>
    <col min="10754" max="10754" width="37.7109375" style="352" customWidth="1"/>
    <col min="10755" max="10755" width="16" style="352" customWidth="1"/>
    <col min="10756" max="10756" width="14.7109375" style="352" customWidth="1"/>
    <col min="10757" max="10757" width="26.42578125" style="352" customWidth="1"/>
    <col min="10758" max="10758" width="3.5703125" style="352" customWidth="1"/>
    <col min="10759" max="11008" width="20.85546875" style="352"/>
    <col min="11009" max="11009" width="17.7109375" style="352" customWidth="1"/>
    <col min="11010" max="11010" width="37.7109375" style="352" customWidth="1"/>
    <col min="11011" max="11011" width="16" style="352" customWidth="1"/>
    <col min="11012" max="11012" width="14.7109375" style="352" customWidth="1"/>
    <col min="11013" max="11013" width="26.42578125" style="352" customWidth="1"/>
    <col min="11014" max="11014" width="3.5703125" style="352" customWidth="1"/>
    <col min="11015" max="11264" width="20.85546875" style="352"/>
    <col min="11265" max="11265" width="17.7109375" style="352" customWidth="1"/>
    <col min="11266" max="11266" width="37.7109375" style="352" customWidth="1"/>
    <col min="11267" max="11267" width="16" style="352" customWidth="1"/>
    <col min="11268" max="11268" width="14.7109375" style="352" customWidth="1"/>
    <col min="11269" max="11269" width="26.42578125" style="352" customWidth="1"/>
    <col min="11270" max="11270" width="3.5703125" style="352" customWidth="1"/>
    <col min="11271" max="11520" width="20.85546875" style="352"/>
    <col min="11521" max="11521" width="17.7109375" style="352" customWidth="1"/>
    <col min="11522" max="11522" width="37.7109375" style="352" customWidth="1"/>
    <col min="11523" max="11523" width="16" style="352" customWidth="1"/>
    <col min="11524" max="11524" width="14.7109375" style="352" customWidth="1"/>
    <col min="11525" max="11525" width="26.42578125" style="352" customWidth="1"/>
    <col min="11526" max="11526" width="3.5703125" style="352" customWidth="1"/>
    <col min="11527" max="11776" width="20.85546875" style="352"/>
    <col min="11777" max="11777" width="17.7109375" style="352" customWidth="1"/>
    <col min="11778" max="11778" width="37.7109375" style="352" customWidth="1"/>
    <col min="11779" max="11779" width="16" style="352" customWidth="1"/>
    <col min="11780" max="11780" width="14.7109375" style="352" customWidth="1"/>
    <col min="11781" max="11781" width="26.42578125" style="352" customWidth="1"/>
    <col min="11782" max="11782" width="3.5703125" style="352" customWidth="1"/>
    <col min="11783" max="12032" width="20.85546875" style="352"/>
    <col min="12033" max="12033" width="17.7109375" style="352" customWidth="1"/>
    <col min="12034" max="12034" width="37.7109375" style="352" customWidth="1"/>
    <col min="12035" max="12035" width="16" style="352" customWidth="1"/>
    <col min="12036" max="12036" width="14.7109375" style="352" customWidth="1"/>
    <col min="12037" max="12037" width="26.42578125" style="352" customWidth="1"/>
    <col min="12038" max="12038" width="3.5703125" style="352" customWidth="1"/>
    <col min="12039" max="12288" width="20.85546875" style="352"/>
    <col min="12289" max="12289" width="17.7109375" style="352" customWidth="1"/>
    <col min="12290" max="12290" width="37.7109375" style="352" customWidth="1"/>
    <col min="12291" max="12291" width="16" style="352" customWidth="1"/>
    <col min="12292" max="12292" width="14.7109375" style="352" customWidth="1"/>
    <col min="12293" max="12293" width="26.42578125" style="352" customWidth="1"/>
    <col min="12294" max="12294" width="3.5703125" style="352" customWidth="1"/>
    <col min="12295" max="12544" width="20.85546875" style="352"/>
    <col min="12545" max="12545" width="17.7109375" style="352" customWidth="1"/>
    <col min="12546" max="12546" width="37.7109375" style="352" customWidth="1"/>
    <col min="12547" max="12547" width="16" style="352" customWidth="1"/>
    <col min="12548" max="12548" width="14.7109375" style="352" customWidth="1"/>
    <col min="12549" max="12549" width="26.42578125" style="352" customWidth="1"/>
    <col min="12550" max="12550" width="3.5703125" style="352" customWidth="1"/>
    <col min="12551" max="12800" width="20.85546875" style="352"/>
    <col min="12801" max="12801" width="17.7109375" style="352" customWidth="1"/>
    <col min="12802" max="12802" width="37.7109375" style="352" customWidth="1"/>
    <col min="12803" max="12803" width="16" style="352" customWidth="1"/>
    <col min="12804" max="12804" width="14.7109375" style="352" customWidth="1"/>
    <col min="12805" max="12805" width="26.42578125" style="352" customWidth="1"/>
    <col min="12806" max="12806" width="3.5703125" style="352" customWidth="1"/>
    <col min="12807" max="13056" width="20.85546875" style="352"/>
    <col min="13057" max="13057" width="17.7109375" style="352" customWidth="1"/>
    <col min="13058" max="13058" width="37.7109375" style="352" customWidth="1"/>
    <col min="13059" max="13059" width="16" style="352" customWidth="1"/>
    <col min="13060" max="13060" width="14.7109375" style="352" customWidth="1"/>
    <col min="13061" max="13061" width="26.42578125" style="352" customWidth="1"/>
    <col min="13062" max="13062" width="3.5703125" style="352" customWidth="1"/>
    <col min="13063" max="13312" width="20.85546875" style="352"/>
    <col min="13313" max="13313" width="17.7109375" style="352" customWidth="1"/>
    <col min="13314" max="13314" width="37.7109375" style="352" customWidth="1"/>
    <col min="13315" max="13315" width="16" style="352" customWidth="1"/>
    <col min="13316" max="13316" width="14.7109375" style="352" customWidth="1"/>
    <col min="13317" max="13317" width="26.42578125" style="352" customWidth="1"/>
    <col min="13318" max="13318" width="3.5703125" style="352" customWidth="1"/>
    <col min="13319" max="13568" width="20.85546875" style="352"/>
    <col min="13569" max="13569" width="17.7109375" style="352" customWidth="1"/>
    <col min="13570" max="13570" width="37.7109375" style="352" customWidth="1"/>
    <col min="13571" max="13571" width="16" style="352" customWidth="1"/>
    <col min="13572" max="13572" width="14.7109375" style="352" customWidth="1"/>
    <col min="13573" max="13573" width="26.42578125" style="352" customWidth="1"/>
    <col min="13574" max="13574" width="3.5703125" style="352" customWidth="1"/>
    <col min="13575" max="13824" width="20.85546875" style="352"/>
    <col min="13825" max="13825" width="17.7109375" style="352" customWidth="1"/>
    <col min="13826" max="13826" width="37.7109375" style="352" customWidth="1"/>
    <col min="13827" max="13827" width="16" style="352" customWidth="1"/>
    <col min="13828" max="13828" width="14.7109375" style="352" customWidth="1"/>
    <col min="13829" max="13829" width="26.42578125" style="352" customWidth="1"/>
    <col min="13830" max="13830" width="3.5703125" style="352" customWidth="1"/>
    <col min="13831" max="14080" width="20.85546875" style="352"/>
    <col min="14081" max="14081" width="17.7109375" style="352" customWidth="1"/>
    <col min="14082" max="14082" width="37.7109375" style="352" customWidth="1"/>
    <col min="14083" max="14083" width="16" style="352" customWidth="1"/>
    <col min="14084" max="14084" width="14.7109375" style="352" customWidth="1"/>
    <col min="14085" max="14085" width="26.42578125" style="352" customWidth="1"/>
    <col min="14086" max="14086" width="3.5703125" style="352" customWidth="1"/>
    <col min="14087" max="14336" width="20.85546875" style="352"/>
    <col min="14337" max="14337" width="17.7109375" style="352" customWidth="1"/>
    <col min="14338" max="14338" width="37.7109375" style="352" customWidth="1"/>
    <col min="14339" max="14339" width="16" style="352" customWidth="1"/>
    <col min="14340" max="14340" width="14.7109375" style="352" customWidth="1"/>
    <col min="14341" max="14341" width="26.42578125" style="352" customWidth="1"/>
    <col min="14342" max="14342" width="3.5703125" style="352" customWidth="1"/>
    <col min="14343" max="14592" width="20.85546875" style="352"/>
    <col min="14593" max="14593" width="17.7109375" style="352" customWidth="1"/>
    <col min="14594" max="14594" width="37.7109375" style="352" customWidth="1"/>
    <col min="14595" max="14595" width="16" style="352" customWidth="1"/>
    <col min="14596" max="14596" width="14.7109375" style="352" customWidth="1"/>
    <col min="14597" max="14597" width="26.42578125" style="352" customWidth="1"/>
    <col min="14598" max="14598" width="3.5703125" style="352" customWidth="1"/>
    <col min="14599" max="14848" width="20.85546875" style="352"/>
    <col min="14849" max="14849" width="17.7109375" style="352" customWidth="1"/>
    <col min="14850" max="14850" width="37.7109375" style="352" customWidth="1"/>
    <col min="14851" max="14851" width="16" style="352" customWidth="1"/>
    <col min="14852" max="14852" width="14.7109375" style="352" customWidth="1"/>
    <col min="14853" max="14853" width="26.42578125" style="352" customWidth="1"/>
    <col min="14854" max="14854" width="3.5703125" style="352" customWidth="1"/>
    <col min="14855" max="15104" width="20.85546875" style="352"/>
    <col min="15105" max="15105" width="17.7109375" style="352" customWidth="1"/>
    <col min="15106" max="15106" width="37.7109375" style="352" customWidth="1"/>
    <col min="15107" max="15107" width="16" style="352" customWidth="1"/>
    <col min="15108" max="15108" width="14.7109375" style="352" customWidth="1"/>
    <col min="15109" max="15109" width="26.42578125" style="352" customWidth="1"/>
    <col min="15110" max="15110" width="3.5703125" style="352" customWidth="1"/>
    <col min="15111" max="15360" width="20.85546875" style="352"/>
    <col min="15361" max="15361" width="17.7109375" style="352" customWidth="1"/>
    <col min="15362" max="15362" width="37.7109375" style="352" customWidth="1"/>
    <col min="15363" max="15363" width="16" style="352" customWidth="1"/>
    <col min="15364" max="15364" width="14.7109375" style="352" customWidth="1"/>
    <col min="15365" max="15365" width="26.42578125" style="352" customWidth="1"/>
    <col min="15366" max="15366" width="3.5703125" style="352" customWidth="1"/>
    <col min="15367" max="15616" width="20.85546875" style="352"/>
    <col min="15617" max="15617" width="17.7109375" style="352" customWidth="1"/>
    <col min="15618" max="15618" width="37.7109375" style="352" customWidth="1"/>
    <col min="15619" max="15619" width="16" style="352" customWidth="1"/>
    <col min="15620" max="15620" width="14.7109375" style="352" customWidth="1"/>
    <col min="15621" max="15621" width="26.42578125" style="352" customWidth="1"/>
    <col min="15622" max="15622" width="3.5703125" style="352" customWidth="1"/>
    <col min="15623" max="15872" width="20.85546875" style="352"/>
    <col min="15873" max="15873" width="17.7109375" style="352" customWidth="1"/>
    <col min="15874" max="15874" width="37.7109375" style="352" customWidth="1"/>
    <col min="15875" max="15875" width="16" style="352" customWidth="1"/>
    <col min="15876" max="15876" width="14.7109375" style="352" customWidth="1"/>
    <col min="15877" max="15877" width="26.42578125" style="352" customWidth="1"/>
    <col min="15878" max="15878" width="3.5703125" style="352" customWidth="1"/>
    <col min="15879" max="16128" width="20.85546875" style="352"/>
    <col min="16129" max="16129" width="17.7109375" style="352" customWidth="1"/>
    <col min="16130" max="16130" width="37.7109375" style="352" customWidth="1"/>
    <col min="16131" max="16131" width="16" style="352" customWidth="1"/>
    <col min="16132" max="16132" width="14.7109375" style="352" customWidth="1"/>
    <col min="16133" max="16133" width="26.42578125" style="352" customWidth="1"/>
    <col min="16134" max="16134" width="3.5703125" style="352" customWidth="1"/>
    <col min="16135" max="16384" width="20.85546875" style="352"/>
  </cols>
  <sheetData>
    <row r="1" spans="1:5" s="40" customFormat="1" ht="11.25" customHeight="1" x14ac:dyDescent="0.2">
      <c r="A1" s="66" t="s">
        <v>43</v>
      </c>
      <c r="B1" s="66"/>
      <c r="C1" s="67"/>
      <c r="D1" s="90"/>
      <c r="E1" s="7"/>
    </row>
    <row r="2" spans="1:5" s="40" customFormat="1" ht="11.25" customHeight="1" x14ac:dyDescent="0.2">
      <c r="A2" s="66" t="s">
        <v>0</v>
      </c>
      <c r="B2" s="66"/>
      <c r="C2" s="67"/>
      <c r="D2" s="90"/>
      <c r="E2" s="91"/>
    </row>
    <row r="3" spans="1:5" s="40" customFormat="1" ht="10.5" customHeight="1" x14ac:dyDescent="0.2">
      <c r="C3" s="67"/>
      <c r="D3" s="90"/>
      <c r="E3" s="91"/>
    </row>
    <row r="4" spans="1:5" s="40" customFormat="1" ht="10.5" customHeight="1" x14ac:dyDescent="0.2">
      <c r="C4" s="67"/>
      <c r="D4" s="90"/>
      <c r="E4" s="91"/>
    </row>
    <row r="5" spans="1:5" s="40" customFormat="1" ht="11.25" customHeight="1" x14ac:dyDescent="0.2">
      <c r="A5" s="10" t="s">
        <v>198</v>
      </c>
      <c r="B5" s="10"/>
      <c r="C5" s="67"/>
      <c r="D5" s="92"/>
      <c r="E5" s="93" t="s">
        <v>269</v>
      </c>
    </row>
    <row r="6" spans="1:5" ht="11.25" customHeight="1" x14ac:dyDescent="0.2">
      <c r="A6" s="13"/>
      <c r="B6" s="13"/>
      <c r="C6" s="4"/>
      <c r="D6" s="94"/>
      <c r="E6" s="3"/>
    </row>
    <row r="7" spans="1:5" ht="15" customHeight="1" x14ac:dyDescent="0.2">
      <c r="A7" s="15" t="s">
        <v>46</v>
      </c>
      <c r="B7" s="16" t="s">
        <v>47</v>
      </c>
      <c r="C7" s="17" t="s">
        <v>48</v>
      </c>
      <c r="D7" s="187" t="s">
        <v>108</v>
      </c>
      <c r="E7" s="95" t="s">
        <v>109</v>
      </c>
    </row>
    <row r="8" spans="1:5" ht="33.75" x14ac:dyDescent="0.2">
      <c r="A8" s="412" t="s">
        <v>618</v>
      </c>
      <c r="B8" s="412" t="s">
        <v>619</v>
      </c>
      <c r="C8" s="413">
        <v>59049989.619999997</v>
      </c>
      <c r="D8" s="325">
        <v>0.18613282320168498</v>
      </c>
      <c r="E8" s="185" t="s">
        <v>620</v>
      </c>
    </row>
    <row r="9" spans="1:5" x14ac:dyDescent="0.2">
      <c r="A9" s="412" t="s">
        <v>621</v>
      </c>
      <c r="B9" s="412" t="s">
        <v>622</v>
      </c>
      <c r="C9" s="413">
        <v>174204</v>
      </c>
      <c r="D9" s="325">
        <v>5.4911241376482951E-4</v>
      </c>
      <c r="E9" s="412"/>
    </row>
    <row r="10" spans="1:5" x14ac:dyDescent="0.2">
      <c r="A10" s="412" t="s">
        <v>623</v>
      </c>
      <c r="B10" s="412" t="s">
        <v>624</v>
      </c>
      <c r="C10" s="413">
        <v>3182874.64</v>
      </c>
      <c r="D10" s="325">
        <v>1.0032811969192802E-2</v>
      </c>
      <c r="E10" s="412"/>
    </row>
    <row r="11" spans="1:5" x14ac:dyDescent="0.2">
      <c r="A11" s="412" t="s">
        <v>625</v>
      </c>
      <c r="B11" s="412" t="s">
        <v>626</v>
      </c>
      <c r="C11" s="413">
        <v>269159.77</v>
      </c>
      <c r="D11" s="325">
        <v>8.484246687394453E-4</v>
      </c>
      <c r="E11" s="412"/>
    </row>
    <row r="12" spans="1:5" x14ac:dyDescent="0.2">
      <c r="A12" s="412" t="s">
        <v>627</v>
      </c>
      <c r="B12" s="412" t="s">
        <v>628</v>
      </c>
      <c r="C12" s="413">
        <v>8141637.9199999999</v>
      </c>
      <c r="D12" s="325">
        <v>2.566344314855265E-2</v>
      </c>
      <c r="E12" s="412"/>
    </row>
    <row r="13" spans="1:5" x14ac:dyDescent="0.2">
      <c r="A13" s="412" t="s">
        <v>629</v>
      </c>
      <c r="B13" s="412" t="s">
        <v>630</v>
      </c>
      <c r="C13" s="413">
        <v>740352.32</v>
      </c>
      <c r="D13" s="325">
        <v>2.3336814853366825E-3</v>
      </c>
      <c r="E13" s="412"/>
    </row>
    <row r="14" spans="1:5" x14ac:dyDescent="0.2">
      <c r="A14" s="412" t="s">
        <v>631</v>
      </c>
      <c r="B14" s="412" t="s">
        <v>632</v>
      </c>
      <c r="C14" s="413">
        <v>734571.8</v>
      </c>
      <c r="D14" s="325">
        <v>2.3154605760004111E-3</v>
      </c>
      <c r="E14" s="412"/>
    </row>
    <row r="15" spans="1:5" x14ac:dyDescent="0.2">
      <c r="A15" s="412" t="s">
        <v>633</v>
      </c>
      <c r="B15" s="412" t="s">
        <v>634</v>
      </c>
      <c r="C15" s="413">
        <v>40695</v>
      </c>
      <c r="D15" s="325">
        <v>1.282756405028572E-4</v>
      </c>
      <c r="E15" s="412"/>
    </row>
    <row r="16" spans="1:5" x14ac:dyDescent="0.2">
      <c r="A16" s="412" t="s">
        <v>771</v>
      </c>
      <c r="B16" s="412" t="s">
        <v>772</v>
      </c>
      <c r="C16" s="413">
        <v>12537654.51</v>
      </c>
      <c r="D16" s="325">
        <v>3.9520227612084687E-2</v>
      </c>
      <c r="E16" s="412"/>
    </row>
    <row r="17" spans="1:5" x14ac:dyDescent="0.2">
      <c r="A17" s="412" t="s">
        <v>635</v>
      </c>
      <c r="B17" s="412" t="s">
        <v>636</v>
      </c>
      <c r="C17" s="413">
        <v>1512634.86</v>
      </c>
      <c r="D17" s="325">
        <v>4.768010947621323E-3</v>
      </c>
      <c r="E17" s="412"/>
    </row>
    <row r="18" spans="1:5" x14ac:dyDescent="0.2">
      <c r="A18" s="412" t="s">
        <v>637</v>
      </c>
      <c r="B18" s="412" t="s">
        <v>638</v>
      </c>
      <c r="C18" s="413">
        <v>14821583.210000001</v>
      </c>
      <c r="D18" s="325">
        <v>4.6719451518101592E-2</v>
      </c>
      <c r="E18" s="412"/>
    </row>
    <row r="19" spans="1:5" x14ac:dyDescent="0.2">
      <c r="A19" s="412" t="s">
        <v>639</v>
      </c>
      <c r="B19" s="412" t="s">
        <v>640</v>
      </c>
      <c r="C19" s="413">
        <v>3189448.22</v>
      </c>
      <c r="D19" s="325">
        <v>1.0053532701098362E-2</v>
      </c>
      <c r="E19" s="412"/>
    </row>
    <row r="20" spans="1:5" x14ac:dyDescent="0.2">
      <c r="A20" s="412" t="s">
        <v>773</v>
      </c>
      <c r="B20" s="412" t="s">
        <v>774</v>
      </c>
      <c r="C20" s="413">
        <v>284941.7</v>
      </c>
      <c r="D20" s="325">
        <v>8.9817125134471036E-4</v>
      </c>
      <c r="E20" s="412"/>
    </row>
    <row r="21" spans="1:5" x14ac:dyDescent="0.2">
      <c r="A21" s="412" t="s">
        <v>775</v>
      </c>
      <c r="B21" s="412" t="s">
        <v>776</v>
      </c>
      <c r="C21" s="413">
        <v>31420.93</v>
      </c>
      <c r="D21" s="325">
        <v>9.9042632287638308E-5</v>
      </c>
      <c r="E21" s="412"/>
    </row>
    <row r="22" spans="1:5" x14ac:dyDescent="0.2">
      <c r="A22" s="412" t="s">
        <v>857</v>
      </c>
      <c r="B22" s="412" t="s">
        <v>858</v>
      </c>
      <c r="C22" s="413">
        <v>526462.29</v>
      </c>
      <c r="D22" s="325">
        <v>1.6594738284887813E-3</v>
      </c>
      <c r="E22" s="412"/>
    </row>
    <row r="23" spans="1:5" x14ac:dyDescent="0.2">
      <c r="A23" s="412" t="s">
        <v>955</v>
      </c>
      <c r="B23" s="412" t="s">
        <v>956</v>
      </c>
      <c r="C23" s="413">
        <v>1172.3399999999999</v>
      </c>
      <c r="D23" s="325">
        <v>3.695359734294621E-6</v>
      </c>
      <c r="E23" s="412"/>
    </row>
    <row r="24" spans="1:5" x14ac:dyDescent="0.2">
      <c r="A24" s="412" t="s">
        <v>859</v>
      </c>
      <c r="B24" s="412" t="s">
        <v>860</v>
      </c>
      <c r="C24" s="413">
        <v>13117.65</v>
      </c>
      <c r="D24" s="325">
        <v>4.1348444665003194E-5</v>
      </c>
      <c r="E24" s="412"/>
    </row>
    <row r="25" spans="1:5" x14ac:dyDescent="0.2">
      <c r="A25" s="412" t="s">
        <v>777</v>
      </c>
      <c r="B25" s="412" t="s">
        <v>778</v>
      </c>
      <c r="C25" s="413">
        <v>282071.5</v>
      </c>
      <c r="D25" s="325">
        <v>8.8912402826149864E-4</v>
      </c>
      <c r="E25" s="412"/>
    </row>
    <row r="26" spans="1:5" x14ac:dyDescent="0.2">
      <c r="A26" s="412" t="s">
        <v>861</v>
      </c>
      <c r="B26" s="412" t="s">
        <v>862</v>
      </c>
      <c r="C26" s="413">
        <v>91131.6</v>
      </c>
      <c r="D26" s="325">
        <v>2.8725800122988531E-4</v>
      </c>
      <c r="E26" s="412"/>
    </row>
    <row r="27" spans="1:5" x14ac:dyDescent="0.2">
      <c r="A27" s="412" t="s">
        <v>972</v>
      </c>
      <c r="B27" s="412" t="s">
        <v>973</v>
      </c>
      <c r="C27" s="413">
        <v>10510</v>
      </c>
      <c r="D27" s="325">
        <v>3.3128811443298424E-5</v>
      </c>
      <c r="E27" s="412"/>
    </row>
    <row r="28" spans="1:5" x14ac:dyDescent="0.2">
      <c r="A28" s="412" t="s">
        <v>779</v>
      </c>
      <c r="B28" s="412" t="s">
        <v>780</v>
      </c>
      <c r="C28" s="413">
        <v>250258.45</v>
      </c>
      <c r="D28" s="325">
        <v>7.8884538555110616E-4</v>
      </c>
      <c r="E28" s="412"/>
    </row>
    <row r="29" spans="1:5" x14ac:dyDescent="0.2">
      <c r="A29" s="412" t="s">
        <v>901</v>
      </c>
      <c r="B29" s="412" t="s">
        <v>902</v>
      </c>
      <c r="C29" s="413">
        <v>47211.59</v>
      </c>
      <c r="D29" s="325">
        <v>1.4881673292562448E-4</v>
      </c>
      <c r="E29" s="326"/>
    </row>
    <row r="30" spans="1:5" x14ac:dyDescent="0.2">
      <c r="A30" s="412" t="s">
        <v>781</v>
      </c>
      <c r="B30" s="412" t="s">
        <v>782</v>
      </c>
      <c r="C30" s="413">
        <v>2406264.36</v>
      </c>
      <c r="D30" s="325">
        <v>7.5848409386459707E-3</v>
      </c>
      <c r="E30" s="412"/>
    </row>
    <row r="31" spans="1:5" x14ac:dyDescent="0.2">
      <c r="A31" s="412" t="s">
        <v>903</v>
      </c>
      <c r="B31" s="412" t="s">
        <v>904</v>
      </c>
      <c r="C31" s="413">
        <v>1272.4000000000001</v>
      </c>
      <c r="D31" s="325">
        <v>4.0107611494246348E-6</v>
      </c>
      <c r="E31" s="412"/>
    </row>
    <row r="32" spans="1:5" x14ac:dyDescent="0.2">
      <c r="A32" s="412" t="s">
        <v>783</v>
      </c>
      <c r="B32" s="412" t="s">
        <v>784</v>
      </c>
      <c r="C32" s="413">
        <v>2587493.75</v>
      </c>
      <c r="D32" s="325">
        <v>8.1560982449536759E-3</v>
      </c>
      <c r="E32" s="412"/>
    </row>
    <row r="33" spans="1:5" x14ac:dyDescent="0.2">
      <c r="A33" s="412" t="s">
        <v>641</v>
      </c>
      <c r="B33" s="412" t="s">
        <v>642</v>
      </c>
      <c r="C33" s="413">
        <v>11979409.23</v>
      </c>
      <c r="D33" s="325">
        <v>3.7760569893699213E-2</v>
      </c>
      <c r="E33" s="412"/>
    </row>
    <row r="34" spans="1:5" x14ac:dyDescent="0.2">
      <c r="A34" s="412" t="s">
        <v>863</v>
      </c>
      <c r="B34" s="412" t="s">
        <v>864</v>
      </c>
      <c r="C34" s="413">
        <v>1394.69</v>
      </c>
      <c r="D34" s="325">
        <v>4.3962342561231087E-6</v>
      </c>
      <c r="E34" s="412"/>
    </row>
    <row r="35" spans="1:5" x14ac:dyDescent="0.2">
      <c r="A35" s="412" t="s">
        <v>785</v>
      </c>
      <c r="B35" s="412" t="s">
        <v>786</v>
      </c>
      <c r="C35" s="413">
        <v>1056277.48</v>
      </c>
      <c r="D35" s="325">
        <v>3.329516409773779E-3</v>
      </c>
      <c r="E35" s="412"/>
    </row>
    <row r="36" spans="1:5" x14ac:dyDescent="0.2">
      <c r="A36" s="412" t="s">
        <v>787</v>
      </c>
      <c r="B36" s="412" t="s">
        <v>788</v>
      </c>
      <c r="C36" s="413">
        <v>256733.47</v>
      </c>
      <c r="D36" s="325">
        <v>8.0925544422585276E-4</v>
      </c>
      <c r="E36" s="412"/>
    </row>
    <row r="37" spans="1:5" x14ac:dyDescent="0.2">
      <c r="A37" s="412" t="s">
        <v>789</v>
      </c>
      <c r="B37" s="412" t="s">
        <v>790</v>
      </c>
      <c r="C37" s="413">
        <v>340961.92</v>
      </c>
      <c r="D37" s="325">
        <v>1.0747538684134157E-3</v>
      </c>
      <c r="E37" s="412"/>
    </row>
    <row r="38" spans="1:5" x14ac:dyDescent="0.2">
      <c r="A38" s="412" t="s">
        <v>643</v>
      </c>
      <c r="B38" s="412" t="s">
        <v>644</v>
      </c>
      <c r="C38" s="413">
        <v>487286.5</v>
      </c>
      <c r="D38" s="325">
        <v>1.5359869245827628E-3</v>
      </c>
      <c r="E38" s="412"/>
    </row>
    <row r="39" spans="1:5" x14ac:dyDescent="0.2">
      <c r="A39" s="412" t="s">
        <v>645</v>
      </c>
      <c r="B39" s="412" t="s">
        <v>646</v>
      </c>
      <c r="C39" s="413">
        <v>5753319.1799999997</v>
      </c>
      <c r="D39" s="325">
        <v>1.8135169009260921E-2</v>
      </c>
      <c r="E39" s="412"/>
    </row>
    <row r="40" spans="1:5" x14ac:dyDescent="0.2">
      <c r="A40" s="412" t="s">
        <v>647</v>
      </c>
      <c r="B40" s="412" t="s">
        <v>648</v>
      </c>
      <c r="C40" s="413">
        <v>600732.93999999994</v>
      </c>
      <c r="D40" s="325">
        <v>1.8935840434860423E-3</v>
      </c>
      <c r="E40" s="412"/>
    </row>
    <row r="41" spans="1:5" x14ac:dyDescent="0.2">
      <c r="A41" s="412" t="s">
        <v>791</v>
      </c>
      <c r="B41" s="412" t="s">
        <v>792</v>
      </c>
      <c r="C41" s="413">
        <v>580660.78</v>
      </c>
      <c r="D41" s="325">
        <v>1.8303141287477247E-3</v>
      </c>
      <c r="E41" s="412"/>
    </row>
    <row r="42" spans="1:5" x14ac:dyDescent="0.2">
      <c r="A42" s="412" t="s">
        <v>905</v>
      </c>
      <c r="B42" s="412" t="s">
        <v>906</v>
      </c>
      <c r="C42" s="413">
        <v>362.07</v>
      </c>
      <c r="D42" s="325">
        <v>1.1412891302830695E-6</v>
      </c>
      <c r="E42" s="354"/>
    </row>
    <row r="43" spans="1:5" x14ac:dyDescent="0.2">
      <c r="A43" s="412" t="s">
        <v>974</v>
      </c>
      <c r="B43" s="412" t="s">
        <v>975</v>
      </c>
      <c r="C43" s="413">
        <v>5600</v>
      </c>
      <c r="D43" s="325">
        <v>1.7651888114412101E-5</v>
      </c>
      <c r="E43" s="354"/>
    </row>
    <row r="44" spans="1:5" x14ac:dyDescent="0.2">
      <c r="A44" s="412" t="s">
        <v>649</v>
      </c>
      <c r="B44" s="412" t="s">
        <v>650</v>
      </c>
      <c r="C44" s="413">
        <v>1019063.27</v>
      </c>
      <c r="D44" s="325">
        <v>3.2122126470619516E-3</v>
      </c>
      <c r="E44" s="412"/>
    </row>
    <row r="45" spans="1:5" x14ac:dyDescent="0.2">
      <c r="A45" s="412" t="s">
        <v>912</v>
      </c>
      <c r="B45" s="412" t="s">
        <v>913</v>
      </c>
      <c r="C45" s="413">
        <v>12275.86</v>
      </c>
      <c r="D45" s="325">
        <v>3.8695019147890523E-5</v>
      </c>
      <c r="E45" s="412"/>
    </row>
    <row r="46" spans="1:5" x14ac:dyDescent="0.2">
      <c r="A46" s="412" t="s">
        <v>914</v>
      </c>
      <c r="B46" s="412" t="s">
        <v>915</v>
      </c>
      <c r="C46" s="413">
        <v>3882.29</v>
      </c>
      <c r="D46" s="325">
        <v>1.2237455126375169E-5</v>
      </c>
      <c r="E46" s="354"/>
    </row>
    <row r="47" spans="1:5" x14ac:dyDescent="0.2">
      <c r="A47" s="412" t="s">
        <v>793</v>
      </c>
      <c r="B47" s="412" t="s">
        <v>794</v>
      </c>
      <c r="C47" s="413">
        <v>204837.75</v>
      </c>
      <c r="D47" s="325">
        <v>6.4567375796569936E-4</v>
      </c>
      <c r="E47" s="185"/>
    </row>
    <row r="48" spans="1:5" x14ac:dyDescent="0.2">
      <c r="A48" s="412" t="s">
        <v>795</v>
      </c>
      <c r="B48" s="412" t="s">
        <v>796</v>
      </c>
      <c r="C48" s="413">
        <v>62438.3</v>
      </c>
      <c r="D48" s="325">
        <v>1.9681319386680304E-4</v>
      </c>
      <c r="E48" s="354"/>
    </row>
    <row r="49" spans="1:5" x14ac:dyDescent="0.2">
      <c r="A49" s="412" t="s">
        <v>907</v>
      </c>
      <c r="B49" s="412" t="s">
        <v>908</v>
      </c>
      <c r="C49" s="413">
        <v>157633.94</v>
      </c>
      <c r="D49" s="325">
        <v>4.9688154855606246E-4</v>
      </c>
      <c r="E49" s="354"/>
    </row>
    <row r="50" spans="1:5" x14ac:dyDescent="0.2">
      <c r="A50" s="412" t="s">
        <v>651</v>
      </c>
      <c r="B50" s="412" t="s">
        <v>652</v>
      </c>
      <c r="C50" s="413">
        <v>1921284.97</v>
      </c>
      <c r="D50" s="325">
        <v>6.0561263082752866E-3</v>
      </c>
      <c r="E50" s="412"/>
    </row>
    <row r="51" spans="1:5" ht="56.25" x14ac:dyDescent="0.2">
      <c r="A51" s="412" t="s">
        <v>653</v>
      </c>
      <c r="B51" s="412" t="s">
        <v>654</v>
      </c>
      <c r="C51" s="413">
        <v>51607857.920000002</v>
      </c>
      <c r="D51" s="325">
        <v>0.16267430961219934</v>
      </c>
      <c r="E51" s="326" t="s">
        <v>865</v>
      </c>
    </row>
    <row r="52" spans="1:5" x14ac:dyDescent="0.2">
      <c r="A52" s="412" t="s">
        <v>655</v>
      </c>
      <c r="B52" s="412" t="s">
        <v>656</v>
      </c>
      <c r="C52" s="413">
        <v>29858.959999999999</v>
      </c>
      <c r="D52" s="325">
        <v>9.4119110916554693E-5</v>
      </c>
      <c r="E52" s="354"/>
    </row>
    <row r="53" spans="1:5" x14ac:dyDescent="0.2">
      <c r="A53" s="412" t="s">
        <v>657</v>
      </c>
      <c r="B53" s="412" t="s">
        <v>658</v>
      </c>
      <c r="C53" s="413">
        <v>232271.07</v>
      </c>
      <c r="D53" s="325">
        <v>7.3214695354549661E-4</v>
      </c>
      <c r="E53" s="412"/>
    </row>
    <row r="54" spans="1:5" x14ac:dyDescent="0.2">
      <c r="A54" s="412" t="s">
        <v>797</v>
      </c>
      <c r="B54" s="412" t="s">
        <v>798</v>
      </c>
      <c r="C54" s="413">
        <v>971103.88</v>
      </c>
      <c r="D54" s="325">
        <v>3.0610387566484777E-3</v>
      </c>
      <c r="E54" s="412"/>
    </row>
    <row r="55" spans="1:5" x14ac:dyDescent="0.2">
      <c r="A55" s="412" t="s">
        <v>916</v>
      </c>
      <c r="B55" s="412" t="s">
        <v>917</v>
      </c>
      <c r="C55" s="413">
        <v>64655.18</v>
      </c>
      <c r="D55" s="325">
        <v>2.0380107203163837E-4</v>
      </c>
      <c r="E55" s="354"/>
    </row>
    <row r="56" spans="1:5" x14ac:dyDescent="0.2">
      <c r="A56" s="412" t="s">
        <v>659</v>
      </c>
      <c r="B56" s="412" t="s">
        <v>660</v>
      </c>
      <c r="C56" s="413">
        <v>2064742.68</v>
      </c>
      <c r="D56" s="325">
        <v>6.5083226379306046E-3</v>
      </c>
      <c r="E56" s="354"/>
    </row>
    <row r="57" spans="1:5" x14ac:dyDescent="0.2">
      <c r="A57" s="412" t="s">
        <v>866</v>
      </c>
      <c r="B57" s="412" t="s">
        <v>867</v>
      </c>
      <c r="C57" s="413">
        <v>931.04</v>
      </c>
      <c r="D57" s="325">
        <v>2.9347524839361145E-6</v>
      </c>
      <c r="E57" s="412"/>
    </row>
    <row r="58" spans="1:5" ht="22.5" x14ac:dyDescent="0.2">
      <c r="A58" s="412" t="s">
        <v>661</v>
      </c>
      <c r="B58" s="412" t="s">
        <v>662</v>
      </c>
      <c r="C58" s="413">
        <v>42862799.140000001</v>
      </c>
      <c r="D58" s="325">
        <v>0.13510880976603556</v>
      </c>
      <c r="E58" s="326" t="s">
        <v>663</v>
      </c>
    </row>
    <row r="59" spans="1:5" x14ac:dyDescent="0.2">
      <c r="A59" s="412" t="s">
        <v>664</v>
      </c>
      <c r="B59" s="412" t="s">
        <v>665</v>
      </c>
      <c r="C59" s="413">
        <v>255371.46</v>
      </c>
      <c r="D59" s="325">
        <v>8.0496222134536868E-4</v>
      </c>
      <c r="E59" s="354"/>
    </row>
    <row r="60" spans="1:5" x14ac:dyDescent="0.2">
      <c r="A60" s="412" t="s">
        <v>666</v>
      </c>
      <c r="B60" s="412" t="s">
        <v>667</v>
      </c>
      <c r="C60" s="413">
        <v>676001.22</v>
      </c>
      <c r="D60" s="325">
        <v>2.1308389108296568E-3</v>
      </c>
      <c r="E60" s="412"/>
    </row>
    <row r="61" spans="1:5" x14ac:dyDescent="0.2">
      <c r="A61" s="412" t="s">
        <v>799</v>
      </c>
      <c r="B61" s="412" t="s">
        <v>800</v>
      </c>
      <c r="C61" s="413">
        <v>439600</v>
      </c>
      <c r="D61" s="325">
        <v>1.3856732169813498E-3</v>
      </c>
      <c r="E61" s="412"/>
    </row>
    <row r="62" spans="1:5" x14ac:dyDescent="0.2">
      <c r="A62" s="412" t="s">
        <v>868</v>
      </c>
      <c r="B62" s="412" t="s">
        <v>869</v>
      </c>
      <c r="C62" s="413">
        <v>346556</v>
      </c>
      <c r="D62" s="325">
        <v>1.0923870959603928E-3</v>
      </c>
      <c r="E62" s="412"/>
    </row>
    <row r="63" spans="1:5" x14ac:dyDescent="0.2">
      <c r="A63" s="412" t="s">
        <v>801</v>
      </c>
      <c r="B63" s="412" t="s">
        <v>802</v>
      </c>
      <c r="C63" s="413">
        <v>46492.5</v>
      </c>
      <c r="D63" s="325">
        <v>1.4655007288559007E-4</v>
      </c>
      <c r="E63" s="412"/>
    </row>
    <row r="64" spans="1:5" x14ac:dyDescent="0.2">
      <c r="A64" s="412" t="s">
        <v>803</v>
      </c>
      <c r="B64" s="412" t="s">
        <v>804</v>
      </c>
      <c r="C64" s="413">
        <v>130425.79</v>
      </c>
      <c r="D64" s="325">
        <v>4.1111811648460866E-4</v>
      </c>
      <c r="E64" s="412"/>
    </row>
    <row r="65" spans="1:5" x14ac:dyDescent="0.2">
      <c r="A65" s="412" t="s">
        <v>668</v>
      </c>
      <c r="B65" s="412" t="s">
        <v>669</v>
      </c>
      <c r="C65" s="413">
        <v>308020</v>
      </c>
      <c r="D65" s="325">
        <v>9.7091688875021703E-4</v>
      </c>
      <c r="E65" s="412"/>
    </row>
    <row r="66" spans="1:5" x14ac:dyDescent="0.2">
      <c r="A66" s="412" t="s">
        <v>918</v>
      </c>
      <c r="B66" s="412" t="s">
        <v>919</v>
      </c>
      <c r="C66" s="413">
        <v>349375</v>
      </c>
      <c r="D66" s="325">
        <v>1.1012729303522728E-3</v>
      </c>
      <c r="E66" s="412"/>
    </row>
    <row r="67" spans="1:5" x14ac:dyDescent="0.2">
      <c r="A67" s="412" t="s">
        <v>937</v>
      </c>
      <c r="B67" s="412" t="s">
        <v>938</v>
      </c>
      <c r="C67" s="413">
        <v>214433.1</v>
      </c>
      <c r="D67" s="325">
        <v>6.7591948021902522E-4</v>
      </c>
      <c r="E67" s="354"/>
    </row>
    <row r="68" spans="1:5" x14ac:dyDescent="0.2">
      <c r="A68" s="412" t="s">
        <v>670</v>
      </c>
      <c r="B68" s="412" t="s">
        <v>671</v>
      </c>
      <c r="C68" s="413">
        <v>381194.82</v>
      </c>
      <c r="D68" s="325">
        <v>1.2015729129345462E-3</v>
      </c>
      <c r="E68" s="354"/>
    </row>
    <row r="69" spans="1:5" x14ac:dyDescent="0.2">
      <c r="A69" s="412" t="s">
        <v>672</v>
      </c>
      <c r="B69" s="412" t="s">
        <v>673</v>
      </c>
      <c r="C69" s="413">
        <v>83796.899999999994</v>
      </c>
      <c r="D69" s="325">
        <v>2.6413812555974633E-4</v>
      </c>
      <c r="E69" s="354"/>
    </row>
    <row r="70" spans="1:5" x14ac:dyDescent="0.2">
      <c r="A70" s="412" t="s">
        <v>674</v>
      </c>
      <c r="B70" s="412" t="s">
        <v>675</v>
      </c>
      <c r="C70" s="413">
        <v>2177043.27</v>
      </c>
      <c r="D70" s="325">
        <v>6.8623078968346159E-3</v>
      </c>
      <c r="E70" s="354"/>
    </row>
    <row r="71" spans="1:5" x14ac:dyDescent="0.2">
      <c r="A71" s="412" t="s">
        <v>676</v>
      </c>
      <c r="B71" s="412" t="s">
        <v>677</v>
      </c>
      <c r="C71" s="413">
        <v>1787399.94</v>
      </c>
      <c r="D71" s="325">
        <v>5.6784577632579989E-3</v>
      </c>
      <c r="E71" s="354"/>
    </row>
    <row r="72" spans="1:5" x14ac:dyDescent="0.2">
      <c r="A72" s="412" t="s">
        <v>678</v>
      </c>
      <c r="B72" s="412" t="s">
        <v>679</v>
      </c>
      <c r="C72" s="413">
        <v>529905.99</v>
      </c>
      <c r="D72" s="325">
        <v>1.6703287940422816E-3</v>
      </c>
      <c r="E72" s="354"/>
    </row>
    <row r="73" spans="1:5" x14ac:dyDescent="0.2">
      <c r="A73" s="412" t="s">
        <v>680</v>
      </c>
      <c r="B73" s="412" t="s">
        <v>681</v>
      </c>
      <c r="C73" s="413">
        <v>954336.95</v>
      </c>
      <c r="D73" s="325">
        <v>3.0081873330088022E-3</v>
      </c>
      <c r="E73" s="354"/>
    </row>
    <row r="74" spans="1:5" x14ac:dyDescent="0.2">
      <c r="A74" s="412" t="s">
        <v>920</v>
      </c>
      <c r="B74" s="412" t="s">
        <v>921</v>
      </c>
      <c r="C74" s="413">
        <v>87601.11</v>
      </c>
      <c r="D74" s="325">
        <v>2.761294629318405E-4</v>
      </c>
      <c r="E74" s="354"/>
    </row>
    <row r="75" spans="1:5" x14ac:dyDescent="0.2">
      <c r="A75" s="412" t="s">
        <v>805</v>
      </c>
      <c r="B75" s="412" t="s">
        <v>806</v>
      </c>
      <c r="C75" s="413">
        <v>890351.76</v>
      </c>
      <c r="D75" s="325">
        <v>2.8064981517839094E-3</v>
      </c>
      <c r="E75" s="354"/>
    </row>
    <row r="76" spans="1:5" x14ac:dyDescent="0.2">
      <c r="A76" s="412" t="s">
        <v>682</v>
      </c>
      <c r="B76" s="412" t="s">
        <v>683</v>
      </c>
      <c r="C76" s="413">
        <v>182710.02</v>
      </c>
      <c r="D76" s="325">
        <v>5.7592443400392808E-4</v>
      </c>
      <c r="E76" s="326"/>
    </row>
    <row r="77" spans="1:5" x14ac:dyDescent="0.2">
      <c r="A77" s="412" t="s">
        <v>807</v>
      </c>
      <c r="B77" s="412" t="s">
        <v>808</v>
      </c>
      <c r="C77" s="413">
        <v>831645.92</v>
      </c>
      <c r="D77" s="325">
        <v>2.621450130472735E-3</v>
      </c>
      <c r="E77" s="354"/>
    </row>
    <row r="78" spans="1:5" x14ac:dyDescent="0.2">
      <c r="A78" s="412" t="s">
        <v>809</v>
      </c>
      <c r="B78" s="412" t="s">
        <v>810</v>
      </c>
      <c r="C78" s="413">
        <v>29128.78</v>
      </c>
      <c r="D78" s="325">
        <v>9.1817493833808012E-5</v>
      </c>
      <c r="E78" s="354"/>
    </row>
    <row r="79" spans="1:5" x14ac:dyDescent="0.2">
      <c r="A79" s="412" t="s">
        <v>883</v>
      </c>
      <c r="B79" s="412" t="s">
        <v>884</v>
      </c>
      <c r="C79" s="413">
        <v>165769.54999999999</v>
      </c>
      <c r="D79" s="325">
        <v>5.22525990960079E-4</v>
      </c>
      <c r="E79" s="354"/>
    </row>
    <row r="80" spans="1:5" x14ac:dyDescent="0.2">
      <c r="A80" s="412" t="s">
        <v>684</v>
      </c>
      <c r="B80" s="412" t="s">
        <v>685</v>
      </c>
      <c r="C80" s="413">
        <v>2969606.82</v>
      </c>
      <c r="D80" s="325">
        <v>9.3605655947205553E-3</v>
      </c>
      <c r="E80" s="354"/>
    </row>
    <row r="81" spans="1:5" x14ac:dyDescent="0.2">
      <c r="A81" s="412" t="s">
        <v>811</v>
      </c>
      <c r="B81" s="412" t="s">
        <v>812</v>
      </c>
      <c r="C81" s="413">
        <v>2581499.56</v>
      </c>
      <c r="D81" s="325">
        <v>8.137203821522155E-3</v>
      </c>
      <c r="E81" s="354"/>
    </row>
    <row r="82" spans="1:5" x14ac:dyDescent="0.2">
      <c r="A82" s="412" t="s">
        <v>813</v>
      </c>
      <c r="B82" s="412" t="s">
        <v>814</v>
      </c>
      <c r="C82" s="413">
        <v>724011.12</v>
      </c>
      <c r="D82" s="325">
        <v>2.2821720149696773E-3</v>
      </c>
      <c r="E82" s="354"/>
    </row>
    <row r="83" spans="1:5" x14ac:dyDescent="0.2">
      <c r="A83" s="412" t="s">
        <v>870</v>
      </c>
      <c r="B83" s="412" t="s">
        <v>871</v>
      </c>
      <c r="C83" s="413">
        <v>76471.679999999993</v>
      </c>
      <c r="D83" s="325">
        <v>2.4104813201448669E-4</v>
      </c>
      <c r="E83" s="354"/>
    </row>
    <row r="84" spans="1:5" x14ac:dyDescent="0.2">
      <c r="A84" s="412" t="s">
        <v>815</v>
      </c>
      <c r="B84" s="412" t="s">
        <v>816</v>
      </c>
      <c r="C84" s="413">
        <v>2492600.09</v>
      </c>
      <c r="D84" s="325">
        <v>7.8569817683309864E-3</v>
      </c>
      <c r="E84" s="354"/>
    </row>
    <row r="85" spans="1:5" x14ac:dyDescent="0.2">
      <c r="A85" s="412" t="s">
        <v>939</v>
      </c>
      <c r="B85" s="412" t="s">
        <v>940</v>
      </c>
      <c r="C85" s="413">
        <v>7446</v>
      </c>
      <c r="D85" s="325">
        <v>2.3470706946412946E-5</v>
      </c>
      <c r="E85" s="354"/>
    </row>
    <row r="86" spans="1:5" x14ac:dyDescent="0.2">
      <c r="A86" s="412" t="s">
        <v>944</v>
      </c>
      <c r="B86" s="412" t="s">
        <v>945</v>
      </c>
      <c r="C86" s="413">
        <v>170.68</v>
      </c>
      <c r="D86" s="325">
        <v>5.3800433274426023E-7</v>
      </c>
      <c r="E86" s="354"/>
    </row>
    <row r="87" spans="1:5" x14ac:dyDescent="0.2">
      <c r="A87" s="412" t="s">
        <v>686</v>
      </c>
      <c r="B87" s="412" t="s">
        <v>687</v>
      </c>
      <c r="C87" s="413">
        <v>280923.23</v>
      </c>
      <c r="D87" s="325">
        <v>8.8550454012486721E-4</v>
      </c>
      <c r="E87" s="354"/>
    </row>
    <row r="88" spans="1:5" x14ac:dyDescent="0.2">
      <c r="A88" s="412" t="s">
        <v>688</v>
      </c>
      <c r="B88" s="412" t="s">
        <v>689</v>
      </c>
      <c r="C88" s="413">
        <v>54308.32</v>
      </c>
      <c r="D88" s="325">
        <v>1.7118649791458728E-4</v>
      </c>
      <c r="E88" s="354"/>
    </row>
    <row r="89" spans="1:5" x14ac:dyDescent="0.2">
      <c r="A89" s="412" t="s">
        <v>872</v>
      </c>
      <c r="B89" s="412" t="s">
        <v>873</v>
      </c>
      <c r="C89" s="413">
        <v>550455.56999999995</v>
      </c>
      <c r="D89" s="325">
        <v>1.7351035952848102E-3</v>
      </c>
      <c r="E89" s="354"/>
    </row>
    <row r="90" spans="1:5" x14ac:dyDescent="0.2">
      <c r="A90" s="412" t="s">
        <v>817</v>
      </c>
      <c r="B90" s="412" t="s">
        <v>818</v>
      </c>
      <c r="C90" s="413">
        <v>69864.41</v>
      </c>
      <c r="D90" s="325">
        <v>2.2022120508918103E-4</v>
      </c>
      <c r="E90" s="354"/>
    </row>
    <row r="91" spans="1:5" x14ac:dyDescent="0.2">
      <c r="A91" s="412" t="s">
        <v>690</v>
      </c>
      <c r="B91" s="412" t="s">
        <v>691</v>
      </c>
      <c r="C91" s="413">
        <v>21200297.800000001</v>
      </c>
      <c r="D91" s="325">
        <v>6.682594370675303E-2</v>
      </c>
      <c r="E91" s="354"/>
    </row>
    <row r="92" spans="1:5" x14ac:dyDescent="0.2">
      <c r="A92" s="412" t="s">
        <v>692</v>
      </c>
      <c r="B92" s="412" t="s">
        <v>693</v>
      </c>
      <c r="C92" s="413">
        <v>146259.82999999999</v>
      </c>
      <c r="D92" s="325">
        <v>4.6102895621302395E-4</v>
      </c>
      <c r="E92" s="354"/>
    </row>
    <row r="93" spans="1:5" x14ac:dyDescent="0.2">
      <c r="A93" s="412" t="s">
        <v>694</v>
      </c>
      <c r="B93" s="412" t="s">
        <v>695</v>
      </c>
      <c r="C93" s="413">
        <v>1460025</v>
      </c>
      <c r="D93" s="325">
        <v>4.60217820432938E-3</v>
      </c>
      <c r="E93" s="354"/>
    </row>
    <row r="94" spans="1:5" x14ac:dyDescent="0.2">
      <c r="A94" s="412" t="s">
        <v>696</v>
      </c>
      <c r="B94" s="412" t="s">
        <v>697</v>
      </c>
      <c r="C94" s="413">
        <v>676903</v>
      </c>
      <c r="D94" s="325">
        <v>2.1336814321981953E-3</v>
      </c>
      <c r="E94" s="354"/>
    </row>
    <row r="95" spans="1:5" x14ac:dyDescent="0.2">
      <c r="A95" s="412" t="s">
        <v>941</v>
      </c>
      <c r="B95" s="412" t="s">
        <v>942</v>
      </c>
      <c r="C95" s="413">
        <v>3758630.71</v>
      </c>
      <c r="D95" s="325">
        <v>1.1847665849341663E-2</v>
      </c>
      <c r="E95" s="354"/>
    </row>
    <row r="96" spans="1:5" ht="33.75" x14ac:dyDescent="0.2">
      <c r="A96" s="412" t="s">
        <v>698</v>
      </c>
      <c r="B96" s="412" t="s">
        <v>699</v>
      </c>
      <c r="C96" s="413">
        <v>36109301.869999997</v>
      </c>
      <c r="D96" s="325">
        <v>0.113820956517638</v>
      </c>
      <c r="E96" s="326" t="s">
        <v>943</v>
      </c>
    </row>
    <row r="97" spans="1:5" x14ac:dyDescent="0.2">
      <c r="A97" s="400"/>
      <c r="B97" s="401" t="s">
        <v>372</v>
      </c>
      <c r="C97" s="402">
        <f>SUM(C8:C96)</f>
        <v>317232444.70999998</v>
      </c>
      <c r="D97" s="327">
        <v>0.99999999999999989</v>
      </c>
      <c r="E97" s="327"/>
    </row>
  </sheetData>
  <dataValidations count="5">
    <dataValidation allowBlank="1" showInputMessage="1" showErrorMessage="1" prompt="Porcentaje que representa el gasto con respecto del total ejercido." sqref="D7 IZ7 SV7 ACR7 AMN7 AWJ7 BGF7 BQB7 BZX7 CJT7 CTP7 DDL7 DNH7 DXD7 EGZ7 EQV7 FAR7 FKN7 FUJ7 GEF7 GOB7 GXX7 HHT7 HRP7 IBL7 ILH7 IVD7 JEZ7 JOV7 JYR7 KIN7 KSJ7 LCF7 LMB7 LVX7 MFT7 MPP7 MZL7 NJH7 NTD7 OCZ7 OMV7 OWR7 PGN7 PQJ7 QAF7 QKB7 QTX7 RDT7 RNP7 RXL7 SHH7 SRD7 TAZ7 TKV7 TUR7 UEN7 UOJ7 UYF7 VIB7 VRX7 WBT7 WLP7 WVL7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xr:uid="{00000000-0002-0000-1300-000000000000}"/>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xr:uid="{00000000-0002-0000-1300-000001000000}"/>
    <dataValidation allowBlank="1" showInputMessage="1" showErrorMessage="1" prompt="Justificar aquellas cuentas de gastos que en lo individual representen el 10% o más del total de los gastos." sqref="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xr:uid="{00000000-0002-0000-1300-000002000000}"/>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1300-000003000000}"/>
    <dataValidation allowBlank="1" showInputMessage="1" showErrorMessage="1" prompt="Saldo final del periodo que corresponde la cuenta pública presentada (mensual:  enero, febrero, marzo, etc.; trimestral: 1er, 2do, 3ro. o 4to.)."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00000000-0002-0000-1300-000004000000}"/>
  </dataValidations>
  <pageMargins left="0.70866141732283472" right="0.70866141732283472" top="0.74803149606299213" bottom="0.74803149606299213" header="0.31496062992125984" footer="0.31496062992125984"/>
  <pageSetup scale="77"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BE8E3"/>
  </sheetPr>
  <dimension ref="A1:H32"/>
  <sheetViews>
    <sheetView zoomScaleSheetLayoutView="100" workbookViewId="0">
      <selection activeCell="F31" sqref="F31"/>
    </sheetView>
  </sheetViews>
  <sheetFormatPr baseColWidth="10" defaultRowHeight="11.25" x14ac:dyDescent="0.2"/>
  <cols>
    <col min="1" max="1" width="20.7109375" style="8" customWidth="1"/>
    <col min="2" max="2" width="50.7109375" style="8" customWidth="1"/>
    <col min="3" max="5" width="17.7109375" style="9" customWidth="1"/>
    <col min="6" max="7" width="17.7109375" style="8" customWidth="1"/>
    <col min="8" max="16384" width="11.42578125" style="8"/>
  </cols>
  <sheetData>
    <row r="1" spans="1:8" s="40" customFormat="1" ht="11.25" customHeight="1" x14ac:dyDescent="0.2">
      <c r="A1" s="66" t="s">
        <v>43</v>
      </c>
      <c r="B1" s="66"/>
      <c r="C1" s="41"/>
      <c r="D1" s="41"/>
      <c r="E1" s="41"/>
      <c r="F1" s="96"/>
      <c r="G1" s="7"/>
    </row>
    <row r="2" spans="1:8" s="40" customFormat="1" ht="11.25" customHeight="1" x14ac:dyDescent="0.2">
      <c r="A2" s="66" t="s">
        <v>0</v>
      </c>
      <c r="B2" s="66"/>
      <c r="C2" s="41"/>
      <c r="D2" s="41"/>
      <c r="E2" s="41"/>
    </row>
    <row r="3" spans="1:8" s="40" customFormat="1" x14ac:dyDescent="0.2">
      <c r="C3" s="41"/>
      <c r="D3" s="41"/>
      <c r="E3" s="41"/>
    </row>
    <row r="4" spans="1:8" s="40" customFormat="1" x14ac:dyDescent="0.2">
      <c r="C4" s="41"/>
      <c r="D4" s="41"/>
      <c r="E4" s="41"/>
    </row>
    <row r="5" spans="1:8" s="40" customFormat="1" ht="11.25" customHeight="1" x14ac:dyDescent="0.2">
      <c r="A5" s="10" t="s">
        <v>131</v>
      </c>
      <c r="B5" s="10"/>
      <c r="C5" s="41"/>
      <c r="D5" s="41"/>
      <c r="E5" s="41"/>
      <c r="G5" s="12" t="s">
        <v>110</v>
      </c>
    </row>
    <row r="6" spans="1:8" s="76" customFormat="1" x14ac:dyDescent="0.2">
      <c r="A6" s="43"/>
      <c r="B6" s="43"/>
      <c r="C6" s="73"/>
      <c r="D6" s="75"/>
      <c r="E6" s="75"/>
    </row>
    <row r="7" spans="1:8" ht="15" customHeight="1" x14ac:dyDescent="0.2">
      <c r="A7" s="355" t="s">
        <v>46</v>
      </c>
      <c r="B7" s="355" t="s">
        <v>47</v>
      </c>
      <c r="C7" s="355" t="s">
        <v>74</v>
      </c>
      <c r="D7" s="355" t="s">
        <v>75</v>
      </c>
      <c r="E7" s="355" t="s">
        <v>826</v>
      </c>
      <c r="F7" s="356" t="s">
        <v>49</v>
      </c>
      <c r="G7" s="356" t="s">
        <v>87</v>
      </c>
    </row>
    <row r="8" spans="1:8" x14ac:dyDescent="0.2">
      <c r="A8" s="381" t="s">
        <v>480</v>
      </c>
      <c r="B8" s="407" t="s">
        <v>480</v>
      </c>
      <c r="C8" s="407" t="s">
        <v>481</v>
      </c>
      <c r="D8" s="408">
        <v>-149765155.18000001</v>
      </c>
      <c r="E8" s="408">
        <v>-149765155.18000001</v>
      </c>
      <c r="F8" s="408">
        <v>0</v>
      </c>
      <c r="G8" s="407" t="s">
        <v>482</v>
      </c>
      <c r="H8" s="407" t="s">
        <v>889</v>
      </c>
    </row>
    <row r="9" spans="1:8" x14ac:dyDescent="0.2">
      <c r="A9" s="140"/>
      <c r="B9" s="140"/>
      <c r="C9" s="154"/>
      <c r="D9" s="154"/>
      <c r="E9" s="154"/>
      <c r="F9" s="161"/>
      <c r="G9" s="161"/>
    </row>
    <row r="10" spans="1:8" x14ac:dyDescent="0.2">
      <c r="A10" s="140"/>
      <c r="B10" s="140"/>
      <c r="C10" s="154"/>
      <c r="D10" s="154"/>
      <c r="E10" s="154"/>
      <c r="F10" s="161"/>
      <c r="G10" s="161"/>
    </row>
    <row r="11" spans="1:8" x14ac:dyDescent="0.2">
      <c r="A11" s="140"/>
      <c r="B11" s="140"/>
      <c r="C11" s="154"/>
      <c r="D11" s="154"/>
      <c r="E11" s="154"/>
      <c r="F11" s="161"/>
      <c r="G11" s="161"/>
    </row>
    <row r="12" spans="1:8" x14ac:dyDescent="0.2">
      <c r="A12" s="140"/>
      <c r="B12" s="140"/>
      <c r="C12" s="154"/>
      <c r="D12" s="154"/>
      <c r="E12" s="154"/>
      <c r="F12" s="161"/>
      <c r="G12" s="161"/>
    </row>
    <row r="13" spans="1:8" x14ac:dyDescent="0.2">
      <c r="A13" s="158"/>
      <c r="B13" s="141" t="s">
        <v>265</v>
      </c>
      <c r="C13" s="132">
        <f>SUM(C8:C12)</f>
        <v>0</v>
      </c>
      <c r="D13" s="132">
        <f>SUM(D8:D12)</f>
        <v>-149765155.18000001</v>
      </c>
      <c r="E13" s="135">
        <f>SUM(E8:E12)</f>
        <v>-149765155.18000001</v>
      </c>
      <c r="F13" s="186"/>
      <c r="G13" s="186"/>
    </row>
    <row r="23" spans="5:5" x14ac:dyDescent="0.2">
      <c r="E23" s="9" t="s">
        <v>889</v>
      </c>
    </row>
    <row r="32" spans="5:5" x14ac:dyDescent="0.2">
      <c r="E32" s="322"/>
    </row>
  </sheetData>
  <dataValidations disablePrompts="1" count="7">
    <dataValidation allowBlank="1" showInputMessage="1" showErrorMessage="1" prompt="Procedencia de los recursos: Estatal o Municipal." sqref="G7" xr:uid="{00000000-0002-0000-1400-000000000000}"/>
    <dataValidation allowBlank="1" showInputMessage="1" showErrorMessage="1" prompt="Tipo de patrimonio clasificado de acuerdo al Plan de Cuentas emitido por el CONAC: Aportaciones, Donaciones de Capital y/o Actualización de la Hacienda Pública/Patrimonio." sqref="F7" xr:uid="{00000000-0002-0000-1400-000001000000}"/>
    <dataValidation allowBlank="1" showInputMessage="1" showErrorMessage="1" prompt="Corresponde al nombre o descripción de la cuenta de acuerdo al Plan de Cuentas emitido por el CONAC." sqref="B7" xr:uid="{00000000-0002-0000-1400-000002000000}"/>
    <dataValidation allowBlank="1" showInputMessage="1" showErrorMessage="1" prompt="Variación (aumento o disminución) del patrimonio en el periodo, (diferencia entre saldo final y el saldo inicial)." sqref="E7" xr:uid="{00000000-0002-0000-1400-000003000000}"/>
    <dataValidation allowBlank="1" showInputMessage="1" showErrorMessage="1" prompt="Corresponde al número de la cuenta de acuerdo al Plan de Cuentas emitido por el CONAC (DOF 23/12/2015)." sqref="A7" xr:uid="{00000000-0002-0000-1400-000004000000}"/>
    <dataValidation allowBlank="1" showInputMessage="1" showErrorMessage="1" prompt="Saldo al 31 de diciembre del año anterior del ejercio que se presenta." sqref="C7" xr:uid="{00000000-0002-0000-1400-000005000000}"/>
    <dataValidation allowBlank="1" showInputMessage="1" showErrorMessage="1" prompt="Importe final del periodo que corresponde la información financiera trimestral que se presenta." sqref="D7" xr:uid="{00000000-0002-0000-1400-000006000000}"/>
  </dataValidations>
  <pageMargins left="0.70866141732283472" right="0.70866141732283472" top="0.74803149606299213" bottom="0.74803149606299213" header="0.31496062992125984" footer="0.31496062992125984"/>
  <pageSetup scale="75"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BE8E3"/>
  </sheetPr>
  <dimension ref="A1:F13"/>
  <sheetViews>
    <sheetView zoomScaleSheetLayoutView="100" workbookViewId="0">
      <selection activeCell="E24" sqref="E24"/>
    </sheetView>
  </sheetViews>
  <sheetFormatPr baseColWidth="10" defaultRowHeight="11.25" x14ac:dyDescent="0.2"/>
  <cols>
    <col min="1" max="1" width="20.7109375" style="8" customWidth="1"/>
    <col min="2" max="2" width="50.7109375" style="8" customWidth="1"/>
    <col min="3" max="5" width="17.7109375" style="9" customWidth="1"/>
    <col min="6" max="6" width="17.7109375" style="8" customWidth="1"/>
    <col min="7" max="16384" width="11.42578125" style="8"/>
  </cols>
  <sheetData>
    <row r="1" spans="1:6" s="40" customFormat="1" x14ac:dyDescent="0.2">
      <c r="A1" s="66" t="s">
        <v>43</v>
      </c>
      <c r="B1" s="66"/>
      <c r="C1" s="41"/>
      <c r="D1" s="41"/>
      <c r="E1" s="41"/>
      <c r="F1" s="7"/>
    </row>
    <row r="2" spans="1:6" s="40" customFormat="1" x14ac:dyDescent="0.2">
      <c r="A2" s="66" t="s">
        <v>0</v>
      </c>
      <c r="B2" s="66"/>
      <c r="C2" s="41"/>
      <c r="D2" s="41"/>
      <c r="E2" s="41"/>
    </row>
    <row r="3" spans="1:6" s="40" customFormat="1" x14ac:dyDescent="0.2">
      <c r="C3" s="41"/>
      <c r="D3" s="41"/>
      <c r="E3" s="41"/>
    </row>
    <row r="4" spans="1:6" s="40" customFormat="1" x14ac:dyDescent="0.2">
      <c r="C4" s="41"/>
      <c r="D4" s="41"/>
      <c r="E4" s="41"/>
    </row>
    <row r="5" spans="1:6" s="40" customFormat="1" ht="11.25" customHeight="1" x14ac:dyDescent="0.2">
      <c r="A5" s="10" t="s">
        <v>132</v>
      </c>
      <c r="B5" s="10"/>
      <c r="C5" s="41"/>
      <c r="D5" s="41"/>
      <c r="E5" s="41"/>
      <c r="F5" s="12" t="s">
        <v>111</v>
      </c>
    </row>
    <row r="6" spans="1:6" s="76" customFormat="1" x14ac:dyDescent="0.2">
      <c r="A6" s="43"/>
      <c r="B6" s="43"/>
      <c r="C6" s="73"/>
      <c r="D6" s="75"/>
      <c r="E6" s="75"/>
    </row>
    <row r="7" spans="1:6" ht="15" customHeight="1" x14ac:dyDescent="0.2">
      <c r="A7" s="15"/>
      <c r="B7" s="16"/>
      <c r="C7" s="52"/>
      <c r="D7" s="52"/>
      <c r="E7" s="97"/>
      <c r="F7" s="97"/>
    </row>
    <row r="8" spans="1:6" x14ac:dyDescent="0.2">
      <c r="A8" s="412" t="s">
        <v>890</v>
      </c>
      <c r="B8" s="412" t="s">
        <v>891</v>
      </c>
      <c r="C8" s="413">
        <v>-98288989.989999995</v>
      </c>
      <c r="D8" s="413">
        <v>-92558839.379999995</v>
      </c>
      <c r="E8" s="413">
        <v>5730150.6099999994</v>
      </c>
      <c r="F8" s="412" t="s">
        <v>483</v>
      </c>
    </row>
    <row r="9" spans="1:6" x14ac:dyDescent="0.2">
      <c r="A9" s="412" t="s">
        <v>484</v>
      </c>
      <c r="B9" s="412" t="s">
        <v>485</v>
      </c>
      <c r="C9" s="413">
        <v>-716398069.47000003</v>
      </c>
      <c r="D9" s="413">
        <v>-716398069.47000003</v>
      </c>
      <c r="E9" s="413">
        <v>0</v>
      </c>
      <c r="F9" s="412" t="s">
        <v>483</v>
      </c>
    </row>
    <row r="10" spans="1:6" x14ac:dyDescent="0.2">
      <c r="A10" s="140"/>
      <c r="B10" s="140"/>
      <c r="C10" s="154"/>
      <c r="D10" s="154"/>
      <c r="E10" s="154"/>
      <c r="F10" s="188"/>
    </row>
    <row r="11" spans="1:6" x14ac:dyDescent="0.2">
      <c r="A11" s="140"/>
      <c r="B11" s="140"/>
      <c r="C11" s="154"/>
      <c r="D11" s="154"/>
      <c r="E11" s="154"/>
      <c r="F11" s="188"/>
    </row>
    <row r="12" spans="1:6" x14ac:dyDescent="0.2">
      <c r="A12" s="140"/>
      <c r="B12" s="140"/>
      <c r="C12" s="154"/>
      <c r="D12" s="154"/>
      <c r="E12" s="154"/>
      <c r="F12" s="188"/>
    </row>
    <row r="13" spans="1:6" x14ac:dyDescent="0.2">
      <c r="A13" s="141"/>
      <c r="B13" s="141" t="s">
        <v>266</v>
      </c>
      <c r="C13" s="155">
        <f>SUM(C8:C12)</f>
        <v>-814687059.46000004</v>
      </c>
      <c r="D13" s="155">
        <f>SUM(D8:D12)</f>
        <v>-808956908.85000002</v>
      </c>
      <c r="E13" s="155">
        <f>SUM(E8:E12)</f>
        <v>5730150.6099999994</v>
      </c>
      <c r="F13" s="155">
        <f>SUM(F8:F12)</f>
        <v>0</v>
      </c>
    </row>
  </sheetData>
  <dataValidations disablePrompts="1" count="6">
    <dataValidation allowBlank="1" showInputMessage="1" showErrorMessage="1" prompt="Procedencia de los recursos que modifican al patrimonio generado: Estatal o Municipal." sqref="F7" xr:uid="{00000000-0002-0000-1500-000000000000}"/>
    <dataValidation allowBlank="1" showInputMessage="1" showErrorMessage="1" prompt="Variación (aumento o disminución) del patrimonio en el periodo, (diferencia entre saldo final y el saldo inicial)." sqref="E7" xr:uid="{00000000-0002-0000-1500-000001000000}"/>
    <dataValidation allowBlank="1" showInputMessage="1" showErrorMessage="1" prompt="Corresponde al nombre o descripción de la cuenta de acuerdo al Plan de Cuentas emitido por el CONAC." sqref="B7" xr:uid="{00000000-0002-0000-1500-000002000000}"/>
    <dataValidation allowBlank="1" showInputMessage="1" showErrorMessage="1" prompt="Corresponde al número de la cuenta de acuerdo al Plan de Cuentas emitido por el CONAC (DOF 23/12/2015)." sqref="A7" xr:uid="{00000000-0002-0000-1500-000003000000}"/>
    <dataValidation allowBlank="1" showInputMessage="1" showErrorMessage="1" prompt="Saldo al 31 de diciembre del año anterior del ejercio que se presenta." sqref="C7" xr:uid="{00000000-0002-0000-1500-000004000000}"/>
    <dataValidation allowBlank="1" showInputMessage="1" showErrorMessage="1" prompt="Importe final del periodo que corresponde la información financiera trimestral que se presenta." sqref="D7" xr:uid="{00000000-0002-0000-1500-000005000000}"/>
  </dataValidations>
  <pageMargins left="0.70866141732283472" right="0.70866141732283472" top="0.74803149606299213" bottom="0.74803149606299213" header="0.31496062992125984" footer="0.31496062992125984"/>
  <pageSetup scale="85"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99"/>
    <pageSetUpPr fitToPage="1"/>
  </sheetPr>
  <dimension ref="A1:E45"/>
  <sheetViews>
    <sheetView zoomScaleSheetLayoutView="100" workbookViewId="0">
      <selection activeCell="B17" sqref="B17"/>
    </sheetView>
  </sheetViews>
  <sheetFormatPr baseColWidth="10" defaultRowHeight="11.25" x14ac:dyDescent="0.2"/>
  <cols>
    <col min="1" max="1" width="19.7109375" style="143" customWidth="1"/>
    <col min="2" max="2" width="50.7109375" style="143" customWidth="1"/>
    <col min="3" max="3" width="16.7109375" style="110" customWidth="1"/>
    <col min="4" max="5" width="17.7109375" style="110" customWidth="1"/>
    <col min="6" max="256" width="11.42578125" style="352"/>
    <col min="257" max="257" width="19.7109375" style="352" customWidth="1"/>
    <col min="258" max="258" width="50.7109375" style="352" customWidth="1"/>
    <col min="259" max="259" width="16.7109375" style="352" customWidth="1"/>
    <col min="260" max="261" width="17.7109375" style="352" customWidth="1"/>
    <col min="262" max="512" width="11.42578125" style="352"/>
    <col min="513" max="513" width="19.7109375" style="352" customWidth="1"/>
    <col min="514" max="514" width="50.7109375" style="352" customWidth="1"/>
    <col min="515" max="515" width="16.7109375" style="352" customWidth="1"/>
    <col min="516" max="517" width="17.7109375" style="352" customWidth="1"/>
    <col min="518" max="768" width="11.42578125" style="352"/>
    <col min="769" max="769" width="19.7109375" style="352" customWidth="1"/>
    <col min="770" max="770" width="50.7109375" style="352" customWidth="1"/>
    <col min="771" max="771" width="16.7109375" style="352" customWidth="1"/>
    <col min="772" max="773" width="17.7109375" style="352" customWidth="1"/>
    <col min="774" max="1024" width="11.42578125" style="352"/>
    <col min="1025" max="1025" width="19.7109375" style="352" customWidth="1"/>
    <col min="1026" max="1026" width="50.7109375" style="352" customWidth="1"/>
    <col min="1027" max="1027" width="16.7109375" style="352" customWidth="1"/>
    <col min="1028" max="1029" width="17.7109375" style="352" customWidth="1"/>
    <col min="1030" max="1280" width="11.42578125" style="352"/>
    <col min="1281" max="1281" width="19.7109375" style="352" customWidth="1"/>
    <col min="1282" max="1282" width="50.7109375" style="352" customWidth="1"/>
    <col min="1283" max="1283" width="16.7109375" style="352" customWidth="1"/>
    <col min="1284" max="1285" width="17.7109375" style="352" customWidth="1"/>
    <col min="1286" max="1536" width="11.42578125" style="352"/>
    <col min="1537" max="1537" width="19.7109375" style="352" customWidth="1"/>
    <col min="1538" max="1538" width="50.7109375" style="352" customWidth="1"/>
    <col min="1539" max="1539" width="16.7109375" style="352" customWidth="1"/>
    <col min="1540" max="1541" width="17.7109375" style="352" customWidth="1"/>
    <col min="1542" max="1792" width="11.42578125" style="352"/>
    <col min="1793" max="1793" width="19.7109375" style="352" customWidth="1"/>
    <col min="1794" max="1794" width="50.7109375" style="352" customWidth="1"/>
    <col min="1795" max="1795" width="16.7109375" style="352" customWidth="1"/>
    <col min="1796" max="1797" width="17.7109375" style="352" customWidth="1"/>
    <col min="1798" max="2048" width="11.42578125" style="352"/>
    <col min="2049" max="2049" width="19.7109375" style="352" customWidth="1"/>
    <col min="2050" max="2050" width="50.7109375" style="352" customWidth="1"/>
    <col min="2051" max="2051" width="16.7109375" style="352" customWidth="1"/>
    <col min="2052" max="2053" width="17.7109375" style="352" customWidth="1"/>
    <col min="2054" max="2304" width="11.42578125" style="352"/>
    <col min="2305" max="2305" width="19.7109375" style="352" customWidth="1"/>
    <col min="2306" max="2306" width="50.7109375" style="352" customWidth="1"/>
    <col min="2307" max="2307" width="16.7109375" style="352" customWidth="1"/>
    <col min="2308" max="2309" width="17.7109375" style="352" customWidth="1"/>
    <col min="2310" max="2560" width="11.42578125" style="352"/>
    <col min="2561" max="2561" width="19.7109375" style="352" customWidth="1"/>
    <col min="2562" max="2562" width="50.7109375" style="352" customWidth="1"/>
    <col min="2563" max="2563" width="16.7109375" style="352" customWidth="1"/>
    <col min="2564" max="2565" width="17.7109375" style="352" customWidth="1"/>
    <col min="2566" max="2816" width="11.42578125" style="352"/>
    <col min="2817" max="2817" width="19.7109375" style="352" customWidth="1"/>
    <col min="2818" max="2818" width="50.7109375" style="352" customWidth="1"/>
    <col min="2819" max="2819" width="16.7109375" style="352" customWidth="1"/>
    <col min="2820" max="2821" width="17.7109375" style="352" customWidth="1"/>
    <col min="2822" max="3072" width="11.42578125" style="352"/>
    <col min="3073" max="3073" width="19.7109375" style="352" customWidth="1"/>
    <col min="3074" max="3074" width="50.7109375" style="352" customWidth="1"/>
    <col min="3075" max="3075" width="16.7109375" style="352" customWidth="1"/>
    <col min="3076" max="3077" width="17.7109375" style="352" customWidth="1"/>
    <col min="3078" max="3328" width="11.42578125" style="352"/>
    <col min="3329" max="3329" width="19.7109375" style="352" customWidth="1"/>
    <col min="3330" max="3330" width="50.7109375" style="352" customWidth="1"/>
    <col min="3331" max="3331" width="16.7109375" style="352" customWidth="1"/>
    <col min="3332" max="3333" width="17.7109375" style="352" customWidth="1"/>
    <col min="3334" max="3584" width="11.42578125" style="352"/>
    <col min="3585" max="3585" width="19.7109375" style="352" customWidth="1"/>
    <col min="3586" max="3586" width="50.7109375" style="352" customWidth="1"/>
    <col min="3587" max="3587" width="16.7109375" style="352" customWidth="1"/>
    <col min="3588" max="3589" width="17.7109375" style="352" customWidth="1"/>
    <col min="3590" max="3840" width="11.42578125" style="352"/>
    <col min="3841" max="3841" width="19.7109375" style="352" customWidth="1"/>
    <col min="3842" max="3842" width="50.7109375" style="352" customWidth="1"/>
    <col min="3843" max="3843" width="16.7109375" style="352" customWidth="1"/>
    <col min="3844" max="3845" width="17.7109375" style="352" customWidth="1"/>
    <col min="3846" max="4096" width="11.42578125" style="352"/>
    <col min="4097" max="4097" width="19.7109375" style="352" customWidth="1"/>
    <col min="4098" max="4098" width="50.7109375" style="352" customWidth="1"/>
    <col min="4099" max="4099" width="16.7109375" style="352" customWidth="1"/>
    <col min="4100" max="4101" width="17.7109375" style="352" customWidth="1"/>
    <col min="4102" max="4352" width="11.42578125" style="352"/>
    <col min="4353" max="4353" width="19.7109375" style="352" customWidth="1"/>
    <col min="4354" max="4354" width="50.7109375" style="352" customWidth="1"/>
    <col min="4355" max="4355" width="16.7109375" style="352" customWidth="1"/>
    <col min="4356" max="4357" width="17.7109375" style="352" customWidth="1"/>
    <col min="4358" max="4608" width="11.42578125" style="352"/>
    <col min="4609" max="4609" width="19.7109375" style="352" customWidth="1"/>
    <col min="4610" max="4610" width="50.7109375" style="352" customWidth="1"/>
    <col min="4611" max="4611" width="16.7109375" style="352" customWidth="1"/>
    <col min="4612" max="4613" width="17.7109375" style="352" customWidth="1"/>
    <col min="4614" max="4864" width="11.42578125" style="352"/>
    <col min="4865" max="4865" width="19.7109375" style="352" customWidth="1"/>
    <col min="4866" max="4866" width="50.7109375" style="352" customWidth="1"/>
    <col min="4867" max="4867" width="16.7109375" style="352" customWidth="1"/>
    <col min="4868" max="4869" width="17.7109375" style="352" customWidth="1"/>
    <col min="4870" max="5120" width="11.42578125" style="352"/>
    <col min="5121" max="5121" width="19.7109375" style="352" customWidth="1"/>
    <col min="5122" max="5122" width="50.7109375" style="352" customWidth="1"/>
    <col min="5123" max="5123" width="16.7109375" style="352" customWidth="1"/>
    <col min="5124" max="5125" width="17.7109375" style="352" customWidth="1"/>
    <col min="5126" max="5376" width="11.42578125" style="352"/>
    <col min="5377" max="5377" width="19.7109375" style="352" customWidth="1"/>
    <col min="5378" max="5378" width="50.7109375" style="352" customWidth="1"/>
    <col min="5379" max="5379" width="16.7109375" style="352" customWidth="1"/>
    <col min="5380" max="5381" width="17.7109375" style="352" customWidth="1"/>
    <col min="5382" max="5632" width="11.42578125" style="352"/>
    <col min="5633" max="5633" width="19.7109375" style="352" customWidth="1"/>
    <col min="5634" max="5634" width="50.7109375" style="352" customWidth="1"/>
    <col min="5635" max="5635" width="16.7109375" style="352" customWidth="1"/>
    <col min="5636" max="5637" width="17.7109375" style="352" customWidth="1"/>
    <col min="5638" max="5888" width="11.42578125" style="352"/>
    <col min="5889" max="5889" width="19.7109375" style="352" customWidth="1"/>
    <col min="5890" max="5890" width="50.7109375" style="352" customWidth="1"/>
    <col min="5891" max="5891" width="16.7109375" style="352" customWidth="1"/>
    <col min="5892" max="5893" width="17.7109375" style="352" customWidth="1"/>
    <col min="5894" max="6144" width="11.42578125" style="352"/>
    <col min="6145" max="6145" width="19.7109375" style="352" customWidth="1"/>
    <col min="6146" max="6146" width="50.7109375" style="352" customWidth="1"/>
    <col min="6147" max="6147" width="16.7109375" style="352" customWidth="1"/>
    <col min="6148" max="6149" width="17.7109375" style="352" customWidth="1"/>
    <col min="6150" max="6400" width="11.42578125" style="352"/>
    <col min="6401" max="6401" width="19.7109375" style="352" customWidth="1"/>
    <col min="6402" max="6402" width="50.7109375" style="352" customWidth="1"/>
    <col min="6403" max="6403" width="16.7109375" style="352" customWidth="1"/>
    <col min="6404" max="6405" width="17.7109375" style="352" customWidth="1"/>
    <col min="6406" max="6656" width="11.42578125" style="352"/>
    <col min="6657" max="6657" width="19.7109375" style="352" customWidth="1"/>
    <col min="6658" max="6658" width="50.7109375" style="352" customWidth="1"/>
    <col min="6659" max="6659" width="16.7109375" style="352" customWidth="1"/>
    <col min="6660" max="6661" width="17.7109375" style="352" customWidth="1"/>
    <col min="6662" max="6912" width="11.42578125" style="352"/>
    <col min="6913" max="6913" width="19.7109375" style="352" customWidth="1"/>
    <col min="6914" max="6914" width="50.7109375" style="352" customWidth="1"/>
    <col min="6915" max="6915" width="16.7109375" style="352" customWidth="1"/>
    <col min="6916" max="6917" width="17.7109375" style="352" customWidth="1"/>
    <col min="6918" max="7168" width="11.42578125" style="352"/>
    <col min="7169" max="7169" width="19.7109375" style="352" customWidth="1"/>
    <col min="7170" max="7170" width="50.7109375" style="352" customWidth="1"/>
    <col min="7171" max="7171" width="16.7109375" style="352" customWidth="1"/>
    <col min="7172" max="7173" width="17.7109375" style="352" customWidth="1"/>
    <col min="7174" max="7424" width="11.42578125" style="352"/>
    <col min="7425" max="7425" width="19.7109375" style="352" customWidth="1"/>
    <col min="7426" max="7426" width="50.7109375" style="352" customWidth="1"/>
    <col min="7427" max="7427" width="16.7109375" style="352" customWidth="1"/>
    <col min="7428" max="7429" width="17.7109375" style="352" customWidth="1"/>
    <col min="7430" max="7680" width="11.42578125" style="352"/>
    <col min="7681" max="7681" width="19.7109375" style="352" customWidth="1"/>
    <col min="7682" max="7682" width="50.7109375" style="352" customWidth="1"/>
    <col min="7683" max="7683" width="16.7109375" style="352" customWidth="1"/>
    <col min="7684" max="7685" width="17.7109375" style="352" customWidth="1"/>
    <col min="7686" max="7936" width="11.42578125" style="352"/>
    <col min="7937" max="7937" width="19.7109375" style="352" customWidth="1"/>
    <col min="7938" max="7938" width="50.7109375" style="352" customWidth="1"/>
    <col min="7939" max="7939" width="16.7109375" style="352" customWidth="1"/>
    <col min="7940" max="7941" width="17.7109375" style="352" customWidth="1"/>
    <col min="7942" max="8192" width="11.42578125" style="352"/>
    <col min="8193" max="8193" width="19.7109375" style="352" customWidth="1"/>
    <col min="8194" max="8194" width="50.7109375" style="352" customWidth="1"/>
    <col min="8195" max="8195" width="16.7109375" style="352" customWidth="1"/>
    <col min="8196" max="8197" width="17.7109375" style="352" customWidth="1"/>
    <col min="8198" max="8448" width="11.42578125" style="352"/>
    <col min="8449" max="8449" width="19.7109375" style="352" customWidth="1"/>
    <col min="8450" max="8450" width="50.7109375" style="352" customWidth="1"/>
    <col min="8451" max="8451" width="16.7109375" style="352" customWidth="1"/>
    <col min="8452" max="8453" width="17.7109375" style="352" customWidth="1"/>
    <col min="8454" max="8704" width="11.42578125" style="352"/>
    <col min="8705" max="8705" width="19.7109375" style="352" customWidth="1"/>
    <col min="8706" max="8706" width="50.7109375" style="352" customWidth="1"/>
    <col min="8707" max="8707" width="16.7109375" style="352" customWidth="1"/>
    <col min="8708" max="8709" width="17.7109375" style="352" customWidth="1"/>
    <col min="8710" max="8960" width="11.42578125" style="352"/>
    <col min="8961" max="8961" width="19.7109375" style="352" customWidth="1"/>
    <col min="8962" max="8962" width="50.7109375" style="352" customWidth="1"/>
    <col min="8963" max="8963" width="16.7109375" style="352" customWidth="1"/>
    <col min="8964" max="8965" width="17.7109375" style="352" customWidth="1"/>
    <col min="8966" max="9216" width="11.42578125" style="352"/>
    <col min="9217" max="9217" width="19.7109375" style="352" customWidth="1"/>
    <col min="9218" max="9218" width="50.7109375" style="352" customWidth="1"/>
    <col min="9219" max="9219" width="16.7109375" style="352" customWidth="1"/>
    <col min="9220" max="9221" width="17.7109375" style="352" customWidth="1"/>
    <col min="9222" max="9472" width="11.42578125" style="352"/>
    <col min="9473" max="9473" width="19.7109375" style="352" customWidth="1"/>
    <col min="9474" max="9474" width="50.7109375" style="352" customWidth="1"/>
    <col min="9475" max="9475" width="16.7109375" style="352" customWidth="1"/>
    <col min="9476" max="9477" width="17.7109375" style="352" customWidth="1"/>
    <col min="9478" max="9728" width="11.42578125" style="352"/>
    <col min="9729" max="9729" width="19.7109375" style="352" customWidth="1"/>
    <col min="9730" max="9730" width="50.7109375" style="352" customWidth="1"/>
    <col min="9731" max="9731" width="16.7109375" style="352" customWidth="1"/>
    <col min="9732" max="9733" width="17.7109375" style="352" customWidth="1"/>
    <col min="9734" max="9984" width="11.42578125" style="352"/>
    <col min="9985" max="9985" width="19.7109375" style="352" customWidth="1"/>
    <col min="9986" max="9986" width="50.7109375" style="352" customWidth="1"/>
    <col min="9987" max="9987" width="16.7109375" style="352" customWidth="1"/>
    <col min="9988" max="9989" width="17.7109375" style="352" customWidth="1"/>
    <col min="9990" max="10240" width="11.42578125" style="352"/>
    <col min="10241" max="10241" width="19.7109375" style="352" customWidth="1"/>
    <col min="10242" max="10242" width="50.7109375" style="352" customWidth="1"/>
    <col min="10243" max="10243" width="16.7109375" style="352" customWidth="1"/>
    <col min="10244" max="10245" width="17.7109375" style="352" customWidth="1"/>
    <col min="10246" max="10496" width="11.42578125" style="352"/>
    <col min="10497" max="10497" width="19.7109375" style="352" customWidth="1"/>
    <col min="10498" max="10498" width="50.7109375" style="352" customWidth="1"/>
    <col min="10499" max="10499" width="16.7109375" style="352" customWidth="1"/>
    <col min="10500" max="10501" width="17.7109375" style="352" customWidth="1"/>
    <col min="10502" max="10752" width="11.42578125" style="352"/>
    <col min="10753" max="10753" width="19.7109375" style="352" customWidth="1"/>
    <col min="10754" max="10754" width="50.7109375" style="352" customWidth="1"/>
    <col min="10755" max="10755" width="16.7109375" style="352" customWidth="1"/>
    <col min="10756" max="10757" width="17.7109375" style="352" customWidth="1"/>
    <col min="10758" max="11008" width="11.42578125" style="352"/>
    <col min="11009" max="11009" width="19.7109375" style="352" customWidth="1"/>
    <col min="11010" max="11010" width="50.7109375" style="352" customWidth="1"/>
    <col min="11011" max="11011" width="16.7109375" style="352" customWidth="1"/>
    <col min="11012" max="11013" width="17.7109375" style="352" customWidth="1"/>
    <col min="11014" max="11264" width="11.42578125" style="352"/>
    <col min="11265" max="11265" width="19.7109375" style="352" customWidth="1"/>
    <col min="11266" max="11266" width="50.7109375" style="352" customWidth="1"/>
    <col min="11267" max="11267" width="16.7109375" style="352" customWidth="1"/>
    <col min="11268" max="11269" width="17.7109375" style="352" customWidth="1"/>
    <col min="11270" max="11520" width="11.42578125" style="352"/>
    <col min="11521" max="11521" width="19.7109375" style="352" customWidth="1"/>
    <col min="11522" max="11522" width="50.7109375" style="352" customWidth="1"/>
    <col min="11523" max="11523" width="16.7109375" style="352" customWidth="1"/>
    <col min="11524" max="11525" width="17.7109375" style="352" customWidth="1"/>
    <col min="11526" max="11776" width="11.42578125" style="352"/>
    <col min="11777" max="11777" width="19.7109375" style="352" customWidth="1"/>
    <col min="11778" max="11778" width="50.7109375" style="352" customWidth="1"/>
    <col min="11779" max="11779" width="16.7109375" style="352" customWidth="1"/>
    <col min="11780" max="11781" width="17.7109375" style="352" customWidth="1"/>
    <col min="11782" max="12032" width="11.42578125" style="352"/>
    <col min="12033" max="12033" width="19.7109375" style="352" customWidth="1"/>
    <col min="12034" max="12034" width="50.7109375" style="352" customWidth="1"/>
    <col min="12035" max="12035" width="16.7109375" style="352" customWidth="1"/>
    <col min="12036" max="12037" width="17.7109375" style="352" customWidth="1"/>
    <col min="12038" max="12288" width="11.42578125" style="352"/>
    <col min="12289" max="12289" width="19.7109375" style="352" customWidth="1"/>
    <col min="12290" max="12290" width="50.7109375" style="352" customWidth="1"/>
    <col min="12291" max="12291" width="16.7109375" style="352" customWidth="1"/>
    <col min="12292" max="12293" width="17.7109375" style="352" customWidth="1"/>
    <col min="12294" max="12544" width="11.42578125" style="352"/>
    <col min="12545" max="12545" width="19.7109375" style="352" customWidth="1"/>
    <col min="12546" max="12546" width="50.7109375" style="352" customWidth="1"/>
    <col min="12547" max="12547" width="16.7109375" style="352" customWidth="1"/>
    <col min="12548" max="12549" width="17.7109375" style="352" customWidth="1"/>
    <col min="12550" max="12800" width="11.42578125" style="352"/>
    <col min="12801" max="12801" width="19.7109375" style="352" customWidth="1"/>
    <col min="12802" max="12802" width="50.7109375" style="352" customWidth="1"/>
    <col min="12803" max="12803" width="16.7109375" style="352" customWidth="1"/>
    <col min="12804" max="12805" width="17.7109375" style="352" customWidth="1"/>
    <col min="12806" max="13056" width="11.42578125" style="352"/>
    <col min="13057" max="13057" width="19.7109375" style="352" customWidth="1"/>
    <col min="13058" max="13058" width="50.7109375" style="352" customWidth="1"/>
    <col min="13059" max="13059" width="16.7109375" style="352" customWidth="1"/>
    <col min="13060" max="13061" width="17.7109375" style="352" customWidth="1"/>
    <col min="13062" max="13312" width="11.42578125" style="352"/>
    <col min="13313" max="13313" width="19.7109375" style="352" customWidth="1"/>
    <col min="13314" max="13314" width="50.7109375" style="352" customWidth="1"/>
    <col min="13315" max="13315" width="16.7109375" style="352" customWidth="1"/>
    <col min="13316" max="13317" width="17.7109375" style="352" customWidth="1"/>
    <col min="13318" max="13568" width="11.42578125" style="352"/>
    <col min="13569" max="13569" width="19.7109375" style="352" customWidth="1"/>
    <col min="13570" max="13570" width="50.7109375" style="352" customWidth="1"/>
    <col min="13571" max="13571" width="16.7109375" style="352" customWidth="1"/>
    <col min="13572" max="13573" width="17.7109375" style="352" customWidth="1"/>
    <col min="13574" max="13824" width="11.42578125" style="352"/>
    <col min="13825" max="13825" width="19.7109375" style="352" customWidth="1"/>
    <col min="13826" max="13826" width="50.7109375" style="352" customWidth="1"/>
    <col min="13827" max="13827" width="16.7109375" style="352" customWidth="1"/>
    <col min="13828" max="13829" width="17.7109375" style="352" customWidth="1"/>
    <col min="13830" max="14080" width="11.42578125" style="352"/>
    <col min="14081" max="14081" width="19.7109375" style="352" customWidth="1"/>
    <col min="14082" max="14082" width="50.7109375" style="352" customWidth="1"/>
    <col min="14083" max="14083" width="16.7109375" style="352" customWidth="1"/>
    <col min="14084" max="14085" width="17.7109375" style="352" customWidth="1"/>
    <col min="14086" max="14336" width="11.42578125" style="352"/>
    <col min="14337" max="14337" width="19.7109375" style="352" customWidth="1"/>
    <col min="14338" max="14338" width="50.7109375" style="352" customWidth="1"/>
    <col min="14339" max="14339" width="16.7109375" style="352" customWidth="1"/>
    <col min="14340" max="14341" width="17.7109375" style="352" customWidth="1"/>
    <col min="14342" max="14592" width="11.42578125" style="352"/>
    <col min="14593" max="14593" width="19.7109375" style="352" customWidth="1"/>
    <col min="14594" max="14594" width="50.7109375" style="352" customWidth="1"/>
    <col min="14595" max="14595" width="16.7109375" style="352" customWidth="1"/>
    <col min="14596" max="14597" width="17.7109375" style="352" customWidth="1"/>
    <col min="14598" max="14848" width="11.42578125" style="352"/>
    <col min="14849" max="14849" width="19.7109375" style="352" customWidth="1"/>
    <col min="14850" max="14850" width="50.7109375" style="352" customWidth="1"/>
    <col min="14851" max="14851" width="16.7109375" style="352" customWidth="1"/>
    <col min="14852" max="14853" width="17.7109375" style="352" customWidth="1"/>
    <col min="14854" max="15104" width="11.42578125" style="352"/>
    <col min="15105" max="15105" width="19.7109375" style="352" customWidth="1"/>
    <col min="15106" max="15106" width="50.7109375" style="352" customWidth="1"/>
    <col min="15107" max="15107" width="16.7109375" style="352" customWidth="1"/>
    <col min="15108" max="15109" width="17.7109375" style="352" customWidth="1"/>
    <col min="15110" max="15360" width="11.42578125" style="352"/>
    <col min="15361" max="15361" width="19.7109375" style="352" customWidth="1"/>
    <col min="15362" max="15362" width="50.7109375" style="352" customWidth="1"/>
    <col min="15363" max="15363" width="16.7109375" style="352" customWidth="1"/>
    <col min="15364" max="15365" width="17.7109375" style="352" customWidth="1"/>
    <col min="15366" max="15616" width="11.42578125" style="352"/>
    <col min="15617" max="15617" width="19.7109375" style="352" customWidth="1"/>
    <col min="15618" max="15618" width="50.7109375" style="352" customWidth="1"/>
    <col min="15619" max="15619" width="16.7109375" style="352" customWidth="1"/>
    <col min="15620" max="15621" width="17.7109375" style="352" customWidth="1"/>
    <col min="15622" max="15872" width="11.42578125" style="352"/>
    <col min="15873" max="15873" width="19.7109375" style="352" customWidth="1"/>
    <col min="15874" max="15874" width="50.7109375" style="352" customWidth="1"/>
    <col min="15875" max="15875" width="16.7109375" style="352" customWidth="1"/>
    <col min="15876" max="15877" width="17.7109375" style="352" customWidth="1"/>
    <col min="15878" max="16128" width="11.42578125" style="352"/>
    <col min="16129" max="16129" width="19.7109375" style="352" customWidth="1"/>
    <col min="16130" max="16130" width="50.7109375" style="352" customWidth="1"/>
    <col min="16131" max="16131" width="16.7109375" style="352" customWidth="1"/>
    <col min="16132" max="16133" width="17.7109375" style="352" customWidth="1"/>
    <col min="16134" max="16384" width="11.42578125" style="352"/>
  </cols>
  <sheetData>
    <row r="1" spans="1:5" x14ac:dyDescent="0.2">
      <c r="A1" s="3" t="s">
        <v>43</v>
      </c>
      <c r="B1" s="3"/>
      <c r="C1" s="3"/>
      <c r="D1" s="3"/>
      <c r="E1" s="3"/>
    </row>
    <row r="2" spans="1:5" x14ac:dyDescent="0.2">
      <c r="A2" s="3" t="s">
        <v>190</v>
      </c>
      <c r="B2" s="3"/>
      <c r="C2" s="3"/>
      <c r="D2" s="3"/>
      <c r="E2" s="3"/>
    </row>
    <row r="3" spans="1:5" x14ac:dyDescent="0.2">
      <c r="A3" s="3"/>
      <c r="B3" s="3"/>
      <c r="C3" s="3"/>
      <c r="D3" s="3"/>
      <c r="E3" s="3"/>
    </row>
    <row r="4" spans="1:5" x14ac:dyDescent="0.2">
      <c r="A4" s="344" t="s">
        <v>745</v>
      </c>
      <c r="B4" s="3"/>
      <c r="C4" s="3"/>
      <c r="E4" s="375" t="s">
        <v>892</v>
      </c>
    </row>
    <row r="5" spans="1:5" x14ac:dyDescent="0.2">
      <c r="A5" s="3"/>
      <c r="B5" s="3"/>
      <c r="C5" s="3"/>
      <c r="D5" s="3"/>
      <c r="E5" s="3"/>
    </row>
    <row r="6" spans="1:5" x14ac:dyDescent="0.2">
      <c r="A6" s="355" t="s">
        <v>46</v>
      </c>
      <c r="B6" s="355" t="s">
        <v>47</v>
      </c>
      <c r="C6" s="355" t="s">
        <v>74</v>
      </c>
      <c r="D6" s="355" t="s">
        <v>75</v>
      </c>
      <c r="E6" s="355" t="s">
        <v>76</v>
      </c>
    </row>
    <row r="7" spans="1:5" x14ac:dyDescent="0.2">
      <c r="A7" s="412" t="s">
        <v>587</v>
      </c>
      <c r="B7" s="412" t="s">
        <v>588</v>
      </c>
      <c r="C7" s="413">
        <v>150000</v>
      </c>
      <c r="D7" s="413">
        <v>150000</v>
      </c>
      <c r="E7" s="413">
        <v>0</v>
      </c>
    </row>
    <row r="8" spans="1:5" x14ac:dyDescent="0.2">
      <c r="A8" s="399" t="s">
        <v>589</v>
      </c>
      <c r="B8" s="399" t="s">
        <v>590</v>
      </c>
      <c r="C8" s="208">
        <v>150000</v>
      </c>
      <c r="D8" s="208">
        <v>150000</v>
      </c>
      <c r="E8" s="208">
        <v>0</v>
      </c>
    </row>
    <row r="9" spans="1:5" x14ac:dyDescent="0.2">
      <c r="A9" s="412" t="s">
        <v>591</v>
      </c>
      <c r="B9" s="412" t="s">
        <v>592</v>
      </c>
      <c r="C9" s="413">
        <v>-166249.54999999999</v>
      </c>
      <c r="D9" s="413">
        <v>253040.49</v>
      </c>
      <c r="E9" s="413">
        <v>419290.04</v>
      </c>
    </row>
    <row r="10" spans="1:5" x14ac:dyDescent="0.2">
      <c r="A10" s="412" t="s">
        <v>593</v>
      </c>
      <c r="B10" s="412" t="s">
        <v>594</v>
      </c>
      <c r="C10" s="413">
        <v>1780010.42</v>
      </c>
      <c r="D10" s="413">
        <v>1209549.8500000001</v>
      </c>
      <c r="E10" s="413">
        <v>-570460.56999999995</v>
      </c>
    </row>
    <row r="11" spans="1:5" x14ac:dyDescent="0.2">
      <c r="A11" s="412" t="s">
        <v>595</v>
      </c>
      <c r="B11" s="412" t="s">
        <v>596</v>
      </c>
      <c r="C11" s="413">
        <v>726922.11</v>
      </c>
      <c r="D11" s="413">
        <v>13255.41</v>
      </c>
      <c r="E11" s="413">
        <v>-713666.7</v>
      </c>
    </row>
    <row r="12" spans="1:5" x14ac:dyDescent="0.2">
      <c r="A12" s="412" t="s">
        <v>597</v>
      </c>
      <c r="B12" s="412" t="s">
        <v>598</v>
      </c>
      <c r="C12" s="413">
        <v>2000</v>
      </c>
      <c r="D12" s="413">
        <v>2000</v>
      </c>
      <c r="E12" s="413">
        <v>0</v>
      </c>
    </row>
    <row r="13" spans="1:5" x14ac:dyDescent="0.2">
      <c r="A13" s="412" t="s">
        <v>893</v>
      </c>
      <c r="B13" s="412" t="s">
        <v>894</v>
      </c>
      <c r="C13" s="413">
        <v>421743.87</v>
      </c>
      <c r="D13" s="413">
        <v>86215.91</v>
      </c>
      <c r="E13" s="413">
        <v>-335527.96000000002</v>
      </c>
    </row>
    <row r="14" spans="1:5" x14ac:dyDescent="0.2">
      <c r="A14" s="412" t="s">
        <v>895</v>
      </c>
      <c r="B14" s="412" t="s">
        <v>896</v>
      </c>
      <c r="C14" s="413">
        <v>4982.6000000000004</v>
      </c>
      <c r="D14" s="413">
        <v>4982.6000000000004</v>
      </c>
      <c r="E14" s="413">
        <v>0</v>
      </c>
    </row>
    <row r="15" spans="1:5" x14ac:dyDescent="0.2">
      <c r="A15" s="412" t="s">
        <v>922</v>
      </c>
      <c r="B15" s="412" t="s">
        <v>923</v>
      </c>
      <c r="C15" s="413">
        <v>5000</v>
      </c>
      <c r="D15" s="413">
        <v>5000</v>
      </c>
      <c r="E15" s="413">
        <v>0</v>
      </c>
    </row>
    <row r="16" spans="1:5" x14ac:dyDescent="0.2">
      <c r="A16" s="412" t="s">
        <v>924</v>
      </c>
      <c r="B16" s="412" t="s">
        <v>925</v>
      </c>
      <c r="C16" s="413">
        <v>4930.3900000000003</v>
      </c>
      <c r="D16" s="413">
        <v>4869.3100000000004</v>
      </c>
      <c r="E16" s="413">
        <v>-61.08</v>
      </c>
    </row>
    <row r="17" spans="1:5" x14ac:dyDescent="0.2">
      <c r="A17" s="412" t="s">
        <v>926</v>
      </c>
      <c r="B17" s="412" t="s">
        <v>927</v>
      </c>
      <c r="C17" s="413">
        <v>4991.3</v>
      </c>
      <c r="D17" s="413">
        <v>4991.3</v>
      </c>
      <c r="E17" s="413">
        <v>0</v>
      </c>
    </row>
    <row r="18" spans="1:5" x14ac:dyDescent="0.2">
      <c r="A18" s="412" t="s">
        <v>928</v>
      </c>
      <c r="B18" s="412" t="s">
        <v>929</v>
      </c>
      <c r="C18" s="413">
        <v>5000</v>
      </c>
      <c r="D18" s="413">
        <v>4991.3</v>
      </c>
      <c r="E18" s="413">
        <v>-8.6999999999999993</v>
      </c>
    </row>
    <row r="19" spans="1:5" x14ac:dyDescent="0.2">
      <c r="A19" s="412" t="s">
        <v>947</v>
      </c>
      <c r="B19" s="412" t="s">
        <v>948</v>
      </c>
      <c r="C19" s="413">
        <v>5000</v>
      </c>
      <c r="D19" s="413">
        <v>5000</v>
      </c>
      <c r="E19" s="413">
        <v>0</v>
      </c>
    </row>
    <row r="20" spans="1:5" x14ac:dyDescent="0.2">
      <c r="A20" s="412" t="s">
        <v>949</v>
      </c>
      <c r="B20" s="412" t="s">
        <v>950</v>
      </c>
      <c r="C20" s="413">
        <v>5000</v>
      </c>
      <c r="D20" s="413">
        <v>4947.8</v>
      </c>
      <c r="E20" s="413">
        <v>-52.2</v>
      </c>
    </row>
    <row r="21" spans="1:5" x14ac:dyDescent="0.2">
      <c r="A21" s="412" t="s">
        <v>951</v>
      </c>
      <c r="B21" s="412" t="s">
        <v>952</v>
      </c>
      <c r="C21" s="413">
        <v>30073.200000000001</v>
      </c>
      <c r="D21" s="413">
        <v>43814</v>
      </c>
      <c r="E21" s="413">
        <v>13740.8</v>
      </c>
    </row>
    <row r="22" spans="1:5" x14ac:dyDescent="0.2">
      <c r="A22" s="412" t="s">
        <v>599</v>
      </c>
      <c r="B22" s="412" t="s">
        <v>600</v>
      </c>
      <c r="C22" s="413">
        <v>-28068.44</v>
      </c>
      <c r="D22" s="413">
        <v>-54140.36</v>
      </c>
      <c r="E22" s="413">
        <v>-26071.919999999998</v>
      </c>
    </row>
    <row r="23" spans="1:5" x14ac:dyDescent="0.2">
      <c r="A23" s="412" t="s">
        <v>601</v>
      </c>
      <c r="B23" s="412" t="s">
        <v>602</v>
      </c>
      <c r="C23" s="413">
        <v>458800.35</v>
      </c>
      <c r="D23" s="413">
        <v>63285.19</v>
      </c>
      <c r="E23" s="413">
        <v>-395515.16</v>
      </c>
    </row>
    <row r="24" spans="1:5" x14ac:dyDescent="0.2">
      <c r="A24" s="412" t="s">
        <v>603</v>
      </c>
      <c r="B24" s="412" t="s">
        <v>604</v>
      </c>
      <c r="C24" s="413">
        <v>125555.1</v>
      </c>
      <c r="D24" s="413">
        <v>-40371.83</v>
      </c>
      <c r="E24" s="413">
        <v>-165926.93</v>
      </c>
    </row>
    <row r="25" spans="1:5" x14ac:dyDescent="0.2">
      <c r="A25" s="412" t="s">
        <v>605</v>
      </c>
      <c r="B25" s="412" t="s">
        <v>606</v>
      </c>
      <c r="C25" s="413">
        <v>10664.93</v>
      </c>
      <c r="D25" s="413">
        <v>10316.93</v>
      </c>
      <c r="E25" s="413">
        <v>-348</v>
      </c>
    </row>
    <row r="26" spans="1:5" x14ac:dyDescent="0.2">
      <c r="A26" s="412" t="s">
        <v>607</v>
      </c>
      <c r="B26" s="412" t="s">
        <v>608</v>
      </c>
      <c r="C26" s="413">
        <v>10000</v>
      </c>
      <c r="D26" s="413">
        <v>10000</v>
      </c>
      <c r="E26" s="413">
        <v>0</v>
      </c>
    </row>
    <row r="27" spans="1:5" x14ac:dyDescent="0.2">
      <c r="A27" s="412" t="s">
        <v>609</v>
      </c>
      <c r="B27" s="412" t="s">
        <v>610</v>
      </c>
      <c r="C27" s="413">
        <v>11406.38</v>
      </c>
      <c r="D27" s="413">
        <v>10327.01</v>
      </c>
      <c r="E27" s="413">
        <v>-1079.3699999999999</v>
      </c>
    </row>
    <row r="28" spans="1:5" x14ac:dyDescent="0.2">
      <c r="A28" s="412" t="s">
        <v>611</v>
      </c>
      <c r="B28" s="412" t="s">
        <v>612</v>
      </c>
      <c r="C28" s="413">
        <v>286990.46999999997</v>
      </c>
      <c r="D28" s="413">
        <v>13142965.65</v>
      </c>
      <c r="E28" s="413">
        <v>12855975.18</v>
      </c>
    </row>
    <row r="29" spans="1:5" x14ac:dyDescent="0.2">
      <c r="A29" s="412" t="s">
        <v>953</v>
      </c>
      <c r="B29" s="412" t="s">
        <v>954</v>
      </c>
      <c r="C29" s="413">
        <v>-969.63</v>
      </c>
      <c r="D29" s="413">
        <v>0</v>
      </c>
      <c r="E29" s="413">
        <v>969.63</v>
      </c>
    </row>
    <row r="30" spans="1:5" x14ac:dyDescent="0.2">
      <c r="A30" s="412" t="s">
        <v>613</v>
      </c>
      <c r="B30" s="412" t="s">
        <v>614</v>
      </c>
      <c r="C30" s="413">
        <v>300</v>
      </c>
      <c r="D30" s="413">
        <v>300</v>
      </c>
      <c r="E30" s="413">
        <v>0</v>
      </c>
    </row>
    <row r="31" spans="1:5" x14ac:dyDescent="0.2">
      <c r="A31" s="412" t="s">
        <v>746</v>
      </c>
      <c r="B31" s="412" t="s">
        <v>747</v>
      </c>
      <c r="C31" s="413">
        <v>25354.639999999999</v>
      </c>
      <c r="D31" s="413">
        <v>2629.64</v>
      </c>
      <c r="E31" s="413">
        <v>-22725</v>
      </c>
    </row>
    <row r="32" spans="1:5" x14ac:dyDescent="0.2">
      <c r="A32" s="412" t="s">
        <v>750</v>
      </c>
      <c r="B32" s="412" t="s">
        <v>751</v>
      </c>
      <c r="C32" s="413">
        <v>4728.3599999999997</v>
      </c>
      <c r="D32" s="413">
        <v>4728.3999999999996</v>
      </c>
      <c r="E32" s="413">
        <v>0.04</v>
      </c>
    </row>
    <row r="33" spans="1:5" x14ac:dyDescent="0.2">
      <c r="A33" s="412" t="s">
        <v>753</v>
      </c>
      <c r="B33" s="412" t="s">
        <v>754</v>
      </c>
      <c r="C33" s="413">
        <v>4879.92</v>
      </c>
      <c r="D33" s="413">
        <v>4879.96</v>
      </c>
      <c r="E33" s="413">
        <v>0.04</v>
      </c>
    </row>
    <row r="34" spans="1:5" x14ac:dyDescent="0.2">
      <c r="A34" s="412" t="s">
        <v>755</v>
      </c>
      <c r="B34" s="412" t="s">
        <v>756</v>
      </c>
      <c r="C34" s="413">
        <v>4941.4399999999996</v>
      </c>
      <c r="D34" s="413">
        <v>4907.12</v>
      </c>
      <c r="E34" s="413">
        <v>-34.32</v>
      </c>
    </row>
    <row r="35" spans="1:5" x14ac:dyDescent="0.2">
      <c r="A35" s="412" t="s">
        <v>757</v>
      </c>
      <c r="B35" s="412" t="s">
        <v>758</v>
      </c>
      <c r="C35" s="413">
        <v>4922.79</v>
      </c>
      <c r="D35" s="413">
        <v>4922.83</v>
      </c>
      <c r="E35" s="413">
        <v>0.04</v>
      </c>
    </row>
    <row r="36" spans="1:5" x14ac:dyDescent="0.2">
      <c r="A36" s="412" t="s">
        <v>759</v>
      </c>
      <c r="B36" s="412" t="s">
        <v>760</v>
      </c>
      <c r="C36" s="413">
        <v>4922.97</v>
      </c>
      <c r="D36" s="413">
        <v>4905.66</v>
      </c>
      <c r="E36" s="413">
        <v>-17.309999999999999</v>
      </c>
    </row>
    <row r="37" spans="1:5" x14ac:dyDescent="0.2">
      <c r="A37" s="412" t="s">
        <v>769</v>
      </c>
      <c r="B37" s="412" t="s">
        <v>770</v>
      </c>
      <c r="C37" s="413">
        <v>4967.04</v>
      </c>
      <c r="D37" s="413">
        <v>4967.08</v>
      </c>
      <c r="E37" s="413">
        <v>0.04</v>
      </c>
    </row>
    <row r="38" spans="1:5" x14ac:dyDescent="0.2">
      <c r="A38" s="412" t="s">
        <v>761</v>
      </c>
      <c r="B38" s="412" t="s">
        <v>762</v>
      </c>
      <c r="C38" s="413">
        <v>61609.7</v>
      </c>
      <c r="D38" s="413">
        <v>9958.2800000000007</v>
      </c>
      <c r="E38" s="413">
        <v>-51651.42</v>
      </c>
    </row>
    <row r="39" spans="1:5" x14ac:dyDescent="0.2">
      <c r="A39" s="412" t="s">
        <v>763</v>
      </c>
      <c r="B39" s="412" t="s">
        <v>764</v>
      </c>
      <c r="C39" s="413">
        <v>988317.46</v>
      </c>
      <c r="D39" s="413">
        <v>988325.7</v>
      </c>
      <c r="E39" s="413">
        <v>8.24</v>
      </c>
    </row>
    <row r="40" spans="1:5" x14ac:dyDescent="0.2">
      <c r="A40" s="412" t="s">
        <v>849</v>
      </c>
      <c r="B40" s="412" t="s">
        <v>850</v>
      </c>
      <c r="C40" s="413">
        <v>5000</v>
      </c>
      <c r="D40" s="413">
        <v>5000</v>
      </c>
      <c r="E40" s="413">
        <v>0</v>
      </c>
    </row>
    <row r="41" spans="1:5" x14ac:dyDescent="0.2">
      <c r="A41" s="412" t="s">
        <v>851</v>
      </c>
      <c r="B41" s="412" t="s">
        <v>852</v>
      </c>
      <c r="C41" s="413">
        <v>5000</v>
      </c>
      <c r="D41" s="413">
        <v>5000</v>
      </c>
      <c r="E41" s="413">
        <v>0</v>
      </c>
    </row>
    <row r="42" spans="1:5" x14ac:dyDescent="0.2">
      <c r="A42" s="412" t="s">
        <v>961</v>
      </c>
      <c r="B42" s="412" t="s">
        <v>962</v>
      </c>
      <c r="C42" s="413">
        <v>0</v>
      </c>
      <c r="D42" s="413">
        <v>5000</v>
      </c>
      <c r="E42" s="413">
        <v>5000</v>
      </c>
    </row>
    <row r="43" spans="1:5" x14ac:dyDescent="0.2">
      <c r="A43" s="399" t="s">
        <v>615</v>
      </c>
      <c r="B43" s="399" t="s">
        <v>616</v>
      </c>
      <c r="C43" s="208">
        <v>4818727.82</v>
      </c>
      <c r="D43" s="208">
        <v>15830565.23</v>
      </c>
      <c r="E43" s="208">
        <v>11011837.41</v>
      </c>
    </row>
    <row r="44" spans="1:5" x14ac:dyDescent="0.2">
      <c r="A44" s="400"/>
      <c r="B44" s="401" t="s">
        <v>617</v>
      </c>
      <c r="C44" s="402">
        <v>4968727.82</v>
      </c>
      <c r="D44" s="402">
        <v>15980565.23</v>
      </c>
      <c r="E44" s="402">
        <v>11011837.41</v>
      </c>
    </row>
    <row r="45" spans="1:5" x14ac:dyDescent="0.2">
      <c r="A45" s="352"/>
      <c r="B45" s="352"/>
      <c r="C45" s="352"/>
      <c r="D45" s="352"/>
      <c r="E45" s="352"/>
    </row>
  </sheetData>
  <pageMargins left="0.70866141732283472" right="0.70866141732283472" top="0.74803149606299213" bottom="0.74803149606299213" header="0.31496062992125984" footer="0.31496062992125984"/>
  <pageSetup scale="7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1CF4F4"/>
  </sheetPr>
  <dimension ref="A1:D63"/>
  <sheetViews>
    <sheetView zoomScaleSheetLayoutView="100" workbookViewId="0">
      <selection activeCell="A8" sqref="A8"/>
    </sheetView>
  </sheetViews>
  <sheetFormatPr baseColWidth="10" defaultRowHeight="11.25" x14ac:dyDescent="0.2"/>
  <cols>
    <col min="1" max="1" width="20.7109375" style="143" customWidth="1"/>
    <col min="2" max="2" width="50.7109375" style="143" customWidth="1"/>
    <col min="3" max="3" width="17.7109375" style="110" customWidth="1"/>
    <col min="4" max="4" width="12.7109375" style="111" bestFit="1" customWidth="1"/>
    <col min="5" max="16384" width="11.42578125" style="8"/>
  </cols>
  <sheetData>
    <row r="1" spans="1:4" s="40" customFormat="1" x14ac:dyDescent="0.2">
      <c r="A1" s="66" t="s">
        <v>43</v>
      </c>
      <c r="B1" s="66"/>
      <c r="C1" s="98"/>
      <c r="D1" s="99"/>
    </row>
    <row r="2" spans="1:4" s="40" customFormat="1" x14ac:dyDescent="0.2">
      <c r="A2" s="66" t="s">
        <v>0</v>
      </c>
      <c r="B2" s="66"/>
      <c r="C2" s="98"/>
      <c r="D2" s="100"/>
    </row>
    <row r="3" spans="1:4" s="40" customFormat="1" x14ac:dyDescent="0.2">
      <c r="A3" s="66"/>
      <c r="B3" s="66"/>
      <c r="C3" s="98"/>
      <c r="D3" s="100"/>
    </row>
    <row r="4" spans="1:4" s="40" customFormat="1" x14ac:dyDescent="0.2">
      <c r="C4" s="98"/>
      <c r="D4" s="100"/>
    </row>
    <row r="5" spans="1:4" s="40" customFormat="1" ht="11.25" customHeight="1" x14ac:dyDescent="0.2">
      <c r="A5" s="447" t="s">
        <v>267</v>
      </c>
      <c r="B5" s="448"/>
      <c r="C5" s="98"/>
      <c r="D5" s="101" t="s">
        <v>112</v>
      </c>
    </row>
    <row r="6" spans="1:4" x14ac:dyDescent="0.2">
      <c r="A6" s="102"/>
      <c r="B6" s="102"/>
      <c r="C6" s="103"/>
      <c r="D6" s="104"/>
    </row>
    <row r="7" spans="1:4" ht="15" customHeight="1" x14ac:dyDescent="0.2">
      <c r="A7" s="15" t="s">
        <v>46</v>
      </c>
      <c r="B7" s="16" t="s">
        <v>47</v>
      </c>
      <c r="C7" s="52" t="s">
        <v>76</v>
      </c>
      <c r="D7" s="49" t="s">
        <v>113</v>
      </c>
    </row>
    <row r="8" spans="1:4" x14ac:dyDescent="0.2">
      <c r="A8" s="391" t="s">
        <v>394</v>
      </c>
      <c r="B8" s="391" t="s">
        <v>395</v>
      </c>
      <c r="C8" s="392">
        <v>175896827.16999999</v>
      </c>
      <c r="D8" s="394">
        <v>1</v>
      </c>
    </row>
    <row r="9" spans="1:4" x14ac:dyDescent="0.2">
      <c r="A9" s="391" t="s">
        <v>396</v>
      </c>
      <c r="B9" s="391" t="s">
        <v>397</v>
      </c>
      <c r="C9" s="392">
        <v>0</v>
      </c>
      <c r="D9" s="394">
        <v>0</v>
      </c>
    </row>
    <row r="10" spans="1:4" x14ac:dyDescent="0.2">
      <c r="A10" s="391" t="s">
        <v>398</v>
      </c>
      <c r="B10" s="391" t="s">
        <v>399</v>
      </c>
      <c r="C10" s="392">
        <v>0</v>
      </c>
      <c r="D10" s="394">
        <v>0</v>
      </c>
    </row>
    <row r="11" spans="1:4" x14ac:dyDescent="0.2">
      <c r="A11" s="391" t="s">
        <v>400</v>
      </c>
      <c r="B11" s="391" t="s">
        <v>401</v>
      </c>
      <c r="C11" s="392">
        <v>0</v>
      </c>
      <c r="D11" s="394">
        <v>0</v>
      </c>
    </row>
    <row r="12" spans="1:4" x14ac:dyDescent="0.2">
      <c r="A12" s="393" t="s">
        <v>462</v>
      </c>
      <c r="B12" s="391" t="s">
        <v>463</v>
      </c>
      <c r="C12" s="392">
        <v>175896827.16999999</v>
      </c>
      <c r="D12" s="394">
        <v>1</v>
      </c>
    </row>
    <row r="13" spans="1:4" x14ac:dyDescent="0.2">
      <c r="A13" s="391" t="s">
        <v>402</v>
      </c>
      <c r="B13" s="391" t="s">
        <v>395</v>
      </c>
      <c r="C13" s="392">
        <v>0</v>
      </c>
      <c r="D13" s="394">
        <v>0</v>
      </c>
    </row>
    <row r="14" spans="1:4" x14ac:dyDescent="0.2">
      <c r="A14" s="391" t="s">
        <v>403</v>
      </c>
      <c r="B14" s="391" t="s">
        <v>404</v>
      </c>
      <c r="C14" s="392">
        <v>0</v>
      </c>
      <c r="D14" s="394">
        <v>0</v>
      </c>
    </row>
    <row r="15" spans="1:4" x14ac:dyDescent="0.2">
      <c r="A15" s="391" t="s">
        <v>405</v>
      </c>
      <c r="B15" s="391" t="s">
        <v>399</v>
      </c>
      <c r="C15" s="392">
        <v>0</v>
      </c>
      <c r="D15" s="394">
        <v>0</v>
      </c>
    </row>
    <row r="16" spans="1:4" x14ac:dyDescent="0.2">
      <c r="A16" s="391" t="s">
        <v>406</v>
      </c>
      <c r="B16" s="391" t="s">
        <v>407</v>
      </c>
      <c r="C16" s="392">
        <v>0</v>
      </c>
      <c r="D16" s="394">
        <v>0</v>
      </c>
    </row>
    <row r="17" spans="1:4" x14ac:dyDescent="0.2">
      <c r="A17" s="391" t="s">
        <v>408</v>
      </c>
      <c r="B17" s="391" t="s">
        <v>409</v>
      </c>
      <c r="C17" s="392">
        <v>0</v>
      </c>
      <c r="D17" s="394">
        <v>0</v>
      </c>
    </row>
    <row r="18" spans="1:4" x14ac:dyDescent="0.2">
      <c r="A18" s="393" t="s">
        <v>464</v>
      </c>
      <c r="B18" s="391" t="s">
        <v>465</v>
      </c>
      <c r="C18" s="392">
        <v>0</v>
      </c>
      <c r="D18" s="394">
        <v>0</v>
      </c>
    </row>
    <row r="19" spans="1:4" x14ac:dyDescent="0.2">
      <c r="A19" s="105"/>
      <c r="B19" s="106"/>
      <c r="C19" s="107"/>
      <c r="D19" s="108"/>
    </row>
    <row r="20" spans="1:4" x14ac:dyDescent="0.2">
      <c r="A20" s="105"/>
      <c r="B20" s="106"/>
      <c r="C20" s="107"/>
      <c r="D20" s="108"/>
    </row>
    <row r="21" spans="1:4" x14ac:dyDescent="0.2">
      <c r="A21" s="105"/>
      <c r="B21" s="106"/>
      <c r="C21" s="107"/>
      <c r="D21" s="108"/>
    </row>
    <row r="22" spans="1:4" x14ac:dyDescent="0.2">
      <c r="A22" s="105"/>
      <c r="B22" s="106"/>
      <c r="C22" s="107"/>
      <c r="D22" s="108"/>
    </row>
    <row r="23" spans="1:4" x14ac:dyDescent="0.2">
      <c r="A23" s="105"/>
      <c r="B23" s="106"/>
      <c r="C23" s="107"/>
      <c r="D23" s="108"/>
    </row>
    <row r="24" spans="1:4" x14ac:dyDescent="0.2">
      <c r="A24" s="105"/>
      <c r="B24" s="106"/>
      <c r="C24" s="107"/>
      <c r="D24" s="108"/>
    </row>
    <row r="25" spans="1:4" x14ac:dyDescent="0.2">
      <c r="A25" s="105"/>
      <c r="B25" s="106"/>
      <c r="C25" s="107"/>
      <c r="D25" s="108"/>
    </row>
    <row r="26" spans="1:4" x14ac:dyDescent="0.2">
      <c r="A26" s="105"/>
      <c r="B26" s="106"/>
      <c r="C26" s="107"/>
      <c r="D26" s="108"/>
    </row>
    <row r="27" spans="1:4" x14ac:dyDescent="0.2">
      <c r="A27" s="105"/>
      <c r="B27" s="106"/>
      <c r="C27" s="107"/>
      <c r="D27" s="108"/>
    </row>
    <row r="28" spans="1:4" x14ac:dyDescent="0.2">
      <c r="A28" s="105"/>
      <c r="B28" s="106"/>
      <c r="C28" s="107"/>
      <c r="D28" s="108"/>
    </row>
    <row r="29" spans="1:4" x14ac:dyDescent="0.2">
      <c r="A29" s="105"/>
      <c r="B29" s="106"/>
      <c r="C29" s="107"/>
      <c r="D29" s="108"/>
    </row>
    <row r="30" spans="1:4" x14ac:dyDescent="0.2">
      <c r="A30" s="105"/>
      <c r="B30" s="106"/>
      <c r="C30" s="107"/>
      <c r="D30" s="108"/>
    </row>
    <row r="31" spans="1:4" x14ac:dyDescent="0.2">
      <c r="A31" s="105"/>
      <c r="B31" s="105"/>
      <c r="C31" s="107"/>
      <c r="D31" s="108"/>
    </row>
    <row r="32" spans="1:4" x14ac:dyDescent="0.2">
      <c r="A32" s="109"/>
      <c r="B32" s="109" t="s">
        <v>371</v>
      </c>
      <c r="C32" s="395">
        <v>175896827.16999999</v>
      </c>
      <c r="D32" s="396">
        <v>1</v>
      </c>
    </row>
    <row r="35" spans="1:4" x14ac:dyDescent="0.2">
      <c r="A35" s="447" t="s">
        <v>268</v>
      </c>
      <c r="B35" s="448"/>
      <c r="C35" s="98"/>
      <c r="D35" s="101" t="s">
        <v>112</v>
      </c>
    </row>
    <row r="36" spans="1:4" x14ac:dyDescent="0.2">
      <c r="A36" s="102"/>
      <c r="B36" s="102"/>
      <c r="C36" s="103"/>
      <c r="D36" s="104"/>
    </row>
    <row r="37" spans="1:4" x14ac:dyDescent="0.2">
      <c r="A37" s="15" t="s">
        <v>46</v>
      </c>
      <c r="B37" s="16" t="s">
        <v>47</v>
      </c>
      <c r="C37" s="52" t="s">
        <v>76</v>
      </c>
      <c r="D37" s="49" t="s">
        <v>113</v>
      </c>
    </row>
    <row r="38" spans="1:4" x14ac:dyDescent="0.2">
      <c r="A38" s="434" t="s">
        <v>410</v>
      </c>
      <c r="B38" s="434" t="s">
        <v>411</v>
      </c>
      <c r="C38" s="432">
        <v>342737.2</v>
      </c>
      <c r="D38" s="403">
        <v>1.2653220242638751E-2</v>
      </c>
    </row>
    <row r="39" spans="1:4" x14ac:dyDescent="0.2">
      <c r="A39" s="434" t="s">
        <v>412</v>
      </c>
      <c r="B39" s="434" t="s">
        <v>413</v>
      </c>
      <c r="C39" s="432">
        <v>0</v>
      </c>
      <c r="D39" s="403">
        <v>0</v>
      </c>
    </row>
    <row r="40" spans="1:4" x14ac:dyDescent="0.2">
      <c r="A40" s="434" t="s">
        <v>414</v>
      </c>
      <c r="B40" s="434" t="s">
        <v>415</v>
      </c>
      <c r="C40" s="432">
        <v>752782.9</v>
      </c>
      <c r="D40" s="403">
        <v>5.7753098289920687E-2</v>
      </c>
    </row>
    <row r="41" spans="1:4" x14ac:dyDescent="0.2">
      <c r="A41" s="434" t="s">
        <v>416</v>
      </c>
      <c r="B41" s="434" t="s">
        <v>417</v>
      </c>
      <c r="C41" s="432">
        <v>67447</v>
      </c>
      <c r="D41" s="403">
        <v>5.1744974817577293E-3</v>
      </c>
    </row>
    <row r="42" spans="1:4" x14ac:dyDescent="0.2">
      <c r="A42" s="433" t="s">
        <v>466</v>
      </c>
      <c r="B42" s="434" t="s">
        <v>467</v>
      </c>
      <c r="C42" s="432">
        <v>1162967.1000000001</v>
      </c>
      <c r="D42" s="403">
        <v>7.5580816014317168E-2</v>
      </c>
    </row>
    <row r="43" spans="1:4" x14ac:dyDescent="0.2">
      <c r="A43" s="434" t="s">
        <v>418</v>
      </c>
      <c r="B43" s="434" t="s">
        <v>419</v>
      </c>
      <c r="C43" s="432">
        <v>0</v>
      </c>
      <c r="D43" s="403">
        <v>0</v>
      </c>
    </row>
    <row r="44" spans="1:4" s="317" customFormat="1" x14ac:dyDescent="0.2">
      <c r="A44" s="434" t="s">
        <v>421</v>
      </c>
      <c r="B44" s="434" t="s">
        <v>420</v>
      </c>
      <c r="C44" s="432">
        <v>311844.27</v>
      </c>
      <c r="D44" s="403">
        <v>2.3924524290414362E-2</v>
      </c>
    </row>
    <row r="45" spans="1:4" s="317" customFormat="1" x14ac:dyDescent="0.2">
      <c r="A45" s="434" t="s">
        <v>422</v>
      </c>
      <c r="B45" s="434" t="s">
        <v>423</v>
      </c>
      <c r="C45" s="432">
        <v>0</v>
      </c>
      <c r="D45" s="403">
        <v>0</v>
      </c>
    </row>
    <row r="46" spans="1:4" s="317" customFormat="1" x14ac:dyDescent="0.2">
      <c r="A46" s="433" t="s">
        <v>468</v>
      </c>
      <c r="B46" s="434" t="s">
        <v>469</v>
      </c>
      <c r="C46" s="432">
        <v>311844.27</v>
      </c>
      <c r="D46" s="403">
        <v>2.3924524290414362E-2</v>
      </c>
    </row>
    <row r="47" spans="1:4" x14ac:dyDescent="0.2">
      <c r="A47" s="434" t="s">
        <v>424</v>
      </c>
      <c r="B47" s="434" t="s">
        <v>425</v>
      </c>
      <c r="C47" s="432">
        <v>386521.09</v>
      </c>
      <c r="D47" s="403">
        <v>2.9653689665237189E-2</v>
      </c>
    </row>
    <row r="48" spans="1:4" x14ac:dyDescent="0.2">
      <c r="A48" s="434" t="s">
        <v>426</v>
      </c>
      <c r="B48" s="434" t="s">
        <v>427</v>
      </c>
      <c r="C48" s="432">
        <v>23532.83</v>
      </c>
      <c r="D48" s="403">
        <v>1.8054260319010889E-3</v>
      </c>
    </row>
    <row r="49" spans="1:4" x14ac:dyDescent="0.2">
      <c r="A49" s="434" t="s">
        <v>428</v>
      </c>
      <c r="B49" s="434" t="s">
        <v>429</v>
      </c>
      <c r="C49" s="432">
        <v>0</v>
      </c>
      <c r="D49" s="403">
        <v>0</v>
      </c>
    </row>
    <row r="50" spans="1:4" x14ac:dyDescent="0.2">
      <c r="A50" s="433" t="s">
        <v>470</v>
      </c>
      <c r="B50" s="434" t="s">
        <v>471</v>
      </c>
      <c r="C50" s="432">
        <v>410053.92</v>
      </c>
      <c r="D50" s="403">
        <v>3.1459115697138273E-2</v>
      </c>
    </row>
    <row r="51" spans="1:4" x14ac:dyDescent="0.2">
      <c r="A51" s="434" t="s">
        <v>430</v>
      </c>
      <c r="B51" s="434" t="s">
        <v>431</v>
      </c>
      <c r="C51" s="432">
        <v>2156490.19</v>
      </c>
      <c r="D51" s="403">
        <v>0.16544476489080681</v>
      </c>
    </row>
    <row r="52" spans="1:4" x14ac:dyDescent="0.2">
      <c r="A52" s="434" t="s">
        <v>432</v>
      </c>
      <c r="B52" s="434" t="s">
        <v>433</v>
      </c>
      <c r="C52" s="432">
        <v>0</v>
      </c>
      <c r="D52" s="403">
        <v>0</v>
      </c>
    </row>
    <row r="53" spans="1:4" x14ac:dyDescent="0.2">
      <c r="A53" s="434" t="s">
        <v>434</v>
      </c>
      <c r="B53" s="434" t="s">
        <v>435</v>
      </c>
      <c r="C53" s="432">
        <v>180999.99</v>
      </c>
      <c r="D53" s="403">
        <v>1.388622166224108E-2</v>
      </c>
    </row>
    <row r="54" spans="1:4" x14ac:dyDescent="0.2">
      <c r="A54" s="433" t="s">
        <v>472</v>
      </c>
      <c r="B54" s="434" t="s">
        <v>473</v>
      </c>
      <c r="C54" s="432">
        <v>2337490.1800000002</v>
      </c>
      <c r="D54" s="403">
        <v>0.17933098655304791</v>
      </c>
    </row>
    <row r="55" spans="1:4" x14ac:dyDescent="0.2">
      <c r="A55" s="434" t="s">
        <v>436</v>
      </c>
      <c r="B55" s="434" t="s">
        <v>437</v>
      </c>
      <c r="C55" s="432">
        <v>4482535.8499999996</v>
      </c>
      <c r="D55" s="403">
        <v>0.24492962943120186</v>
      </c>
    </row>
    <row r="56" spans="1:4" x14ac:dyDescent="0.2">
      <c r="A56" s="434" t="s">
        <v>438</v>
      </c>
      <c r="B56" s="434" t="s">
        <v>439</v>
      </c>
      <c r="C56" s="432">
        <v>296265.71999999997</v>
      </c>
      <c r="D56" s="403">
        <v>2.272934633224814E-2</v>
      </c>
    </row>
    <row r="57" spans="1:4" x14ac:dyDescent="0.2">
      <c r="A57" s="434" t="s">
        <v>440</v>
      </c>
      <c r="B57" s="434" t="s">
        <v>441</v>
      </c>
      <c r="C57" s="432">
        <v>112684.9</v>
      </c>
      <c r="D57" s="403">
        <v>8.6451247836393241E-3</v>
      </c>
    </row>
    <row r="58" spans="1:4" x14ac:dyDescent="0.2">
      <c r="A58" s="434" t="s">
        <v>442</v>
      </c>
      <c r="B58" s="434" t="s">
        <v>443</v>
      </c>
      <c r="C58" s="432">
        <v>1227312.46</v>
      </c>
      <c r="D58" s="403">
        <v>9.415875033136957E-2</v>
      </c>
    </row>
    <row r="59" spans="1:4" x14ac:dyDescent="0.2">
      <c r="A59" s="434" t="s">
        <v>444</v>
      </c>
      <c r="B59" s="434" t="s">
        <v>445</v>
      </c>
      <c r="C59" s="432">
        <v>0</v>
      </c>
      <c r="D59" s="403">
        <v>0</v>
      </c>
    </row>
    <row r="60" spans="1:4" x14ac:dyDescent="0.2">
      <c r="A60" s="434" t="s">
        <v>446</v>
      </c>
      <c r="B60" s="434" t="s">
        <v>447</v>
      </c>
      <c r="C60" s="432">
        <v>0</v>
      </c>
      <c r="D60" s="403">
        <v>0</v>
      </c>
    </row>
    <row r="61" spans="1:4" x14ac:dyDescent="0.2">
      <c r="A61" s="434" t="s">
        <v>448</v>
      </c>
      <c r="B61" s="434" t="s">
        <v>449</v>
      </c>
      <c r="C61" s="432">
        <v>4161156.8</v>
      </c>
      <c r="D61" s="403">
        <v>0.31924170656662343</v>
      </c>
    </row>
    <row r="62" spans="1:4" x14ac:dyDescent="0.2">
      <c r="A62" s="433" t="s">
        <v>474</v>
      </c>
      <c r="B62" s="434" t="s">
        <v>475</v>
      </c>
      <c r="C62" s="432">
        <v>10279955.73</v>
      </c>
      <c r="D62" s="403">
        <v>0.68970455744508241</v>
      </c>
    </row>
    <row r="63" spans="1:4" x14ac:dyDescent="0.2">
      <c r="A63" s="400"/>
      <c r="B63" s="401" t="s">
        <v>223</v>
      </c>
      <c r="C63" s="431">
        <v>14502311.200000001</v>
      </c>
      <c r="D63" s="404">
        <v>1</v>
      </c>
    </row>
  </sheetData>
  <mergeCells count="2">
    <mergeCell ref="A5:B5"/>
    <mergeCell ref="A35:B35"/>
  </mergeCells>
  <dataValidations count="5">
    <dataValidation allowBlank="1" showInputMessage="1" showErrorMessage="1" prompt="Detallar el porcentaje de estas adquisiciones que fueron realizadas mediante subsidios de capital del sector central (subsidiados por la federación, estado o municipio)." sqref="D7 D37" xr:uid="{00000000-0002-0000-1700-000000000000}"/>
    <dataValidation allowBlank="1" showInputMessage="1" showErrorMessage="1" prompt="Importe (saldo final) de las adquisiciones de bienes muebles e inmuebles efectuadas en el periodo al que corresponde la cuenta pública presentada." sqref="C37" xr:uid="{00000000-0002-0000-1700-000001000000}"/>
    <dataValidation allowBlank="1" showInputMessage="1" showErrorMessage="1" prompt="Corresponde al nombre o descripción de la cuenta de acuerdo al Plan de Cuentas emitido por el CONAC." sqref="B7 B37" xr:uid="{00000000-0002-0000-1700-000002000000}"/>
    <dataValidation allowBlank="1" showInputMessage="1" showErrorMessage="1" prompt="Corresponde al número de la cuenta de acuerdo al Plan de Cuentas emitido por el CONAC (DOF 23/12/2015)." sqref="A7 A37" xr:uid="{00000000-0002-0000-1700-000003000000}"/>
    <dataValidation allowBlank="1" showInputMessage="1" showErrorMessage="1" prompt="Importe (saldo final) de las adquisiciones de bienes muebles e inmuebles efectuadas en el periodo que se presenta." sqref="C7" xr:uid="{00000000-0002-0000-1700-000004000000}"/>
  </dataValidations>
  <pageMargins left="0.7" right="0.7" top="0.75" bottom="0.75" header="0.3" footer="0.3"/>
  <pageSetup scale="9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D43"/>
  <sheetViews>
    <sheetView zoomScaleSheetLayoutView="100" workbookViewId="0">
      <pane ySplit="8" topLeftCell="A9" activePane="bottomLeft" state="frozen"/>
      <selection pane="bottomLeft" activeCell="B41" sqref="B41"/>
    </sheetView>
  </sheetViews>
  <sheetFormatPr baseColWidth="10" defaultRowHeight="11.25" x14ac:dyDescent="0.2"/>
  <cols>
    <col min="1" max="1" width="11.7109375" style="143" customWidth="1"/>
    <col min="2" max="2" width="68" style="143" customWidth="1"/>
    <col min="3" max="3" width="17.7109375" style="110" customWidth="1"/>
    <col min="4" max="4" width="17.7109375" style="352" customWidth="1"/>
    <col min="5" max="256" width="11.42578125" style="352"/>
    <col min="257" max="257" width="11.7109375" style="352" customWidth="1"/>
    <col min="258" max="258" width="68" style="352" customWidth="1"/>
    <col min="259" max="260" width="17.7109375" style="352" customWidth="1"/>
    <col min="261" max="512" width="11.42578125" style="352"/>
    <col min="513" max="513" width="11.7109375" style="352" customWidth="1"/>
    <col min="514" max="514" width="68" style="352" customWidth="1"/>
    <col min="515" max="516" width="17.7109375" style="352" customWidth="1"/>
    <col min="517" max="768" width="11.42578125" style="352"/>
    <col min="769" max="769" width="11.7109375" style="352" customWidth="1"/>
    <col min="770" max="770" width="68" style="352" customWidth="1"/>
    <col min="771" max="772" width="17.7109375" style="352" customWidth="1"/>
    <col min="773" max="1024" width="11.42578125" style="352"/>
    <col min="1025" max="1025" width="11.7109375" style="352" customWidth="1"/>
    <col min="1026" max="1026" width="68" style="352" customWidth="1"/>
    <col min="1027" max="1028" width="17.7109375" style="352" customWidth="1"/>
    <col min="1029" max="1280" width="11.42578125" style="352"/>
    <col min="1281" max="1281" width="11.7109375" style="352" customWidth="1"/>
    <col min="1282" max="1282" width="68" style="352" customWidth="1"/>
    <col min="1283" max="1284" width="17.7109375" style="352" customWidth="1"/>
    <col min="1285" max="1536" width="11.42578125" style="352"/>
    <col min="1537" max="1537" width="11.7109375" style="352" customWidth="1"/>
    <col min="1538" max="1538" width="68" style="352" customWidth="1"/>
    <col min="1539" max="1540" width="17.7109375" style="352" customWidth="1"/>
    <col min="1541" max="1792" width="11.42578125" style="352"/>
    <col min="1793" max="1793" width="11.7109375" style="352" customWidth="1"/>
    <col min="1794" max="1794" width="68" style="352" customWidth="1"/>
    <col min="1795" max="1796" width="17.7109375" style="352" customWidth="1"/>
    <col min="1797" max="2048" width="11.42578125" style="352"/>
    <col min="2049" max="2049" width="11.7109375" style="352" customWidth="1"/>
    <col min="2050" max="2050" width="68" style="352" customWidth="1"/>
    <col min="2051" max="2052" width="17.7109375" style="352" customWidth="1"/>
    <col min="2053" max="2304" width="11.42578125" style="352"/>
    <col min="2305" max="2305" width="11.7109375" style="352" customWidth="1"/>
    <col min="2306" max="2306" width="68" style="352" customWidth="1"/>
    <col min="2307" max="2308" width="17.7109375" style="352" customWidth="1"/>
    <col min="2309" max="2560" width="11.42578125" style="352"/>
    <col min="2561" max="2561" width="11.7109375" style="352" customWidth="1"/>
    <col min="2562" max="2562" width="68" style="352" customWidth="1"/>
    <col min="2563" max="2564" width="17.7109375" style="352" customWidth="1"/>
    <col min="2565" max="2816" width="11.42578125" style="352"/>
    <col min="2817" max="2817" width="11.7109375" style="352" customWidth="1"/>
    <col min="2818" max="2818" width="68" style="352" customWidth="1"/>
    <col min="2819" max="2820" width="17.7109375" style="352" customWidth="1"/>
    <col min="2821" max="3072" width="11.42578125" style="352"/>
    <col min="3073" max="3073" width="11.7109375" style="352" customWidth="1"/>
    <col min="3074" max="3074" width="68" style="352" customWidth="1"/>
    <col min="3075" max="3076" width="17.7109375" style="352" customWidth="1"/>
    <col min="3077" max="3328" width="11.42578125" style="352"/>
    <col min="3329" max="3329" width="11.7109375" style="352" customWidth="1"/>
    <col min="3330" max="3330" width="68" style="352" customWidth="1"/>
    <col min="3331" max="3332" width="17.7109375" style="352" customWidth="1"/>
    <col min="3333" max="3584" width="11.42578125" style="352"/>
    <col min="3585" max="3585" width="11.7109375" style="352" customWidth="1"/>
    <col min="3586" max="3586" width="68" style="352" customWidth="1"/>
    <col min="3587" max="3588" width="17.7109375" style="352" customWidth="1"/>
    <col min="3589" max="3840" width="11.42578125" style="352"/>
    <col min="3841" max="3841" width="11.7109375" style="352" customWidth="1"/>
    <col min="3842" max="3842" width="68" style="352" customWidth="1"/>
    <col min="3843" max="3844" width="17.7109375" style="352" customWidth="1"/>
    <col min="3845" max="4096" width="11.42578125" style="352"/>
    <col min="4097" max="4097" width="11.7109375" style="352" customWidth="1"/>
    <col min="4098" max="4098" width="68" style="352" customWidth="1"/>
    <col min="4099" max="4100" width="17.7109375" style="352" customWidth="1"/>
    <col min="4101" max="4352" width="11.42578125" style="352"/>
    <col min="4353" max="4353" width="11.7109375" style="352" customWidth="1"/>
    <col min="4354" max="4354" width="68" style="352" customWidth="1"/>
    <col min="4355" max="4356" width="17.7109375" style="352" customWidth="1"/>
    <col min="4357" max="4608" width="11.42578125" style="352"/>
    <col min="4609" max="4609" width="11.7109375" style="352" customWidth="1"/>
    <col min="4610" max="4610" width="68" style="352" customWidth="1"/>
    <col min="4611" max="4612" width="17.7109375" style="352" customWidth="1"/>
    <col min="4613" max="4864" width="11.42578125" style="352"/>
    <col min="4865" max="4865" width="11.7109375" style="352" customWidth="1"/>
    <col min="4866" max="4866" width="68" style="352" customWidth="1"/>
    <col min="4867" max="4868" width="17.7109375" style="352" customWidth="1"/>
    <col min="4869" max="5120" width="11.42578125" style="352"/>
    <col min="5121" max="5121" width="11.7109375" style="352" customWidth="1"/>
    <col min="5122" max="5122" width="68" style="352" customWidth="1"/>
    <col min="5123" max="5124" width="17.7109375" style="352" customWidth="1"/>
    <col min="5125" max="5376" width="11.42578125" style="352"/>
    <col min="5377" max="5377" width="11.7109375" style="352" customWidth="1"/>
    <col min="5378" max="5378" width="68" style="352" customWidth="1"/>
    <col min="5379" max="5380" width="17.7109375" style="352" customWidth="1"/>
    <col min="5381" max="5632" width="11.42578125" style="352"/>
    <col min="5633" max="5633" width="11.7109375" style="352" customWidth="1"/>
    <col min="5634" max="5634" width="68" style="352" customWidth="1"/>
    <col min="5635" max="5636" width="17.7109375" style="352" customWidth="1"/>
    <col min="5637" max="5888" width="11.42578125" style="352"/>
    <col min="5889" max="5889" width="11.7109375" style="352" customWidth="1"/>
    <col min="5890" max="5890" width="68" style="352" customWidth="1"/>
    <col min="5891" max="5892" width="17.7109375" style="352" customWidth="1"/>
    <col min="5893" max="6144" width="11.42578125" style="352"/>
    <col min="6145" max="6145" width="11.7109375" style="352" customWidth="1"/>
    <col min="6146" max="6146" width="68" style="352" customWidth="1"/>
    <col min="6147" max="6148" width="17.7109375" style="352" customWidth="1"/>
    <col min="6149" max="6400" width="11.42578125" style="352"/>
    <col min="6401" max="6401" width="11.7109375" style="352" customWidth="1"/>
    <col min="6402" max="6402" width="68" style="352" customWidth="1"/>
    <col min="6403" max="6404" width="17.7109375" style="352" customWidth="1"/>
    <col min="6405" max="6656" width="11.42578125" style="352"/>
    <col min="6657" max="6657" width="11.7109375" style="352" customWidth="1"/>
    <col min="6658" max="6658" width="68" style="352" customWidth="1"/>
    <col min="6659" max="6660" width="17.7109375" style="352" customWidth="1"/>
    <col min="6661" max="6912" width="11.42578125" style="352"/>
    <col min="6913" max="6913" width="11.7109375" style="352" customWidth="1"/>
    <col min="6914" max="6914" width="68" style="352" customWidth="1"/>
    <col min="6915" max="6916" width="17.7109375" style="352" customWidth="1"/>
    <col min="6917" max="7168" width="11.42578125" style="352"/>
    <col min="7169" max="7169" width="11.7109375" style="352" customWidth="1"/>
    <col min="7170" max="7170" width="68" style="352" customWidth="1"/>
    <col min="7171" max="7172" width="17.7109375" style="352" customWidth="1"/>
    <col min="7173" max="7424" width="11.42578125" style="352"/>
    <col min="7425" max="7425" width="11.7109375" style="352" customWidth="1"/>
    <col min="7426" max="7426" width="68" style="352" customWidth="1"/>
    <col min="7427" max="7428" width="17.7109375" style="352" customWidth="1"/>
    <col min="7429" max="7680" width="11.42578125" style="352"/>
    <col min="7681" max="7681" width="11.7109375" style="352" customWidth="1"/>
    <col min="7682" max="7682" width="68" style="352" customWidth="1"/>
    <col min="7683" max="7684" width="17.7109375" style="352" customWidth="1"/>
    <col min="7685" max="7936" width="11.42578125" style="352"/>
    <col min="7937" max="7937" width="11.7109375" style="352" customWidth="1"/>
    <col min="7938" max="7938" width="68" style="352" customWidth="1"/>
    <col min="7939" max="7940" width="17.7109375" style="352" customWidth="1"/>
    <col min="7941" max="8192" width="11.42578125" style="352"/>
    <col min="8193" max="8193" width="11.7109375" style="352" customWidth="1"/>
    <col min="8194" max="8194" width="68" style="352" customWidth="1"/>
    <col min="8195" max="8196" width="17.7109375" style="352" customWidth="1"/>
    <col min="8197" max="8448" width="11.42578125" style="352"/>
    <col min="8449" max="8449" width="11.7109375" style="352" customWidth="1"/>
    <col min="8450" max="8450" width="68" style="352" customWidth="1"/>
    <col min="8451" max="8452" width="17.7109375" style="352" customWidth="1"/>
    <col min="8453" max="8704" width="11.42578125" style="352"/>
    <col min="8705" max="8705" width="11.7109375" style="352" customWidth="1"/>
    <col min="8706" max="8706" width="68" style="352" customWidth="1"/>
    <col min="8707" max="8708" width="17.7109375" style="352" customWidth="1"/>
    <col min="8709" max="8960" width="11.42578125" style="352"/>
    <col min="8961" max="8961" width="11.7109375" style="352" customWidth="1"/>
    <col min="8962" max="8962" width="68" style="352" customWidth="1"/>
    <col min="8963" max="8964" width="17.7109375" style="352" customWidth="1"/>
    <col min="8965" max="9216" width="11.42578125" style="352"/>
    <col min="9217" max="9217" width="11.7109375" style="352" customWidth="1"/>
    <col min="9218" max="9218" width="68" style="352" customWidth="1"/>
    <col min="9219" max="9220" width="17.7109375" style="352" customWidth="1"/>
    <col min="9221" max="9472" width="11.42578125" style="352"/>
    <col min="9473" max="9473" width="11.7109375" style="352" customWidth="1"/>
    <col min="9474" max="9474" width="68" style="352" customWidth="1"/>
    <col min="9475" max="9476" width="17.7109375" style="352" customWidth="1"/>
    <col min="9477" max="9728" width="11.42578125" style="352"/>
    <col min="9729" max="9729" width="11.7109375" style="352" customWidth="1"/>
    <col min="9730" max="9730" width="68" style="352" customWidth="1"/>
    <col min="9731" max="9732" width="17.7109375" style="352" customWidth="1"/>
    <col min="9733" max="9984" width="11.42578125" style="352"/>
    <col min="9985" max="9985" width="11.7109375" style="352" customWidth="1"/>
    <col min="9986" max="9986" width="68" style="352" customWidth="1"/>
    <col min="9987" max="9988" width="17.7109375" style="352" customWidth="1"/>
    <col min="9989" max="10240" width="11.42578125" style="352"/>
    <col min="10241" max="10241" width="11.7109375" style="352" customWidth="1"/>
    <col min="10242" max="10242" width="68" style="352" customWidth="1"/>
    <col min="10243" max="10244" width="17.7109375" style="352" customWidth="1"/>
    <col min="10245" max="10496" width="11.42578125" style="352"/>
    <col min="10497" max="10497" width="11.7109375" style="352" customWidth="1"/>
    <col min="10498" max="10498" width="68" style="352" customWidth="1"/>
    <col min="10499" max="10500" width="17.7109375" style="352" customWidth="1"/>
    <col min="10501" max="10752" width="11.42578125" style="352"/>
    <col min="10753" max="10753" width="11.7109375" style="352" customWidth="1"/>
    <col min="10754" max="10754" width="68" style="352" customWidth="1"/>
    <col min="10755" max="10756" width="17.7109375" style="352" customWidth="1"/>
    <col min="10757" max="11008" width="11.42578125" style="352"/>
    <col min="11009" max="11009" width="11.7109375" style="352" customWidth="1"/>
    <col min="11010" max="11010" width="68" style="352" customWidth="1"/>
    <col min="11011" max="11012" width="17.7109375" style="352" customWidth="1"/>
    <col min="11013" max="11264" width="11.42578125" style="352"/>
    <col min="11265" max="11265" width="11.7109375" style="352" customWidth="1"/>
    <col min="11266" max="11266" width="68" style="352" customWidth="1"/>
    <col min="11267" max="11268" width="17.7109375" style="352" customWidth="1"/>
    <col min="11269" max="11520" width="11.42578125" style="352"/>
    <col min="11521" max="11521" width="11.7109375" style="352" customWidth="1"/>
    <col min="11522" max="11522" width="68" style="352" customWidth="1"/>
    <col min="11523" max="11524" width="17.7109375" style="352" customWidth="1"/>
    <col min="11525" max="11776" width="11.42578125" style="352"/>
    <col min="11777" max="11777" width="11.7109375" style="352" customWidth="1"/>
    <col min="11778" max="11778" width="68" style="352" customWidth="1"/>
    <col min="11779" max="11780" width="17.7109375" style="352" customWidth="1"/>
    <col min="11781" max="12032" width="11.42578125" style="352"/>
    <col min="12033" max="12033" width="11.7109375" style="352" customWidth="1"/>
    <col min="12034" max="12034" width="68" style="352" customWidth="1"/>
    <col min="12035" max="12036" width="17.7109375" style="352" customWidth="1"/>
    <col min="12037" max="12288" width="11.42578125" style="352"/>
    <col min="12289" max="12289" width="11.7109375" style="352" customWidth="1"/>
    <col min="12290" max="12290" width="68" style="352" customWidth="1"/>
    <col min="12291" max="12292" width="17.7109375" style="352" customWidth="1"/>
    <col min="12293" max="12544" width="11.42578125" style="352"/>
    <col min="12545" max="12545" width="11.7109375" style="352" customWidth="1"/>
    <col min="12546" max="12546" width="68" style="352" customWidth="1"/>
    <col min="12547" max="12548" width="17.7109375" style="352" customWidth="1"/>
    <col min="12549" max="12800" width="11.42578125" style="352"/>
    <col min="12801" max="12801" width="11.7109375" style="352" customWidth="1"/>
    <col min="12802" max="12802" width="68" style="352" customWidth="1"/>
    <col min="12803" max="12804" width="17.7109375" style="352" customWidth="1"/>
    <col min="12805" max="13056" width="11.42578125" style="352"/>
    <col min="13057" max="13057" width="11.7109375" style="352" customWidth="1"/>
    <col min="13058" max="13058" width="68" style="352" customWidth="1"/>
    <col min="13059" max="13060" width="17.7109375" style="352" customWidth="1"/>
    <col min="13061" max="13312" width="11.42578125" style="352"/>
    <col min="13313" max="13313" width="11.7109375" style="352" customWidth="1"/>
    <col min="13314" max="13314" width="68" style="352" customWidth="1"/>
    <col min="13315" max="13316" width="17.7109375" style="352" customWidth="1"/>
    <col min="13317" max="13568" width="11.42578125" style="352"/>
    <col min="13569" max="13569" width="11.7109375" style="352" customWidth="1"/>
    <col min="13570" max="13570" width="68" style="352" customWidth="1"/>
    <col min="13571" max="13572" width="17.7109375" style="352" customWidth="1"/>
    <col min="13573" max="13824" width="11.42578125" style="352"/>
    <col min="13825" max="13825" width="11.7109375" style="352" customWidth="1"/>
    <col min="13826" max="13826" width="68" style="352" customWidth="1"/>
    <col min="13827" max="13828" width="17.7109375" style="352" customWidth="1"/>
    <col min="13829" max="14080" width="11.42578125" style="352"/>
    <col min="14081" max="14081" width="11.7109375" style="352" customWidth="1"/>
    <col min="14082" max="14082" width="68" style="352" customWidth="1"/>
    <col min="14083" max="14084" width="17.7109375" style="352" customWidth="1"/>
    <col min="14085" max="14336" width="11.42578125" style="352"/>
    <col min="14337" max="14337" width="11.7109375" style="352" customWidth="1"/>
    <col min="14338" max="14338" width="68" style="352" customWidth="1"/>
    <col min="14339" max="14340" width="17.7109375" style="352" customWidth="1"/>
    <col min="14341" max="14592" width="11.42578125" style="352"/>
    <col min="14593" max="14593" width="11.7109375" style="352" customWidth="1"/>
    <col min="14594" max="14594" width="68" style="352" customWidth="1"/>
    <col min="14595" max="14596" width="17.7109375" style="352" customWidth="1"/>
    <col min="14597" max="14848" width="11.42578125" style="352"/>
    <col min="14849" max="14849" width="11.7109375" style="352" customWidth="1"/>
    <col min="14850" max="14850" width="68" style="352" customWidth="1"/>
    <col min="14851" max="14852" width="17.7109375" style="352" customWidth="1"/>
    <col min="14853" max="15104" width="11.42578125" style="352"/>
    <col min="15105" max="15105" width="11.7109375" style="352" customWidth="1"/>
    <col min="15106" max="15106" width="68" style="352" customWidth="1"/>
    <col min="15107" max="15108" width="17.7109375" style="352" customWidth="1"/>
    <col min="15109" max="15360" width="11.42578125" style="352"/>
    <col min="15361" max="15361" width="11.7109375" style="352" customWidth="1"/>
    <col min="15362" max="15362" width="68" style="352" customWidth="1"/>
    <col min="15363" max="15364" width="17.7109375" style="352" customWidth="1"/>
    <col min="15365" max="15616" width="11.42578125" style="352"/>
    <col min="15617" max="15617" width="11.7109375" style="352" customWidth="1"/>
    <col min="15618" max="15618" width="68" style="352" customWidth="1"/>
    <col min="15619" max="15620" width="17.7109375" style="352" customWidth="1"/>
    <col min="15621" max="15872" width="11.42578125" style="352"/>
    <col min="15873" max="15873" width="11.7109375" style="352" customWidth="1"/>
    <col min="15874" max="15874" width="68" style="352" customWidth="1"/>
    <col min="15875" max="15876" width="17.7109375" style="352" customWidth="1"/>
    <col min="15877" max="16128" width="11.42578125" style="352"/>
    <col min="16129" max="16129" width="11.7109375" style="352" customWidth="1"/>
    <col min="16130" max="16130" width="68" style="352" customWidth="1"/>
    <col min="16131" max="16132" width="17.7109375" style="352" customWidth="1"/>
    <col min="16133" max="16384" width="11.42578125" style="352"/>
  </cols>
  <sheetData>
    <row r="1" spans="1:4" s="40" customFormat="1" x14ac:dyDescent="0.2">
      <c r="A1" s="66" t="s">
        <v>43</v>
      </c>
      <c r="B1" s="66"/>
      <c r="C1" s="98"/>
    </row>
    <row r="2" spans="1:4" s="40" customFormat="1" x14ac:dyDescent="0.2">
      <c r="A2" s="66" t="s">
        <v>0</v>
      </c>
      <c r="B2" s="66"/>
      <c r="C2" s="98"/>
    </row>
    <row r="3" spans="1:4" s="40" customFormat="1" x14ac:dyDescent="0.2">
      <c r="A3" s="66"/>
      <c r="B3" s="66"/>
      <c r="C3" s="98"/>
    </row>
    <row r="4" spans="1:4" s="40" customFormat="1" x14ac:dyDescent="0.2">
      <c r="A4" s="66"/>
      <c r="B4" s="66"/>
      <c r="C4" s="98"/>
    </row>
    <row r="5" spans="1:4" s="40" customFormat="1" x14ac:dyDescent="0.2">
      <c r="C5" s="98"/>
    </row>
    <row r="6" spans="1:4" s="40" customFormat="1" ht="11.25" customHeight="1" x14ac:dyDescent="0.2">
      <c r="A6" s="447" t="s">
        <v>249</v>
      </c>
      <c r="B6" s="448"/>
      <c r="C6" s="98"/>
      <c r="D6" s="257" t="s">
        <v>210</v>
      </c>
    </row>
    <row r="7" spans="1:4" x14ac:dyDescent="0.2">
      <c r="A7" s="102"/>
      <c r="B7" s="102"/>
      <c r="C7" s="103"/>
    </row>
    <row r="8" spans="1:4" ht="15" customHeight="1" x14ac:dyDescent="0.2">
      <c r="A8" s="15" t="s">
        <v>46</v>
      </c>
      <c r="B8" s="199" t="s">
        <v>47</v>
      </c>
      <c r="C8" s="52" t="s">
        <v>74</v>
      </c>
      <c r="D8" s="52" t="s">
        <v>75</v>
      </c>
    </row>
    <row r="9" spans="1:4" x14ac:dyDescent="0.2">
      <c r="A9" s="399" t="s">
        <v>879</v>
      </c>
      <c r="B9" s="399" t="s">
        <v>880</v>
      </c>
      <c r="C9" s="208">
        <v>40014195.880000003</v>
      </c>
      <c r="D9" s="208">
        <v>39867932.579999998</v>
      </c>
    </row>
    <row r="10" spans="1:4" x14ac:dyDescent="0.2">
      <c r="A10" s="376">
        <v>5510</v>
      </c>
      <c r="B10" s="284" t="s">
        <v>168</v>
      </c>
      <c r="C10" s="283">
        <v>0</v>
      </c>
      <c r="D10" s="283">
        <v>0</v>
      </c>
    </row>
    <row r="11" spans="1:4" x14ac:dyDescent="0.2">
      <c r="A11" s="376">
        <v>5511</v>
      </c>
      <c r="B11" s="284" t="s">
        <v>276</v>
      </c>
      <c r="C11" s="283">
        <v>0</v>
      </c>
      <c r="D11" s="283">
        <v>0</v>
      </c>
    </row>
    <row r="12" spans="1:4" x14ac:dyDescent="0.2">
      <c r="A12" s="376">
        <v>5512</v>
      </c>
      <c r="B12" s="284" t="s">
        <v>277</v>
      </c>
      <c r="C12" s="283">
        <v>0</v>
      </c>
      <c r="D12" s="283">
        <v>0</v>
      </c>
    </row>
    <row r="13" spans="1:4" x14ac:dyDescent="0.2">
      <c r="A13" s="376">
        <v>5513</v>
      </c>
      <c r="B13" s="284" t="s">
        <v>278</v>
      </c>
      <c r="C13" s="283">
        <v>0</v>
      </c>
      <c r="D13" s="283">
        <v>0</v>
      </c>
    </row>
    <row r="14" spans="1:4" x14ac:dyDescent="0.2">
      <c r="A14" s="376">
        <v>5514</v>
      </c>
      <c r="B14" s="284" t="s">
        <v>279</v>
      </c>
      <c r="C14" s="283">
        <v>0</v>
      </c>
      <c r="D14" s="283">
        <v>0</v>
      </c>
    </row>
    <row r="15" spans="1:4" x14ac:dyDescent="0.2">
      <c r="A15" s="376">
        <v>5515</v>
      </c>
      <c r="B15" s="284" t="s">
        <v>280</v>
      </c>
      <c r="C15" s="283">
        <v>0</v>
      </c>
      <c r="D15" s="283">
        <v>0</v>
      </c>
    </row>
    <row r="16" spans="1:4" x14ac:dyDescent="0.2">
      <c r="A16" s="376">
        <v>5516</v>
      </c>
      <c r="B16" s="284" t="s">
        <v>281</v>
      </c>
      <c r="C16" s="283">
        <v>0</v>
      </c>
      <c r="D16" s="283">
        <v>0</v>
      </c>
    </row>
    <row r="17" spans="1:4" x14ac:dyDescent="0.2">
      <c r="A17" s="376">
        <v>5517</v>
      </c>
      <c r="B17" s="284" t="s">
        <v>282</v>
      </c>
      <c r="C17" s="283">
        <v>0</v>
      </c>
      <c r="D17" s="283">
        <v>0</v>
      </c>
    </row>
    <row r="18" spans="1:4" x14ac:dyDescent="0.2">
      <c r="A18" s="376">
        <v>5518</v>
      </c>
      <c r="B18" s="284" t="s">
        <v>283</v>
      </c>
      <c r="C18" s="283">
        <v>0</v>
      </c>
      <c r="D18" s="283">
        <v>0</v>
      </c>
    </row>
    <row r="19" spans="1:4" x14ac:dyDescent="0.2">
      <c r="A19" s="376">
        <v>5520</v>
      </c>
      <c r="B19" s="284" t="s">
        <v>169</v>
      </c>
      <c r="C19" s="283">
        <v>0</v>
      </c>
      <c r="D19" s="283">
        <v>0</v>
      </c>
    </row>
    <row r="20" spans="1:4" x14ac:dyDescent="0.2">
      <c r="A20" s="376">
        <v>5521</v>
      </c>
      <c r="B20" s="284" t="s">
        <v>284</v>
      </c>
      <c r="C20" s="283">
        <v>0</v>
      </c>
      <c r="D20" s="283">
        <v>0</v>
      </c>
    </row>
    <row r="21" spans="1:4" x14ac:dyDescent="0.2">
      <c r="A21" s="376">
        <v>5522</v>
      </c>
      <c r="B21" s="284" t="s">
        <v>285</v>
      </c>
      <c r="C21" s="283">
        <v>0</v>
      </c>
      <c r="D21" s="283">
        <v>0</v>
      </c>
    </row>
    <row r="22" spans="1:4" x14ac:dyDescent="0.2">
      <c r="A22" s="376">
        <v>5530</v>
      </c>
      <c r="B22" s="284" t="s">
        <v>170</v>
      </c>
      <c r="C22" s="283">
        <v>0</v>
      </c>
      <c r="D22" s="283">
        <v>0</v>
      </c>
    </row>
    <row r="23" spans="1:4" x14ac:dyDescent="0.2">
      <c r="A23" s="376">
        <v>5531</v>
      </c>
      <c r="B23" s="284" t="s">
        <v>286</v>
      </c>
      <c r="C23" s="283">
        <v>0</v>
      </c>
      <c r="D23" s="283">
        <v>0</v>
      </c>
    </row>
    <row r="24" spans="1:4" x14ac:dyDescent="0.2">
      <c r="A24" s="376">
        <v>5532</v>
      </c>
      <c r="B24" s="284" t="s">
        <v>287</v>
      </c>
      <c r="C24" s="283">
        <v>0</v>
      </c>
      <c r="D24" s="283">
        <v>0</v>
      </c>
    </row>
    <row r="25" spans="1:4" x14ac:dyDescent="0.2">
      <c r="A25" s="376">
        <v>5533</v>
      </c>
      <c r="B25" s="284" t="s">
        <v>288</v>
      </c>
      <c r="C25" s="283">
        <v>0</v>
      </c>
      <c r="D25" s="283">
        <v>0</v>
      </c>
    </row>
    <row r="26" spans="1:4" x14ac:dyDescent="0.2">
      <c r="A26" s="376">
        <v>5534</v>
      </c>
      <c r="B26" s="284" t="s">
        <v>289</v>
      </c>
      <c r="C26" s="283">
        <v>0</v>
      </c>
      <c r="D26" s="283">
        <v>0</v>
      </c>
    </row>
    <row r="27" spans="1:4" x14ac:dyDescent="0.2">
      <c r="A27" s="376">
        <v>5535</v>
      </c>
      <c r="B27" s="284" t="s">
        <v>290</v>
      </c>
      <c r="C27" s="283">
        <v>0</v>
      </c>
      <c r="D27" s="283">
        <v>0</v>
      </c>
    </row>
    <row r="28" spans="1:4" x14ac:dyDescent="0.2">
      <c r="A28" s="376">
        <v>5540</v>
      </c>
      <c r="B28" s="284" t="s">
        <v>171</v>
      </c>
      <c r="C28" s="283">
        <v>0</v>
      </c>
      <c r="D28" s="283">
        <v>0</v>
      </c>
    </row>
    <row r="29" spans="1:4" x14ac:dyDescent="0.2">
      <c r="A29" s="376">
        <v>5541</v>
      </c>
      <c r="B29" s="284" t="s">
        <v>171</v>
      </c>
      <c r="C29" s="283">
        <v>0</v>
      </c>
      <c r="D29" s="283">
        <v>0</v>
      </c>
    </row>
    <row r="30" spans="1:4" x14ac:dyDescent="0.2">
      <c r="A30" s="376">
        <v>5550</v>
      </c>
      <c r="B30" s="285" t="s">
        <v>172</v>
      </c>
      <c r="C30" s="283">
        <v>0</v>
      </c>
      <c r="D30" s="283">
        <v>0</v>
      </c>
    </row>
    <row r="31" spans="1:4" x14ac:dyDescent="0.2">
      <c r="A31" s="376">
        <v>5551</v>
      </c>
      <c r="B31" s="285" t="s">
        <v>172</v>
      </c>
      <c r="C31" s="283">
        <v>0</v>
      </c>
      <c r="D31" s="283">
        <v>0</v>
      </c>
    </row>
    <row r="32" spans="1:4" x14ac:dyDescent="0.2">
      <c r="A32" s="412" t="s">
        <v>881</v>
      </c>
      <c r="B32" s="412" t="s">
        <v>699</v>
      </c>
      <c r="C32" s="413">
        <v>40014195.880000003</v>
      </c>
      <c r="D32" s="413">
        <v>39867932.579999998</v>
      </c>
    </row>
    <row r="33" spans="1:4" x14ac:dyDescent="0.2">
      <c r="A33" s="412" t="s">
        <v>963</v>
      </c>
      <c r="B33" s="412" t="s">
        <v>942</v>
      </c>
      <c r="C33" s="413">
        <v>3758630.71</v>
      </c>
      <c r="D33" s="413">
        <v>3758630.71</v>
      </c>
    </row>
    <row r="34" spans="1:4" x14ac:dyDescent="0.2">
      <c r="A34" s="376">
        <v>5592</v>
      </c>
      <c r="B34" s="285" t="s">
        <v>291</v>
      </c>
      <c r="C34" s="283">
        <v>0</v>
      </c>
      <c r="D34" s="283">
        <v>0</v>
      </c>
    </row>
    <row r="35" spans="1:4" x14ac:dyDescent="0.2">
      <c r="A35" s="376">
        <v>5593</v>
      </c>
      <c r="B35" s="285" t="s">
        <v>292</v>
      </c>
      <c r="C35" s="283">
        <v>0</v>
      </c>
      <c r="D35" s="283">
        <v>0</v>
      </c>
    </row>
    <row r="36" spans="1:4" x14ac:dyDescent="0.2">
      <c r="A36" s="376">
        <v>5594</v>
      </c>
      <c r="B36" s="285" t="s">
        <v>293</v>
      </c>
      <c r="C36" s="283">
        <v>0</v>
      </c>
      <c r="D36" s="283">
        <v>0</v>
      </c>
    </row>
    <row r="37" spans="1:4" x14ac:dyDescent="0.2">
      <c r="A37" s="376">
        <v>5595</v>
      </c>
      <c r="B37" s="285" t="s">
        <v>294</v>
      </c>
      <c r="C37" s="283">
        <v>0</v>
      </c>
      <c r="D37" s="283">
        <v>0</v>
      </c>
    </row>
    <row r="38" spans="1:4" x14ac:dyDescent="0.2">
      <c r="A38" s="376">
        <v>5596</v>
      </c>
      <c r="B38" s="285" t="s">
        <v>295</v>
      </c>
      <c r="C38" s="283">
        <v>0</v>
      </c>
      <c r="D38" s="283">
        <v>0</v>
      </c>
    </row>
    <row r="39" spans="1:4" x14ac:dyDescent="0.2">
      <c r="A39" s="376">
        <v>5597</v>
      </c>
      <c r="B39" s="285" t="s">
        <v>296</v>
      </c>
      <c r="C39" s="283">
        <v>0</v>
      </c>
      <c r="D39" s="283">
        <v>0</v>
      </c>
    </row>
    <row r="40" spans="1:4" x14ac:dyDescent="0.2">
      <c r="A40" s="412" t="s">
        <v>882</v>
      </c>
      <c r="B40" s="412" t="s">
        <v>699</v>
      </c>
      <c r="C40" s="413">
        <v>36255565.170000002</v>
      </c>
      <c r="D40" s="413">
        <v>36109301.869999997</v>
      </c>
    </row>
    <row r="41" spans="1:4" x14ac:dyDescent="0.2">
      <c r="A41" s="377">
        <v>5600</v>
      </c>
      <c r="B41" s="286" t="s">
        <v>297</v>
      </c>
      <c r="C41" s="283">
        <v>0</v>
      </c>
      <c r="D41" s="283">
        <v>0</v>
      </c>
    </row>
    <row r="42" spans="1:4" x14ac:dyDescent="0.2">
      <c r="A42" s="376">
        <v>5610</v>
      </c>
      <c r="B42" s="285" t="s">
        <v>298</v>
      </c>
      <c r="C42" s="283">
        <v>0</v>
      </c>
      <c r="D42" s="283">
        <v>0</v>
      </c>
    </row>
    <row r="43" spans="1:4" x14ac:dyDescent="0.2">
      <c r="A43" s="378">
        <v>5611</v>
      </c>
      <c r="B43" s="287" t="s">
        <v>299</v>
      </c>
      <c r="C43" s="288">
        <v>0</v>
      </c>
      <c r="D43" s="288">
        <v>0</v>
      </c>
    </row>
  </sheetData>
  <mergeCells count="1">
    <mergeCell ref="A6:B6"/>
  </mergeCells>
  <dataValidations count="4">
    <dataValidation allowBlank="1" showInputMessage="1" showErrorMessage="1" prompt="Corresponde al nombre o descripción de la cuenta de acuerdo al Plan de Cuentas emitido por el CONAC." sqref="B8 IX8 ST8 ACP8 AML8 AWH8 BGD8 BPZ8 BZV8 CJR8 CTN8 DDJ8 DNF8 DXB8 EGX8 EQT8 FAP8 FKL8 FUH8 GED8 GNZ8 GXV8 HHR8 HRN8 IBJ8 ILF8 IVB8 JEX8 JOT8 JYP8 KIL8 KSH8 LCD8 LLZ8 LVV8 MFR8 MPN8 MZJ8 NJF8 NTB8 OCX8 OMT8 OWP8 PGL8 PQH8 QAD8 QJZ8 QTV8 RDR8 RNN8 RXJ8 SHF8 SRB8 TAX8 TKT8 TUP8 UEL8 UOH8 UYD8 VHZ8 VRV8 WBR8 WLN8 WVJ8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WLN983048 WVJ983048" xr:uid="{00000000-0002-0000-1800-000000000000}"/>
    <dataValidation allowBlank="1" showInputMessage="1" showErrorMessage="1" prompt="Saldo al 31 de diciembre del año anterior del ejercio que se presenta."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00000000-0002-0000-1800-000001000000}"/>
    <dataValidation allowBlank="1" showInputMessage="1" showErrorMessage="1" prompt="Corresponde al número de la cuenta de acuerdo al Plan de Cuentas emitido por el CONAC (DOF 23/12/2015)."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xr:uid="{00000000-0002-0000-1800-000002000000}"/>
    <dataValidation allowBlank="1" showInputMessage="1" showErrorMessage="1" prompt="Importe final del periodo que corresponde la información financiera trimestral que se presenta." sqref="D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D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D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D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D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D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D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D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D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D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D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D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D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D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D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xr:uid="{00000000-0002-0000-1800-000003000000}"/>
  </dataValidations>
  <pageMargins left="0.70866141732283472" right="0.70866141732283472" top="0.74803149606299213" bottom="0.74803149606299213" header="0.31496062992125984" footer="0.31496062992125984"/>
  <pageSetup scale="7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C21"/>
  <sheetViews>
    <sheetView workbookViewId="0">
      <selection activeCell="C26" sqref="C26"/>
    </sheetView>
  </sheetViews>
  <sheetFormatPr baseColWidth="10" defaultRowHeight="11.25" x14ac:dyDescent="0.2"/>
  <cols>
    <col min="1" max="1" width="20.7109375" style="191" customWidth="1"/>
    <col min="2" max="2" width="50.7109375" style="191" customWidth="1"/>
    <col min="3" max="3" width="17.7109375" style="191" customWidth="1"/>
    <col min="4" max="16384" width="11.42578125" style="191"/>
  </cols>
  <sheetData>
    <row r="1" spans="1:3" x14ac:dyDescent="0.2">
      <c r="A1" s="66" t="s">
        <v>43</v>
      </c>
    </row>
    <row r="2" spans="1:3" x14ac:dyDescent="0.2">
      <c r="A2" s="66"/>
    </row>
    <row r="3" spans="1:3" s="234" customFormat="1" x14ac:dyDescent="0.2">
      <c r="A3" s="66"/>
    </row>
    <row r="4" spans="1:3" x14ac:dyDescent="0.2">
      <c r="A4" s="66"/>
    </row>
    <row r="5" spans="1:3" ht="11.25" customHeight="1" x14ac:dyDescent="0.2">
      <c r="A5" s="238" t="s">
        <v>186</v>
      </c>
      <c r="B5" s="239"/>
      <c r="C5" s="235" t="s">
        <v>203</v>
      </c>
    </row>
    <row r="6" spans="1:3" x14ac:dyDescent="0.2">
      <c r="A6" s="242"/>
      <c r="B6" s="242"/>
      <c r="C6" s="243"/>
    </row>
    <row r="7" spans="1:3" ht="15" customHeight="1" x14ac:dyDescent="0.2">
      <c r="A7" s="15" t="s">
        <v>46</v>
      </c>
      <c r="B7" s="240" t="s">
        <v>47</v>
      </c>
      <c r="C7" s="199" t="s">
        <v>53</v>
      </c>
    </row>
    <row r="8" spans="1:3" x14ac:dyDescent="0.2">
      <c r="A8" s="212">
        <v>900001</v>
      </c>
      <c r="B8" s="200" t="s">
        <v>174</v>
      </c>
      <c r="C8" s="204">
        <v>425714983</v>
      </c>
    </row>
    <row r="9" spans="1:3" x14ac:dyDescent="0.2">
      <c r="A9" s="212">
        <v>900002</v>
      </c>
      <c r="B9" s="201" t="s">
        <v>175</v>
      </c>
      <c r="C9" s="204">
        <v>1108822.45</v>
      </c>
    </row>
    <row r="10" spans="1:3" x14ac:dyDescent="0.2">
      <c r="A10" s="210">
        <v>4320</v>
      </c>
      <c r="B10" s="202" t="s">
        <v>176</v>
      </c>
      <c r="C10" s="205">
        <v>8004.98</v>
      </c>
    </row>
    <row r="11" spans="1:3" ht="22.5" x14ac:dyDescent="0.2">
      <c r="A11" s="210">
        <v>4330</v>
      </c>
      <c r="B11" s="202" t="s">
        <v>177</v>
      </c>
      <c r="C11" s="205">
        <v>0</v>
      </c>
    </row>
    <row r="12" spans="1:3" x14ac:dyDescent="0.2">
      <c r="A12" s="210">
        <v>4340</v>
      </c>
      <c r="B12" s="202" t="s">
        <v>178</v>
      </c>
      <c r="C12" s="205">
        <v>0</v>
      </c>
    </row>
    <row r="13" spans="1:3" x14ac:dyDescent="0.2">
      <c r="A13" s="210">
        <v>4399</v>
      </c>
      <c r="B13" s="202" t="s">
        <v>179</v>
      </c>
      <c r="C13" s="205">
        <v>1100817.47</v>
      </c>
    </row>
    <row r="14" spans="1:3" x14ac:dyDescent="0.2">
      <c r="A14" s="211">
        <v>4400</v>
      </c>
      <c r="B14" s="202" t="s">
        <v>180</v>
      </c>
      <c r="C14" s="205">
        <v>0</v>
      </c>
    </row>
    <row r="15" spans="1:3" x14ac:dyDescent="0.2">
      <c r="A15" s="212">
        <v>900003</v>
      </c>
      <c r="B15" s="201" t="s">
        <v>181</v>
      </c>
      <c r="C15" s="204">
        <v>18141343.810000014</v>
      </c>
    </row>
    <row r="16" spans="1:3" x14ac:dyDescent="0.2">
      <c r="A16" s="215">
        <v>52</v>
      </c>
      <c r="B16" s="202" t="s">
        <v>182</v>
      </c>
      <c r="C16" s="205">
        <v>0</v>
      </c>
    </row>
    <row r="17" spans="1:3" x14ac:dyDescent="0.2">
      <c r="A17" s="215">
        <v>62</v>
      </c>
      <c r="B17" s="202" t="s">
        <v>183</v>
      </c>
      <c r="C17" s="205">
        <v>0</v>
      </c>
    </row>
    <row r="18" spans="1:3" x14ac:dyDescent="0.2">
      <c r="A18" s="219" t="s">
        <v>197</v>
      </c>
      <c r="B18" s="202" t="s">
        <v>184</v>
      </c>
      <c r="C18" s="205">
        <v>18141343.810000014</v>
      </c>
    </row>
    <row r="19" spans="1:3" x14ac:dyDescent="0.2">
      <c r="A19" s="211">
        <v>4500</v>
      </c>
      <c r="B19" s="203" t="s">
        <v>192</v>
      </c>
      <c r="C19" s="204">
        <v>0</v>
      </c>
    </row>
    <row r="20" spans="1:3" x14ac:dyDescent="0.2">
      <c r="A20" s="213">
        <v>900004</v>
      </c>
      <c r="B20" s="206" t="s">
        <v>185</v>
      </c>
      <c r="C20" s="207">
        <f>+C8+C9-C15</f>
        <v>408682461.63999999</v>
      </c>
    </row>
    <row r="21" spans="1:3" x14ac:dyDescent="0.2">
      <c r="C21" s="330"/>
    </row>
  </sheetData>
  <dataValidations count="3">
    <dataValidation allowBlank="1" showInputMessage="1" showErrorMessage="1" prompt="Corresponde al nombre o descripción de la cuenta de acuerdo al Plan de Cuentas emitido por el CONAC." sqref="B7" xr:uid="{00000000-0002-0000-1900-000000000000}"/>
    <dataValidation allowBlank="1" showInputMessage="1" showErrorMessage="1" prompt="Corresponde al número de la cuenta de acuerdo al Plan de Cuentas emitido por el CONAC (DOF 23/12/2015). y Clasificador por Rubros de Ingreso. (DOF-2-ene-13)." sqref="A7" xr:uid="{00000000-0002-0000-1900-000001000000}"/>
    <dataValidation allowBlank="1" showInputMessage="1" showErrorMessage="1" prompt="Saldo final de la Información Financiera Trimestral que se presenta (trimestral: 1er, 2do, 3ro. o 4to.)." sqref="C7" xr:uid="{00000000-0002-0000-1900-000002000000}"/>
  </dataValidations>
  <pageMargins left="0.70866141732283472" right="0.70866141732283472" top="0.74803149606299213" bottom="0.74803149606299213" header="0.31496062992125984" footer="0.31496062992125984"/>
  <pageSetup orientation="landscape" r:id="rId1"/>
  <ignoredErrors>
    <ignoredError sqref="A1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sheetPr>
  <dimension ref="A1:AM61"/>
  <sheetViews>
    <sheetView workbookViewId="0">
      <selection activeCell="B27" sqref="B27"/>
    </sheetView>
  </sheetViews>
  <sheetFormatPr baseColWidth="10" defaultRowHeight="11.25" x14ac:dyDescent="0.2"/>
  <cols>
    <col min="1" max="1" width="18.5703125" style="352" customWidth="1"/>
    <col min="2" max="2" width="51.85546875" style="352" customWidth="1"/>
    <col min="3" max="3" width="18.85546875" style="9" customWidth="1"/>
    <col min="4" max="4" width="12.42578125" style="352" customWidth="1"/>
    <col min="5" max="5" width="1.28515625" style="352" customWidth="1"/>
    <col min="6" max="6" width="12.85546875" style="330" customWidth="1"/>
    <col min="7" max="8" width="13.85546875" style="352" customWidth="1"/>
    <col min="9" max="9" width="12.85546875" style="330" customWidth="1"/>
    <col min="10" max="10" width="13.140625" style="352" customWidth="1"/>
    <col min="11" max="12" width="13.42578125" style="352" customWidth="1"/>
    <col min="13" max="13" width="15.28515625" style="352" customWidth="1"/>
    <col min="14" max="14" width="12" style="352" customWidth="1"/>
    <col min="15" max="15" width="13.28515625" style="352" customWidth="1"/>
    <col min="16" max="16" width="14.140625" style="330" customWidth="1"/>
    <col min="17" max="17" width="13.42578125" style="352" customWidth="1"/>
    <col min="18" max="18" width="13.140625" style="330" customWidth="1"/>
    <col min="19" max="19" width="13.85546875" style="352" customWidth="1"/>
    <col min="20" max="21" width="13.5703125" style="352" customWidth="1"/>
    <col min="22" max="22" width="14" style="352" customWidth="1"/>
    <col min="23" max="24" width="12.7109375" style="330" customWidth="1"/>
    <col min="25" max="25" width="13" style="352" customWidth="1"/>
    <col min="26" max="26" width="12.5703125" style="352" customWidth="1"/>
    <col min="27" max="27" width="12" style="352" bestFit="1" customWidth="1"/>
    <col min="28" max="28" width="12.85546875" style="352" customWidth="1"/>
    <col min="29" max="29" width="12" style="352" bestFit="1" customWidth="1"/>
    <col min="30" max="30" width="12.85546875" style="352" customWidth="1"/>
    <col min="31" max="31" width="13.7109375" style="352" bestFit="1" customWidth="1"/>
    <col min="32" max="32" width="14" style="352" customWidth="1"/>
    <col min="33" max="33" width="13.85546875" style="352" customWidth="1"/>
    <col min="34" max="35" width="15.28515625" style="352" customWidth="1"/>
    <col min="36" max="36" width="14.140625" style="352" customWidth="1"/>
    <col min="37" max="37" width="15.140625" style="352" bestFit="1" customWidth="1"/>
    <col min="38" max="38" width="14.28515625" style="352" customWidth="1"/>
    <col min="39" max="39" width="12.140625" style="352" bestFit="1" customWidth="1"/>
    <col min="40" max="256" width="11.42578125" style="352"/>
    <col min="257" max="257" width="18.5703125" style="352" customWidth="1"/>
    <col min="258" max="258" width="51.85546875" style="352" customWidth="1"/>
    <col min="259" max="259" width="18.85546875" style="352" customWidth="1"/>
    <col min="260" max="260" width="12.42578125" style="352" customWidth="1"/>
    <col min="261" max="261" width="1.28515625" style="352" customWidth="1"/>
    <col min="262" max="262" width="12.85546875" style="352" customWidth="1"/>
    <col min="263" max="264" width="13.85546875" style="352" customWidth="1"/>
    <col min="265" max="265" width="12.85546875" style="352" customWidth="1"/>
    <col min="266" max="266" width="13.140625" style="352" customWidth="1"/>
    <col min="267" max="268" width="13.42578125" style="352" customWidth="1"/>
    <col min="269" max="269" width="15.28515625" style="352" customWidth="1"/>
    <col min="270" max="270" width="12" style="352" customWidth="1"/>
    <col min="271" max="271" width="13.28515625" style="352" customWidth="1"/>
    <col min="272" max="272" width="14.140625" style="352" customWidth="1"/>
    <col min="273" max="273" width="13.42578125" style="352" customWidth="1"/>
    <col min="274" max="274" width="13.140625" style="352" customWidth="1"/>
    <col min="275" max="275" width="13.85546875" style="352" customWidth="1"/>
    <col min="276" max="277" width="13.5703125" style="352" customWidth="1"/>
    <col min="278" max="278" width="14" style="352" customWidth="1"/>
    <col min="279" max="280" width="12.7109375" style="352" customWidth="1"/>
    <col min="281" max="281" width="13" style="352" customWidth="1"/>
    <col min="282" max="282" width="12.5703125" style="352" customWidth="1"/>
    <col min="283" max="283" width="12" style="352" bestFit="1" customWidth="1"/>
    <col min="284" max="284" width="12.85546875" style="352" customWidth="1"/>
    <col min="285" max="285" width="12" style="352" bestFit="1" customWidth="1"/>
    <col min="286" max="286" width="12.85546875" style="352" customWidth="1"/>
    <col min="287" max="287" width="13.7109375" style="352" bestFit="1" customWidth="1"/>
    <col min="288" max="288" width="14" style="352" customWidth="1"/>
    <col min="289" max="289" width="13.85546875" style="352" customWidth="1"/>
    <col min="290" max="291" width="15.28515625" style="352" customWidth="1"/>
    <col min="292" max="292" width="14.140625" style="352" customWidth="1"/>
    <col min="293" max="293" width="15.140625" style="352" bestFit="1" customWidth="1"/>
    <col min="294" max="294" width="14.28515625" style="352" customWidth="1"/>
    <col min="295" max="295" width="12.140625" style="352" bestFit="1" customWidth="1"/>
    <col min="296" max="512" width="11.42578125" style="352"/>
    <col min="513" max="513" width="18.5703125" style="352" customWidth="1"/>
    <col min="514" max="514" width="51.85546875" style="352" customWidth="1"/>
    <col min="515" max="515" width="18.85546875" style="352" customWidth="1"/>
    <col min="516" max="516" width="12.42578125" style="352" customWidth="1"/>
    <col min="517" max="517" width="1.28515625" style="352" customWidth="1"/>
    <col min="518" max="518" width="12.85546875" style="352" customWidth="1"/>
    <col min="519" max="520" width="13.85546875" style="352" customWidth="1"/>
    <col min="521" max="521" width="12.85546875" style="352" customWidth="1"/>
    <col min="522" max="522" width="13.140625" style="352" customWidth="1"/>
    <col min="523" max="524" width="13.42578125" style="352" customWidth="1"/>
    <col min="525" max="525" width="15.28515625" style="352" customWidth="1"/>
    <col min="526" max="526" width="12" style="352" customWidth="1"/>
    <col min="527" max="527" width="13.28515625" style="352" customWidth="1"/>
    <col min="528" max="528" width="14.140625" style="352" customWidth="1"/>
    <col min="529" max="529" width="13.42578125" style="352" customWidth="1"/>
    <col min="530" max="530" width="13.140625" style="352" customWidth="1"/>
    <col min="531" max="531" width="13.85546875" style="352" customWidth="1"/>
    <col min="532" max="533" width="13.5703125" style="352" customWidth="1"/>
    <col min="534" max="534" width="14" style="352" customWidth="1"/>
    <col min="535" max="536" width="12.7109375" style="352" customWidth="1"/>
    <col min="537" max="537" width="13" style="352" customWidth="1"/>
    <col min="538" max="538" width="12.5703125" style="352" customWidth="1"/>
    <col min="539" max="539" width="12" style="352" bestFit="1" customWidth="1"/>
    <col min="540" max="540" width="12.85546875" style="352" customWidth="1"/>
    <col min="541" max="541" width="12" style="352" bestFit="1" customWidth="1"/>
    <col min="542" max="542" width="12.85546875" style="352" customWidth="1"/>
    <col min="543" max="543" width="13.7109375" style="352" bestFit="1" customWidth="1"/>
    <col min="544" max="544" width="14" style="352" customWidth="1"/>
    <col min="545" max="545" width="13.85546875" style="352" customWidth="1"/>
    <col min="546" max="547" width="15.28515625" style="352" customWidth="1"/>
    <col min="548" max="548" width="14.140625" style="352" customWidth="1"/>
    <col min="549" max="549" width="15.140625" style="352" bestFit="1" customWidth="1"/>
    <col min="550" max="550" width="14.28515625" style="352" customWidth="1"/>
    <col min="551" max="551" width="12.140625" style="352" bestFit="1" customWidth="1"/>
    <col min="552" max="768" width="11.42578125" style="352"/>
    <col min="769" max="769" width="18.5703125" style="352" customWidth="1"/>
    <col min="770" max="770" width="51.85546875" style="352" customWidth="1"/>
    <col min="771" max="771" width="18.85546875" style="352" customWidth="1"/>
    <col min="772" max="772" width="12.42578125" style="352" customWidth="1"/>
    <col min="773" max="773" width="1.28515625" style="352" customWidth="1"/>
    <col min="774" max="774" width="12.85546875" style="352" customWidth="1"/>
    <col min="775" max="776" width="13.85546875" style="352" customWidth="1"/>
    <col min="777" max="777" width="12.85546875" style="352" customWidth="1"/>
    <col min="778" max="778" width="13.140625" style="352" customWidth="1"/>
    <col min="779" max="780" width="13.42578125" style="352" customWidth="1"/>
    <col min="781" max="781" width="15.28515625" style="352" customWidth="1"/>
    <col min="782" max="782" width="12" style="352" customWidth="1"/>
    <col min="783" max="783" width="13.28515625" style="352" customWidth="1"/>
    <col min="784" max="784" width="14.140625" style="352" customWidth="1"/>
    <col min="785" max="785" width="13.42578125" style="352" customWidth="1"/>
    <col min="786" max="786" width="13.140625" style="352" customWidth="1"/>
    <col min="787" max="787" width="13.85546875" style="352" customWidth="1"/>
    <col min="788" max="789" width="13.5703125" style="352" customWidth="1"/>
    <col min="790" max="790" width="14" style="352" customWidth="1"/>
    <col min="791" max="792" width="12.7109375" style="352" customWidth="1"/>
    <col min="793" max="793" width="13" style="352" customWidth="1"/>
    <col min="794" max="794" width="12.5703125" style="352" customWidth="1"/>
    <col min="795" max="795" width="12" style="352" bestFit="1" customWidth="1"/>
    <col min="796" max="796" width="12.85546875" style="352" customWidth="1"/>
    <col min="797" max="797" width="12" style="352" bestFit="1" customWidth="1"/>
    <col min="798" max="798" width="12.85546875" style="352" customWidth="1"/>
    <col min="799" max="799" width="13.7109375" style="352" bestFit="1" customWidth="1"/>
    <col min="800" max="800" width="14" style="352" customWidth="1"/>
    <col min="801" max="801" width="13.85546875" style="352" customWidth="1"/>
    <col min="802" max="803" width="15.28515625" style="352" customWidth="1"/>
    <col min="804" max="804" width="14.140625" style="352" customWidth="1"/>
    <col min="805" max="805" width="15.140625" style="352" bestFit="1" customWidth="1"/>
    <col min="806" max="806" width="14.28515625" style="352" customWidth="1"/>
    <col min="807" max="807" width="12.140625" style="352" bestFit="1" customWidth="1"/>
    <col min="808" max="1024" width="11.42578125" style="352"/>
    <col min="1025" max="1025" width="18.5703125" style="352" customWidth="1"/>
    <col min="1026" max="1026" width="51.85546875" style="352" customWidth="1"/>
    <col min="1027" max="1027" width="18.85546875" style="352" customWidth="1"/>
    <col min="1028" max="1028" width="12.42578125" style="352" customWidth="1"/>
    <col min="1029" max="1029" width="1.28515625" style="352" customWidth="1"/>
    <col min="1030" max="1030" width="12.85546875" style="352" customWidth="1"/>
    <col min="1031" max="1032" width="13.85546875" style="352" customWidth="1"/>
    <col min="1033" max="1033" width="12.85546875" style="352" customWidth="1"/>
    <col min="1034" max="1034" width="13.140625" style="352" customWidth="1"/>
    <col min="1035" max="1036" width="13.42578125" style="352" customWidth="1"/>
    <col min="1037" max="1037" width="15.28515625" style="352" customWidth="1"/>
    <col min="1038" max="1038" width="12" style="352" customWidth="1"/>
    <col min="1039" max="1039" width="13.28515625" style="352" customWidth="1"/>
    <col min="1040" max="1040" width="14.140625" style="352" customWidth="1"/>
    <col min="1041" max="1041" width="13.42578125" style="352" customWidth="1"/>
    <col min="1042" max="1042" width="13.140625" style="352" customWidth="1"/>
    <col min="1043" max="1043" width="13.85546875" style="352" customWidth="1"/>
    <col min="1044" max="1045" width="13.5703125" style="352" customWidth="1"/>
    <col min="1046" max="1046" width="14" style="352" customWidth="1"/>
    <col min="1047" max="1048" width="12.7109375" style="352" customWidth="1"/>
    <col min="1049" max="1049" width="13" style="352" customWidth="1"/>
    <col min="1050" max="1050" width="12.5703125" style="352" customWidth="1"/>
    <col min="1051" max="1051" width="12" style="352" bestFit="1" customWidth="1"/>
    <col min="1052" max="1052" width="12.85546875" style="352" customWidth="1"/>
    <col min="1053" max="1053" width="12" style="352" bestFit="1" customWidth="1"/>
    <col min="1054" max="1054" width="12.85546875" style="352" customWidth="1"/>
    <col min="1055" max="1055" width="13.7109375" style="352" bestFit="1" customWidth="1"/>
    <col min="1056" max="1056" width="14" style="352" customWidth="1"/>
    <col min="1057" max="1057" width="13.85546875" style="352" customWidth="1"/>
    <col min="1058" max="1059" width="15.28515625" style="352" customWidth="1"/>
    <col min="1060" max="1060" width="14.140625" style="352" customWidth="1"/>
    <col min="1061" max="1061" width="15.140625" style="352" bestFit="1" customWidth="1"/>
    <col min="1062" max="1062" width="14.28515625" style="352" customWidth="1"/>
    <col min="1063" max="1063" width="12.140625" style="352" bestFit="1" customWidth="1"/>
    <col min="1064" max="1280" width="11.42578125" style="352"/>
    <col min="1281" max="1281" width="18.5703125" style="352" customWidth="1"/>
    <col min="1282" max="1282" width="51.85546875" style="352" customWidth="1"/>
    <col min="1283" max="1283" width="18.85546875" style="352" customWidth="1"/>
    <col min="1284" max="1284" width="12.42578125" style="352" customWidth="1"/>
    <col min="1285" max="1285" width="1.28515625" style="352" customWidth="1"/>
    <col min="1286" max="1286" width="12.85546875" style="352" customWidth="1"/>
    <col min="1287" max="1288" width="13.85546875" style="352" customWidth="1"/>
    <col min="1289" max="1289" width="12.85546875" style="352" customWidth="1"/>
    <col min="1290" max="1290" width="13.140625" style="352" customWidth="1"/>
    <col min="1291" max="1292" width="13.42578125" style="352" customWidth="1"/>
    <col min="1293" max="1293" width="15.28515625" style="352" customWidth="1"/>
    <col min="1294" max="1294" width="12" style="352" customWidth="1"/>
    <col min="1295" max="1295" width="13.28515625" style="352" customWidth="1"/>
    <col min="1296" max="1296" width="14.140625" style="352" customWidth="1"/>
    <col min="1297" max="1297" width="13.42578125" style="352" customWidth="1"/>
    <col min="1298" max="1298" width="13.140625" style="352" customWidth="1"/>
    <col min="1299" max="1299" width="13.85546875" style="352" customWidth="1"/>
    <col min="1300" max="1301" width="13.5703125" style="352" customWidth="1"/>
    <col min="1302" max="1302" width="14" style="352" customWidth="1"/>
    <col min="1303" max="1304" width="12.7109375" style="352" customWidth="1"/>
    <col min="1305" max="1305" width="13" style="352" customWidth="1"/>
    <col min="1306" max="1306" width="12.5703125" style="352" customWidth="1"/>
    <col min="1307" max="1307" width="12" style="352" bestFit="1" customWidth="1"/>
    <col min="1308" max="1308" width="12.85546875" style="352" customWidth="1"/>
    <col min="1309" max="1309" width="12" style="352" bestFit="1" customWidth="1"/>
    <col min="1310" max="1310" width="12.85546875" style="352" customWidth="1"/>
    <col min="1311" max="1311" width="13.7109375" style="352" bestFit="1" customWidth="1"/>
    <col min="1312" max="1312" width="14" style="352" customWidth="1"/>
    <col min="1313" max="1313" width="13.85546875" style="352" customWidth="1"/>
    <col min="1314" max="1315" width="15.28515625" style="352" customWidth="1"/>
    <col min="1316" max="1316" width="14.140625" style="352" customWidth="1"/>
    <col min="1317" max="1317" width="15.140625" style="352" bestFit="1" customWidth="1"/>
    <col min="1318" max="1318" width="14.28515625" style="352" customWidth="1"/>
    <col min="1319" max="1319" width="12.140625" style="352" bestFit="1" customWidth="1"/>
    <col min="1320" max="1536" width="11.42578125" style="352"/>
    <col min="1537" max="1537" width="18.5703125" style="352" customWidth="1"/>
    <col min="1538" max="1538" width="51.85546875" style="352" customWidth="1"/>
    <col min="1539" max="1539" width="18.85546875" style="352" customWidth="1"/>
    <col min="1540" max="1540" width="12.42578125" style="352" customWidth="1"/>
    <col min="1541" max="1541" width="1.28515625" style="352" customWidth="1"/>
    <col min="1542" max="1542" width="12.85546875" style="352" customWidth="1"/>
    <col min="1543" max="1544" width="13.85546875" style="352" customWidth="1"/>
    <col min="1545" max="1545" width="12.85546875" style="352" customWidth="1"/>
    <col min="1546" max="1546" width="13.140625" style="352" customWidth="1"/>
    <col min="1547" max="1548" width="13.42578125" style="352" customWidth="1"/>
    <col min="1549" max="1549" width="15.28515625" style="352" customWidth="1"/>
    <col min="1550" max="1550" width="12" style="352" customWidth="1"/>
    <col min="1551" max="1551" width="13.28515625" style="352" customWidth="1"/>
    <col min="1552" max="1552" width="14.140625" style="352" customWidth="1"/>
    <col min="1553" max="1553" width="13.42578125" style="352" customWidth="1"/>
    <col min="1554" max="1554" width="13.140625" style="352" customWidth="1"/>
    <col min="1555" max="1555" width="13.85546875" style="352" customWidth="1"/>
    <col min="1556" max="1557" width="13.5703125" style="352" customWidth="1"/>
    <col min="1558" max="1558" width="14" style="352" customWidth="1"/>
    <col min="1559" max="1560" width="12.7109375" style="352" customWidth="1"/>
    <col min="1561" max="1561" width="13" style="352" customWidth="1"/>
    <col min="1562" max="1562" width="12.5703125" style="352" customWidth="1"/>
    <col min="1563" max="1563" width="12" style="352" bestFit="1" customWidth="1"/>
    <col min="1564" max="1564" width="12.85546875" style="352" customWidth="1"/>
    <col min="1565" max="1565" width="12" style="352" bestFit="1" customWidth="1"/>
    <col min="1566" max="1566" width="12.85546875" style="352" customWidth="1"/>
    <col min="1567" max="1567" width="13.7109375" style="352" bestFit="1" customWidth="1"/>
    <col min="1568" max="1568" width="14" style="352" customWidth="1"/>
    <col min="1569" max="1569" width="13.85546875" style="352" customWidth="1"/>
    <col min="1570" max="1571" width="15.28515625" style="352" customWidth="1"/>
    <col min="1572" max="1572" width="14.140625" style="352" customWidth="1"/>
    <col min="1573" max="1573" width="15.140625" style="352" bestFit="1" customWidth="1"/>
    <col min="1574" max="1574" width="14.28515625" style="352" customWidth="1"/>
    <col min="1575" max="1575" width="12.140625" style="352" bestFit="1" customWidth="1"/>
    <col min="1576" max="1792" width="11.42578125" style="352"/>
    <col min="1793" max="1793" width="18.5703125" style="352" customWidth="1"/>
    <col min="1794" max="1794" width="51.85546875" style="352" customWidth="1"/>
    <col min="1795" max="1795" width="18.85546875" style="352" customWidth="1"/>
    <col min="1796" max="1796" width="12.42578125" style="352" customWidth="1"/>
    <col min="1797" max="1797" width="1.28515625" style="352" customWidth="1"/>
    <col min="1798" max="1798" width="12.85546875" style="352" customWidth="1"/>
    <col min="1799" max="1800" width="13.85546875" style="352" customWidth="1"/>
    <col min="1801" max="1801" width="12.85546875" style="352" customWidth="1"/>
    <col min="1802" max="1802" width="13.140625" style="352" customWidth="1"/>
    <col min="1803" max="1804" width="13.42578125" style="352" customWidth="1"/>
    <col min="1805" max="1805" width="15.28515625" style="352" customWidth="1"/>
    <col min="1806" max="1806" width="12" style="352" customWidth="1"/>
    <col min="1807" max="1807" width="13.28515625" style="352" customWidth="1"/>
    <col min="1808" max="1808" width="14.140625" style="352" customWidth="1"/>
    <col min="1809" max="1809" width="13.42578125" style="352" customWidth="1"/>
    <col min="1810" max="1810" width="13.140625" style="352" customWidth="1"/>
    <col min="1811" max="1811" width="13.85546875" style="352" customWidth="1"/>
    <col min="1812" max="1813" width="13.5703125" style="352" customWidth="1"/>
    <col min="1814" max="1814" width="14" style="352" customWidth="1"/>
    <col min="1815" max="1816" width="12.7109375" style="352" customWidth="1"/>
    <col min="1817" max="1817" width="13" style="352" customWidth="1"/>
    <col min="1818" max="1818" width="12.5703125" style="352" customWidth="1"/>
    <col min="1819" max="1819" width="12" style="352" bestFit="1" customWidth="1"/>
    <col min="1820" max="1820" width="12.85546875" style="352" customWidth="1"/>
    <col min="1821" max="1821" width="12" style="352" bestFit="1" customWidth="1"/>
    <col min="1822" max="1822" width="12.85546875" style="352" customWidth="1"/>
    <col min="1823" max="1823" width="13.7109375" style="352" bestFit="1" customWidth="1"/>
    <col min="1824" max="1824" width="14" style="352" customWidth="1"/>
    <col min="1825" max="1825" width="13.85546875" style="352" customWidth="1"/>
    <col min="1826" max="1827" width="15.28515625" style="352" customWidth="1"/>
    <col min="1828" max="1828" width="14.140625" style="352" customWidth="1"/>
    <col min="1829" max="1829" width="15.140625" style="352" bestFit="1" customWidth="1"/>
    <col min="1830" max="1830" width="14.28515625" style="352" customWidth="1"/>
    <col min="1831" max="1831" width="12.140625" style="352" bestFit="1" customWidth="1"/>
    <col min="1832" max="2048" width="11.42578125" style="352"/>
    <col min="2049" max="2049" width="18.5703125" style="352" customWidth="1"/>
    <col min="2050" max="2050" width="51.85546875" style="352" customWidth="1"/>
    <col min="2051" max="2051" width="18.85546875" style="352" customWidth="1"/>
    <col min="2052" max="2052" width="12.42578125" style="352" customWidth="1"/>
    <col min="2053" max="2053" width="1.28515625" style="352" customWidth="1"/>
    <col min="2054" max="2054" width="12.85546875" style="352" customWidth="1"/>
    <col min="2055" max="2056" width="13.85546875" style="352" customWidth="1"/>
    <col min="2057" max="2057" width="12.85546875" style="352" customWidth="1"/>
    <col min="2058" max="2058" width="13.140625" style="352" customWidth="1"/>
    <col min="2059" max="2060" width="13.42578125" style="352" customWidth="1"/>
    <col min="2061" max="2061" width="15.28515625" style="352" customWidth="1"/>
    <col min="2062" max="2062" width="12" style="352" customWidth="1"/>
    <col min="2063" max="2063" width="13.28515625" style="352" customWidth="1"/>
    <col min="2064" max="2064" width="14.140625" style="352" customWidth="1"/>
    <col min="2065" max="2065" width="13.42578125" style="352" customWidth="1"/>
    <col min="2066" max="2066" width="13.140625" style="352" customWidth="1"/>
    <col min="2067" max="2067" width="13.85546875" style="352" customWidth="1"/>
    <col min="2068" max="2069" width="13.5703125" style="352" customWidth="1"/>
    <col min="2070" max="2070" width="14" style="352" customWidth="1"/>
    <col min="2071" max="2072" width="12.7109375" style="352" customWidth="1"/>
    <col min="2073" max="2073" width="13" style="352" customWidth="1"/>
    <col min="2074" max="2074" width="12.5703125" style="352" customWidth="1"/>
    <col min="2075" max="2075" width="12" style="352" bestFit="1" customWidth="1"/>
    <col min="2076" max="2076" width="12.85546875" style="352" customWidth="1"/>
    <col min="2077" max="2077" width="12" style="352" bestFit="1" customWidth="1"/>
    <col min="2078" max="2078" width="12.85546875" style="352" customWidth="1"/>
    <col min="2079" max="2079" width="13.7109375" style="352" bestFit="1" customWidth="1"/>
    <col min="2080" max="2080" width="14" style="352" customWidth="1"/>
    <col min="2081" max="2081" width="13.85546875" style="352" customWidth="1"/>
    <col min="2082" max="2083" width="15.28515625" style="352" customWidth="1"/>
    <col min="2084" max="2084" width="14.140625" style="352" customWidth="1"/>
    <col min="2085" max="2085" width="15.140625" style="352" bestFit="1" customWidth="1"/>
    <col min="2086" max="2086" width="14.28515625" style="352" customWidth="1"/>
    <col min="2087" max="2087" width="12.140625" style="352" bestFit="1" customWidth="1"/>
    <col min="2088" max="2304" width="11.42578125" style="352"/>
    <col min="2305" max="2305" width="18.5703125" style="352" customWidth="1"/>
    <col min="2306" max="2306" width="51.85546875" style="352" customWidth="1"/>
    <col min="2307" max="2307" width="18.85546875" style="352" customWidth="1"/>
    <col min="2308" max="2308" width="12.42578125" style="352" customWidth="1"/>
    <col min="2309" max="2309" width="1.28515625" style="352" customWidth="1"/>
    <col min="2310" max="2310" width="12.85546875" style="352" customWidth="1"/>
    <col min="2311" max="2312" width="13.85546875" style="352" customWidth="1"/>
    <col min="2313" max="2313" width="12.85546875" style="352" customWidth="1"/>
    <col min="2314" max="2314" width="13.140625" style="352" customWidth="1"/>
    <col min="2315" max="2316" width="13.42578125" style="352" customWidth="1"/>
    <col min="2317" max="2317" width="15.28515625" style="352" customWidth="1"/>
    <col min="2318" max="2318" width="12" style="352" customWidth="1"/>
    <col min="2319" max="2319" width="13.28515625" style="352" customWidth="1"/>
    <col min="2320" max="2320" width="14.140625" style="352" customWidth="1"/>
    <col min="2321" max="2321" width="13.42578125" style="352" customWidth="1"/>
    <col min="2322" max="2322" width="13.140625" style="352" customWidth="1"/>
    <col min="2323" max="2323" width="13.85546875" style="352" customWidth="1"/>
    <col min="2324" max="2325" width="13.5703125" style="352" customWidth="1"/>
    <col min="2326" max="2326" width="14" style="352" customWidth="1"/>
    <col min="2327" max="2328" width="12.7109375" style="352" customWidth="1"/>
    <col min="2329" max="2329" width="13" style="352" customWidth="1"/>
    <col min="2330" max="2330" width="12.5703125" style="352" customWidth="1"/>
    <col min="2331" max="2331" width="12" style="352" bestFit="1" customWidth="1"/>
    <col min="2332" max="2332" width="12.85546875" style="352" customWidth="1"/>
    <col min="2333" max="2333" width="12" style="352" bestFit="1" customWidth="1"/>
    <col min="2334" max="2334" width="12.85546875" style="352" customWidth="1"/>
    <col min="2335" max="2335" width="13.7109375" style="352" bestFit="1" customWidth="1"/>
    <col min="2336" max="2336" width="14" style="352" customWidth="1"/>
    <col min="2337" max="2337" width="13.85546875" style="352" customWidth="1"/>
    <col min="2338" max="2339" width="15.28515625" style="352" customWidth="1"/>
    <col min="2340" max="2340" width="14.140625" style="352" customWidth="1"/>
    <col min="2341" max="2341" width="15.140625" style="352" bestFit="1" customWidth="1"/>
    <col min="2342" max="2342" width="14.28515625" style="352" customWidth="1"/>
    <col min="2343" max="2343" width="12.140625" style="352" bestFit="1" customWidth="1"/>
    <col min="2344" max="2560" width="11.42578125" style="352"/>
    <col min="2561" max="2561" width="18.5703125" style="352" customWidth="1"/>
    <col min="2562" max="2562" width="51.85546875" style="352" customWidth="1"/>
    <col min="2563" max="2563" width="18.85546875" style="352" customWidth="1"/>
    <col min="2564" max="2564" width="12.42578125" style="352" customWidth="1"/>
    <col min="2565" max="2565" width="1.28515625" style="352" customWidth="1"/>
    <col min="2566" max="2566" width="12.85546875" style="352" customWidth="1"/>
    <col min="2567" max="2568" width="13.85546875" style="352" customWidth="1"/>
    <col min="2569" max="2569" width="12.85546875" style="352" customWidth="1"/>
    <col min="2570" max="2570" width="13.140625" style="352" customWidth="1"/>
    <col min="2571" max="2572" width="13.42578125" style="352" customWidth="1"/>
    <col min="2573" max="2573" width="15.28515625" style="352" customWidth="1"/>
    <col min="2574" max="2574" width="12" style="352" customWidth="1"/>
    <col min="2575" max="2575" width="13.28515625" style="352" customWidth="1"/>
    <col min="2576" max="2576" width="14.140625" style="352" customWidth="1"/>
    <col min="2577" max="2577" width="13.42578125" style="352" customWidth="1"/>
    <col min="2578" max="2578" width="13.140625" style="352" customWidth="1"/>
    <col min="2579" max="2579" width="13.85546875" style="352" customWidth="1"/>
    <col min="2580" max="2581" width="13.5703125" style="352" customWidth="1"/>
    <col min="2582" max="2582" width="14" style="352" customWidth="1"/>
    <col min="2583" max="2584" width="12.7109375" style="352" customWidth="1"/>
    <col min="2585" max="2585" width="13" style="352" customWidth="1"/>
    <col min="2586" max="2586" width="12.5703125" style="352" customWidth="1"/>
    <col min="2587" max="2587" width="12" style="352" bestFit="1" customWidth="1"/>
    <col min="2588" max="2588" width="12.85546875" style="352" customWidth="1"/>
    <col min="2589" max="2589" width="12" style="352" bestFit="1" customWidth="1"/>
    <col min="2590" max="2590" width="12.85546875" style="352" customWidth="1"/>
    <col min="2591" max="2591" width="13.7109375" style="352" bestFit="1" customWidth="1"/>
    <col min="2592" max="2592" width="14" style="352" customWidth="1"/>
    <col min="2593" max="2593" width="13.85546875" style="352" customWidth="1"/>
    <col min="2594" max="2595" width="15.28515625" style="352" customWidth="1"/>
    <col min="2596" max="2596" width="14.140625" style="352" customWidth="1"/>
    <col min="2597" max="2597" width="15.140625" style="352" bestFit="1" customWidth="1"/>
    <col min="2598" max="2598" width="14.28515625" style="352" customWidth="1"/>
    <col min="2599" max="2599" width="12.140625" style="352" bestFit="1" customWidth="1"/>
    <col min="2600" max="2816" width="11.42578125" style="352"/>
    <col min="2817" max="2817" width="18.5703125" style="352" customWidth="1"/>
    <col min="2818" max="2818" width="51.85546875" style="352" customWidth="1"/>
    <col min="2819" max="2819" width="18.85546875" style="352" customWidth="1"/>
    <col min="2820" max="2820" width="12.42578125" style="352" customWidth="1"/>
    <col min="2821" max="2821" width="1.28515625" style="352" customWidth="1"/>
    <col min="2822" max="2822" width="12.85546875" style="352" customWidth="1"/>
    <col min="2823" max="2824" width="13.85546875" style="352" customWidth="1"/>
    <col min="2825" max="2825" width="12.85546875" style="352" customWidth="1"/>
    <col min="2826" max="2826" width="13.140625" style="352" customWidth="1"/>
    <col min="2827" max="2828" width="13.42578125" style="352" customWidth="1"/>
    <col min="2829" max="2829" width="15.28515625" style="352" customWidth="1"/>
    <col min="2830" max="2830" width="12" style="352" customWidth="1"/>
    <col min="2831" max="2831" width="13.28515625" style="352" customWidth="1"/>
    <col min="2832" max="2832" width="14.140625" style="352" customWidth="1"/>
    <col min="2833" max="2833" width="13.42578125" style="352" customWidth="1"/>
    <col min="2834" max="2834" width="13.140625" style="352" customWidth="1"/>
    <col min="2835" max="2835" width="13.85546875" style="352" customWidth="1"/>
    <col min="2836" max="2837" width="13.5703125" style="352" customWidth="1"/>
    <col min="2838" max="2838" width="14" style="352" customWidth="1"/>
    <col min="2839" max="2840" width="12.7109375" style="352" customWidth="1"/>
    <col min="2841" max="2841" width="13" style="352" customWidth="1"/>
    <col min="2842" max="2842" width="12.5703125" style="352" customWidth="1"/>
    <col min="2843" max="2843" width="12" style="352" bestFit="1" customWidth="1"/>
    <col min="2844" max="2844" width="12.85546875" style="352" customWidth="1"/>
    <col min="2845" max="2845" width="12" style="352" bestFit="1" customWidth="1"/>
    <col min="2846" max="2846" width="12.85546875" style="352" customWidth="1"/>
    <col min="2847" max="2847" width="13.7109375" style="352" bestFit="1" customWidth="1"/>
    <col min="2848" max="2848" width="14" style="352" customWidth="1"/>
    <col min="2849" max="2849" width="13.85546875" style="352" customWidth="1"/>
    <col min="2850" max="2851" width="15.28515625" style="352" customWidth="1"/>
    <col min="2852" max="2852" width="14.140625" style="352" customWidth="1"/>
    <col min="2853" max="2853" width="15.140625" style="352" bestFit="1" customWidth="1"/>
    <col min="2854" max="2854" width="14.28515625" style="352" customWidth="1"/>
    <col min="2855" max="2855" width="12.140625" style="352" bestFit="1" customWidth="1"/>
    <col min="2856" max="3072" width="11.42578125" style="352"/>
    <col min="3073" max="3073" width="18.5703125" style="352" customWidth="1"/>
    <col min="3074" max="3074" width="51.85546875" style="352" customWidth="1"/>
    <col min="3075" max="3075" width="18.85546875" style="352" customWidth="1"/>
    <col min="3076" max="3076" width="12.42578125" style="352" customWidth="1"/>
    <col min="3077" max="3077" width="1.28515625" style="352" customWidth="1"/>
    <col min="3078" max="3078" width="12.85546875" style="352" customWidth="1"/>
    <col min="3079" max="3080" width="13.85546875" style="352" customWidth="1"/>
    <col min="3081" max="3081" width="12.85546875" style="352" customWidth="1"/>
    <col min="3082" max="3082" width="13.140625" style="352" customWidth="1"/>
    <col min="3083" max="3084" width="13.42578125" style="352" customWidth="1"/>
    <col min="3085" max="3085" width="15.28515625" style="352" customWidth="1"/>
    <col min="3086" max="3086" width="12" style="352" customWidth="1"/>
    <col min="3087" max="3087" width="13.28515625" style="352" customWidth="1"/>
    <col min="3088" max="3088" width="14.140625" style="352" customWidth="1"/>
    <col min="3089" max="3089" width="13.42578125" style="352" customWidth="1"/>
    <col min="3090" max="3090" width="13.140625" style="352" customWidth="1"/>
    <col min="3091" max="3091" width="13.85546875" style="352" customWidth="1"/>
    <col min="3092" max="3093" width="13.5703125" style="352" customWidth="1"/>
    <col min="3094" max="3094" width="14" style="352" customWidth="1"/>
    <col min="3095" max="3096" width="12.7109375" style="352" customWidth="1"/>
    <col min="3097" max="3097" width="13" style="352" customWidth="1"/>
    <col min="3098" max="3098" width="12.5703125" style="352" customWidth="1"/>
    <col min="3099" max="3099" width="12" style="352" bestFit="1" customWidth="1"/>
    <col min="3100" max="3100" width="12.85546875" style="352" customWidth="1"/>
    <col min="3101" max="3101" width="12" style="352" bestFit="1" customWidth="1"/>
    <col min="3102" max="3102" width="12.85546875" style="352" customWidth="1"/>
    <col min="3103" max="3103" width="13.7109375" style="352" bestFit="1" customWidth="1"/>
    <col min="3104" max="3104" width="14" style="352" customWidth="1"/>
    <col min="3105" max="3105" width="13.85546875" style="352" customWidth="1"/>
    <col min="3106" max="3107" width="15.28515625" style="352" customWidth="1"/>
    <col min="3108" max="3108" width="14.140625" style="352" customWidth="1"/>
    <col min="3109" max="3109" width="15.140625" style="352" bestFit="1" customWidth="1"/>
    <col min="3110" max="3110" width="14.28515625" style="352" customWidth="1"/>
    <col min="3111" max="3111" width="12.140625" style="352" bestFit="1" customWidth="1"/>
    <col min="3112" max="3328" width="11.42578125" style="352"/>
    <col min="3329" max="3329" width="18.5703125" style="352" customWidth="1"/>
    <col min="3330" max="3330" width="51.85546875" style="352" customWidth="1"/>
    <col min="3331" max="3331" width="18.85546875" style="352" customWidth="1"/>
    <col min="3332" max="3332" width="12.42578125" style="352" customWidth="1"/>
    <col min="3333" max="3333" width="1.28515625" style="352" customWidth="1"/>
    <col min="3334" max="3334" width="12.85546875" style="352" customWidth="1"/>
    <col min="3335" max="3336" width="13.85546875" style="352" customWidth="1"/>
    <col min="3337" max="3337" width="12.85546875" style="352" customWidth="1"/>
    <col min="3338" max="3338" width="13.140625" style="352" customWidth="1"/>
    <col min="3339" max="3340" width="13.42578125" style="352" customWidth="1"/>
    <col min="3341" max="3341" width="15.28515625" style="352" customWidth="1"/>
    <col min="3342" max="3342" width="12" style="352" customWidth="1"/>
    <col min="3343" max="3343" width="13.28515625" style="352" customWidth="1"/>
    <col min="3344" max="3344" width="14.140625" style="352" customWidth="1"/>
    <col min="3345" max="3345" width="13.42578125" style="352" customWidth="1"/>
    <col min="3346" max="3346" width="13.140625" style="352" customWidth="1"/>
    <col min="3347" max="3347" width="13.85546875" style="352" customWidth="1"/>
    <col min="3348" max="3349" width="13.5703125" style="352" customWidth="1"/>
    <col min="3350" max="3350" width="14" style="352" customWidth="1"/>
    <col min="3351" max="3352" width="12.7109375" style="352" customWidth="1"/>
    <col min="3353" max="3353" width="13" style="352" customWidth="1"/>
    <col min="3354" max="3354" width="12.5703125" style="352" customWidth="1"/>
    <col min="3355" max="3355" width="12" style="352" bestFit="1" customWidth="1"/>
    <col min="3356" max="3356" width="12.85546875" style="352" customWidth="1"/>
    <col min="3357" max="3357" width="12" style="352" bestFit="1" customWidth="1"/>
    <col min="3358" max="3358" width="12.85546875" style="352" customWidth="1"/>
    <col min="3359" max="3359" width="13.7109375" style="352" bestFit="1" customWidth="1"/>
    <col min="3360" max="3360" width="14" style="352" customWidth="1"/>
    <col min="3361" max="3361" width="13.85546875" style="352" customWidth="1"/>
    <col min="3362" max="3363" width="15.28515625" style="352" customWidth="1"/>
    <col min="3364" max="3364" width="14.140625" style="352" customWidth="1"/>
    <col min="3365" max="3365" width="15.140625" style="352" bestFit="1" customWidth="1"/>
    <col min="3366" max="3366" width="14.28515625" style="352" customWidth="1"/>
    <col min="3367" max="3367" width="12.140625" style="352" bestFit="1" customWidth="1"/>
    <col min="3368" max="3584" width="11.42578125" style="352"/>
    <col min="3585" max="3585" width="18.5703125" style="352" customWidth="1"/>
    <col min="3586" max="3586" width="51.85546875" style="352" customWidth="1"/>
    <col min="3587" max="3587" width="18.85546875" style="352" customWidth="1"/>
    <col min="3588" max="3588" width="12.42578125" style="352" customWidth="1"/>
    <col min="3589" max="3589" width="1.28515625" style="352" customWidth="1"/>
    <col min="3590" max="3590" width="12.85546875" style="352" customWidth="1"/>
    <col min="3591" max="3592" width="13.85546875" style="352" customWidth="1"/>
    <col min="3593" max="3593" width="12.85546875" style="352" customWidth="1"/>
    <col min="3594" max="3594" width="13.140625" style="352" customWidth="1"/>
    <col min="3595" max="3596" width="13.42578125" style="352" customWidth="1"/>
    <col min="3597" max="3597" width="15.28515625" style="352" customWidth="1"/>
    <col min="3598" max="3598" width="12" style="352" customWidth="1"/>
    <col min="3599" max="3599" width="13.28515625" style="352" customWidth="1"/>
    <col min="3600" max="3600" width="14.140625" style="352" customWidth="1"/>
    <col min="3601" max="3601" width="13.42578125" style="352" customWidth="1"/>
    <col min="3602" max="3602" width="13.140625" style="352" customWidth="1"/>
    <col min="3603" max="3603" width="13.85546875" style="352" customWidth="1"/>
    <col min="3604" max="3605" width="13.5703125" style="352" customWidth="1"/>
    <col min="3606" max="3606" width="14" style="352" customWidth="1"/>
    <col min="3607" max="3608" width="12.7109375" style="352" customWidth="1"/>
    <col min="3609" max="3609" width="13" style="352" customWidth="1"/>
    <col min="3610" max="3610" width="12.5703125" style="352" customWidth="1"/>
    <col min="3611" max="3611" width="12" style="352" bestFit="1" customWidth="1"/>
    <col min="3612" max="3612" width="12.85546875" style="352" customWidth="1"/>
    <col min="3613" max="3613" width="12" style="352" bestFit="1" customWidth="1"/>
    <col min="3614" max="3614" width="12.85546875" style="352" customWidth="1"/>
    <col min="3615" max="3615" width="13.7109375" style="352" bestFit="1" customWidth="1"/>
    <col min="3616" max="3616" width="14" style="352" customWidth="1"/>
    <col min="3617" max="3617" width="13.85546875" style="352" customWidth="1"/>
    <col min="3618" max="3619" width="15.28515625" style="352" customWidth="1"/>
    <col min="3620" max="3620" width="14.140625" style="352" customWidth="1"/>
    <col min="3621" max="3621" width="15.140625" style="352" bestFit="1" customWidth="1"/>
    <col min="3622" max="3622" width="14.28515625" style="352" customWidth="1"/>
    <col min="3623" max="3623" width="12.140625" style="352" bestFit="1" customWidth="1"/>
    <col min="3624" max="3840" width="11.42578125" style="352"/>
    <col min="3841" max="3841" width="18.5703125" style="352" customWidth="1"/>
    <col min="3842" max="3842" width="51.85546875" style="352" customWidth="1"/>
    <col min="3843" max="3843" width="18.85546875" style="352" customWidth="1"/>
    <col min="3844" max="3844" width="12.42578125" style="352" customWidth="1"/>
    <col min="3845" max="3845" width="1.28515625" style="352" customWidth="1"/>
    <col min="3846" max="3846" width="12.85546875" style="352" customWidth="1"/>
    <col min="3847" max="3848" width="13.85546875" style="352" customWidth="1"/>
    <col min="3849" max="3849" width="12.85546875" style="352" customWidth="1"/>
    <col min="3850" max="3850" width="13.140625" style="352" customWidth="1"/>
    <col min="3851" max="3852" width="13.42578125" style="352" customWidth="1"/>
    <col min="3853" max="3853" width="15.28515625" style="352" customWidth="1"/>
    <col min="3854" max="3854" width="12" style="352" customWidth="1"/>
    <col min="3855" max="3855" width="13.28515625" style="352" customWidth="1"/>
    <col min="3856" max="3856" width="14.140625" style="352" customWidth="1"/>
    <col min="3857" max="3857" width="13.42578125" style="352" customWidth="1"/>
    <col min="3858" max="3858" width="13.140625" style="352" customWidth="1"/>
    <col min="3859" max="3859" width="13.85546875" style="352" customWidth="1"/>
    <col min="3860" max="3861" width="13.5703125" style="352" customWidth="1"/>
    <col min="3862" max="3862" width="14" style="352" customWidth="1"/>
    <col min="3863" max="3864" width="12.7109375" style="352" customWidth="1"/>
    <col min="3865" max="3865" width="13" style="352" customWidth="1"/>
    <col min="3866" max="3866" width="12.5703125" style="352" customWidth="1"/>
    <col min="3867" max="3867" width="12" style="352" bestFit="1" customWidth="1"/>
    <col min="3868" max="3868" width="12.85546875" style="352" customWidth="1"/>
    <col min="3869" max="3869" width="12" style="352" bestFit="1" customWidth="1"/>
    <col min="3870" max="3870" width="12.85546875" style="352" customWidth="1"/>
    <col min="3871" max="3871" width="13.7109375" style="352" bestFit="1" customWidth="1"/>
    <col min="3872" max="3872" width="14" style="352" customWidth="1"/>
    <col min="3873" max="3873" width="13.85546875" style="352" customWidth="1"/>
    <col min="3874" max="3875" width="15.28515625" style="352" customWidth="1"/>
    <col min="3876" max="3876" width="14.140625" style="352" customWidth="1"/>
    <col min="3877" max="3877" width="15.140625" style="352" bestFit="1" customWidth="1"/>
    <col min="3878" max="3878" width="14.28515625" style="352" customWidth="1"/>
    <col min="3879" max="3879" width="12.140625" style="352" bestFit="1" customWidth="1"/>
    <col min="3880" max="4096" width="11.42578125" style="352"/>
    <col min="4097" max="4097" width="18.5703125" style="352" customWidth="1"/>
    <col min="4098" max="4098" width="51.85546875" style="352" customWidth="1"/>
    <col min="4099" max="4099" width="18.85546875" style="352" customWidth="1"/>
    <col min="4100" max="4100" width="12.42578125" style="352" customWidth="1"/>
    <col min="4101" max="4101" width="1.28515625" style="352" customWidth="1"/>
    <col min="4102" max="4102" width="12.85546875" style="352" customWidth="1"/>
    <col min="4103" max="4104" width="13.85546875" style="352" customWidth="1"/>
    <col min="4105" max="4105" width="12.85546875" style="352" customWidth="1"/>
    <col min="4106" max="4106" width="13.140625" style="352" customWidth="1"/>
    <col min="4107" max="4108" width="13.42578125" style="352" customWidth="1"/>
    <col min="4109" max="4109" width="15.28515625" style="352" customWidth="1"/>
    <col min="4110" max="4110" width="12" style="352" customWidth="1"/>
    <col min="4111" max="4111" width="13.28515625" style="352" customWidth="1"/>
    <col min="4112" max="4112" width="14.140625" style="352" customWidth="1"/>
    <col min="4113" max="4113" width="13.42578125" style="352" customWidth="1"/>
    <col min="4114" max="4114" width="13.140625" style="352" customWidth="1"/>
    <col min="4115" max="4115" width="13.85546875" style="352" customWidth="1"/>
    <col min="4116" max="4117" width="13.5703125" style="352" customWidth="1"/>
    <col min="4118" max="4118" width="14" style="352" customWidth="1"/>
    <col min="4119" max="4120" width="12.7109375" style="352" customWidth="1"/>
    <col min="4121" max="4121" width="13" style="352" customWidth="1"/>
    <col min="4122" max="4122" width="12.5703125" style="352" customWidth="1"/>
    <col min="4123" max="4123" width="12" style="352" bestFit="1" customWidth="1"/>
    <col min="4124" max="4124" width="12.85546875" style="352" customWidth="1"/>
    <col min="4125" max="4125" width="12" style="352" bestFit="1" customWidth="1"/>
    <col min="4126" max="4126" width="12.85546875" style="352" customWidth="1"/>
    <col min="4127" max="4127" width="13.7109375" style="352" bestFit="1" customWidth="1"/>
    <col min="4128" max="4128" width="14" style="352" customWidth="1"/>
    <col min="4129" max="4129" width="13.85546875" style="352" customWidth="1"/>
    <col min="4130" max="4131" width="15.28515625" style="352" customWidth="1"/>
    <col min="4132" max="4132" width="14.140625" style="352" customWidth="1"/>
    <col min="4133" max="4133" width="15.140625" style="352" bestFit="1" customWidth="1"/>
    <col min="4134" max="4134" width="14.28515625" style="352" customWidth="1"/>
    <col min="4135" max="4135" width="12.140625" style="352" bestFit="1" customWidth="1"/>
    <col min="4136" max="4352" width="11.42578125" style="352"/>
    <col min="4353" max="4353" width="18.5703125" style="352" customWidth="1"/>
    <col min="4354" max="4354" width="51.85546875" style="352" customWidth="1"/>
    <col min="4355" max="4355" width="18.85546875" style="352" customWidth="1"/>
    <col min="4356" max="4356" width="12.42578125" style="352" customWidth="1"/>
    <col min="4357" max="4357" width="1.28515625" style="352" customWidth="1"/>
    <col min="4358" max="4358" width="12.85546875" style="352" customWidth="1"/>
    <col min="4359" max="4360" width="13.85546875" style="352" customWidth="1"/>
    <col min="4361" max="4361" width="12.85546875" style="352" customWidth="1"/>
    <col min="4362" max="4362" width="13.140625" style="352" customWidth="1"/>
    <col min="4363" max="4364" width="13.42578125" style="352" customWidth="1"/>
    <col min="4365" max="4365" width="15.28515625" style="352" customWidth="1"/>
    <col min="4366" max="4366" width="12" style="352" customWidth="1"/>
    <col min="4367" max="4367" width="13.28515625" style="352" customWidth="1"/>
    <col min="4368" max="4368" width="14.140625" style="352" customWidth="1"/>
    <col min="4369" max="4369" width="13.42578125" style="352" customWidth="1"/>
    <col min="4370" max="4370" width="13.140625" style="352" customWidth="1"/>
    <col min="4371" max="4371" width="13.85546875" style="352" customWidth="1"/>
    <col min="4372" max="4373" width="13.5703125" style="352" customWidth="1"/>
    <col min="4374" max="4374" width="14" style="352" customWidth="1"/>
    <col min="4375" max="4376" width="12.7109375" style="352" customWidth="1"/>
    <col min="4377" max="4377" width="13" style="352" customWidth="1"/>
    <col min="4378" max="4378" width="12.5703125" style="352" customWidth="1"/>
    <col min="4379" max="4379" width="12" style="352" bestFit="1" customWidth="1"/>
    <col min="4380" max="4380" width="12.85546875" style="352" customWidth="1"/>
    <col min="4381" max="4381" width="12" style="352" bestFit="1" customWidth="1"/>
    <col min="4382" max="4382" width="12.85546875" style="352" customWidth="1"/>
    <col min="4383" max="4383" width="13.7109375" style="352" bestFit="1" customWidth="1"/>
    <col min="4384" max="4384" width="14" style="352" customWidth="1"/>
    <col min="4385" max="4385" width="13.85546875" style="352" customWidth="1"/>
    <col min="4386" max="4387" width="15.28515625" style="352" customWidth="1"/>
    <col min="4388" max="4388" width="14.140625" style="352" customWidth="1"/>
    <col min="4389" max="4389" width="15.140625" style="352" bestFit="1" customWidth="1"/>
    <col min="4390" max="4390" width="14.28515625" style="352" customWidth="1"/>
    <col min="4391" max="4391" width="12.140625" style="352" bestFit="1" customWidth="1"/>
    <col min="4392" max="4608" width="11.42578125" style="352"/>
    <col min="4609" max="4609" width="18.5703125" style="352" customWidth="1"/>
    <col min="4610" max="4610" width="51.85546875" style="352" customWidth="1"/>
    <col min="4611" max="4611" width="18.85546875" style="352" customWidth="1"/>
    <col min="4612" max="4612" width="12.42578125" style="352" customWidth="1"/>
    <col min="4613" max="4613" width="1.28515625" style="352" customWidth="1"/>
    <col min="4614" max="4614" width="12.85546875" style="352" customWidth="1"/>
    <col min="4615" max="4616" width="13.85546875" style="352" customWidth="1"/>
    <col min="4617" max="4617" width="12.85546875" style="352" customWidth="1"/>
    <col min="4618" max="4618" width="13.140625" style="352" customWidth="1"/>
    <col min="4619" max="4620" width="13.42578125" style="352" customWidth="1"/>
    <col min="4621" max="4621" width="15.28515625" style="352" customWidth="1"/>
    <col min="4622" max="4622" width="12" style="352" customWidth="1"/>
    <col min="4623" max="4623" width="13.28515625" style="352" customWidth="1"/>
    <col min="4624" max="4624" width="14.140625" style="352" customWidth="1"/>
    <col min="4625" max="4625" width="13.42578125" style="352" customWidth="1"/>
    <col min="4626" max="4626" width="13.140625" style="352" customWidth="1"/>
    <col min="4627" max="4627" width="13.85546875" style="352" customWidth="1"/>
    <col min="4628" max="4629" width="13.5703125" style="352" customWidth="1"/>
    <col min="4630" max="4630" width="14" style="352" customWidth="1"/>
    <col min="4631" max="4632" width="12.7109375" style="352" customWidth="1"/>
    <col min="4633" max="4633" width="13" style="352" customWidth="1"/>
    <col min="4634" max="4634" width="12.5703125" style="352" customWidth="1"/>
    <col min="4635" max="4635" width="12" style="352" bestFit="1" customWidth="1"/>
    <col min="4636" max="4636" width="12.85546875" style="352" customWidth="1"/>
    <col min="4637" max="4637" width="12" style="352" bestFit="1" customWidth="1"/>
    <col min="4638" max="4638" width="12.85546875" style="352" customWidth="1"/>
    <col min="4639" max="4639" width="13.7109375" style="352" bestFit="1" customWidth="1"/>
    <col min="4640" max="4640" width="14" style="352" customWidth="1"/>
    <col min="4641" max="4641" width="13.85546875" style="352" customWidth="1"/>
    <col min="4642" max="4643" width="15.28515625" style="352" customWidth="1"/>
    <col min="4644" max="4644" width="14.140625" style="352" customWidth="1"/>
    <col min="4645" max="4645" width="15.140625" style="352" bestFit="1" customWidth="1"/>
    <col min="4646" max="4646" width="14.28515625" style="352" customWidth="1"/>
    <col min="4647" max="4647" width="12.140625" style="352" bestFit="1" customWidth="1"/>
    <col min="4648" max="4864" width="11.42578125" style="352"/>
    <col min="4865" max="4865" width="18.5703125" style="352" customWidth="1"/>
    <col min="4866" max="4866" width="51.85546875" style="352" customWidth="1"/>
    <col min="4867" max="4867" width="18.85546875" style="352" customWidth="1"/>
    <col min="4868" max="4868" width="12.42578125" style="352" customWidth="1"/>
    <col min="4869" max="4869" width="1.28515625" style="352" customWidth="1"/>
    <col min="4870" max="4870" width="12.85546875" style="352" customWidth="1"/>
    <col min="4871" max="4872" width="13.85546875" style="352" customWidth="1"/>
    <col min="4873" max="4873" width="12.85546875" style="352" customWidth="1"/>
    <col min="4874" max="4874" width="13.140625" style="352" customWidth="1"/>
    <col min="4875" max="4876" width="13.42578125" style="352" customWidth="1"/>
    <col min="4877" max="4877" width="15.28515625" style="352" customWidth="1"/>
    <col min="4878" max="4878" width="12" style="352" customWidth="1"/>
    <col min="4879" max="4879" width="13.28515625" style="352" customWidth="1"/>
    <col min="4880" max="4880" width="14.140625" style="352" customWidth="1"/>
    <col min="4881" max="4881" width="13.42578125" style="352" customWidth="1"/>
    <col min="4882" max="4882" width="13.140625" style="352" customWidth="1"/>
    <col min="4883" max="4883" width="13.85546875" style="352" customWidth="1"/>
    <col min="4884" max="4885" width="13.5703125" style="352" customWidth="1"/>
    <col min="4886" max="4886" width="14" style="352" customWidth="1"/>
    <col min="4887" max="4888" width="12.7109375" style="352" customWidth="1"/>
    <col min="4889" max="4889" width="13" style="352" customWidth="1"/>
    <col min="4890" max="4890" width="12.5703125" style="352" customWidth="1"/>
    <col min="4891" max="4891" width="12" style="352" bestFit="1" customWidth="1"/>
    <col min="4892" max="4892" width="12.85546875" style="352" customWidth="1"/>
    <col min="4893" max="4893" width="12" style="352" bestFit="1" customWidth="1"/>
    <col min="4894" max="4894" width="12.85546875" style="352" customWidth="1"/>
    <col min="4895" max="4895" width="13.7109375" style="352" bestFit="1" customWidth="1"/>
    <col min="4896" max="4896" width="14" style="352" customWidth="1"/>
    <col min="4897" max="4897" width="13.85546875" style="352" customWidth="1"/>
    <col min="4898" max="4899" width="15.28515625" style="352" customWidth="1"/>
    <col min="4900" max="4900" width="14.140625" style="352" customWidth="1"/>
    <col min="4901" max="4901" width="15.140625" style="352" bestFit="1" customWidth="1"/>
    <col min="4902" max="4902" width="14.28515625" style="352" customWidth="1"/>
    <col min="4903" max="4903" width="12.140625" style="352" bestFit="1" customWidth="1"/>
    <col min="4904" max="5120" width="11.42578125" style="352"/>
    <col min="5121" max="5121" width="18.5703125" style="352" customWidth="1"/>
    <col min="5122" max="5122" width="51.85546875" style="352" customWidth="1"/>
    <col min="5123" max="5123" width="18.85546875" style="352" customWidth="1"/>
    <col min="5124" max="5124" width="12.42578125" style="352" customWidth="1"/>
    <col min="5125" max="5125" width="1.28515625" style="352" customWidth="1"/>
    <col min="5126" max="5126" width="12.85546875" style="352" customWidth="1"/>
    <col min="5127" max="5128" width="13.85546875" style="352" customWidth="1"/>
    <col min="5129" max="5129" width="12.85546875" style="352" customWidth="1"/>
    <col min="5130" max="5130" width="13.140625" style="352" customWidth="1"/>
    <col min="5131" max="5132" width="13.42578125" style="352" customWidth="1"/>
    <col min="5133" max="5133" width="15.28515625" style="352" customWidth="1"/>
    <col min="5134" max="5134" width="12" style="352" customWidth="1"/>
    <col min="5135" max="5135" width="13.28515625" style="352" customWidth="1"/>
    <col min="5136" max="5136" width="14.140625" style="352" customWidth="1"/>
    <col min="5137" max="5137" width="13.42578125" style="352" customWidth="1"/>
    <col min="5138" max="5138" width="13.140625" style="352" customWidth="1"/>
    <col min="5139" max="5139" width="13.85546875" style="352" customWidth="1"/>
    <col min="5140" max="5141" width="13.5703125" style="352" customWidth="1"/>
    <col min="5142" max="5142" width="14" style="352" customWidth="1"/>
    <col min="5143" max="5144" width="12.7109375" style="352" customWidth="1"/>
    <col min="5145" max="5145" width="13" style="352" customWidth="1"/>
    <col min="5146" max="5146" width="12.5703125" style="352" customWidth="1"/>
    <col min="5147" max="5147" width="12" style="352" bestFit="1" customWidth="1"/>
    <col min="5148" max="5148" width="12.85546875" style="352" customWidth="1"/>
    <col min="5149" max="5149" width="12" style="352" bestFit="1" customWidth="1"/>
    <col min="5150" max="5150" width="12.85546875" style="352" customWidth="1"/>
    <col min="5151" max="5151" width="13.7109375" style="352" bestFit="1" customWidth="1"/>
    <col min="5152" max="5152" width="14" style="352" customWidth="1"/>
    <col min="5153" max="5153" width="13.85546875" style="352" customWidth="1"/>
    <col min="5154" max="5155" width="15.28515625" style="352" customWidth="1"/>
    <col min="5156" max="5156" width="14.140625" style="352" customWidth="1"/>
    <col min="5157" max="5157" width="15.140625" style="352" bestFit="1" customWidth="1"/>
    <col min="5158" max="5158" width="14.28515625" style="352" customWidth="1"/>
    <col min="5159" max="5159" width="12.140625" style="352" bestFit="1" customWidth="1"/>
    <col min="5160" max="5376" width="11.42578125" style="352"/>
    <col min="5377" max="5377" width="18.5703125" style="352" customWidth="1"/>
    <col min="5378" max="5378" width="51.85546875" style="352" customWidth="1"/>
    <col min="5379" max="5379" width="18.85546875" style="352" customWidth="1"/>
    <col min="5380" max="5380" width="12.42578125" style="352" customWidth="1"/>
    <col min="5381" max="5381" width="1.28515625" style="352" customWidth="1"/>
    <col min="5382" max="5382" width="12.85546875" style="352" customWidth="1"/>
    <col min="5383" max="5384" width="13.85546875" style="352" customWidth="1"/>
    <col min="5385" max="5385" width="12.85546875" style="352" customWidth="1"/>
    <col min="5386" max="5386" width="13.140625" style="352" customWidth="1"/>
    <col min="5387" max="5388" width="13.42578125" style="352" customWidth="1"/>
    <col min="5389" max="5389" width="15.28515625" style="352" customWidth="1"/>
    <col min="5390" max="5390" width="12" style="352" customWidth="1"/>
    <col min="5391" max="5391" width="13.28515625" style="352" customWidth="1"/>
    <col min="5392" max="5392" width="14.140625" style="352" customWidth="1"/>
    <col min="5393" max="5393" width="13.42578125" style="352" customWidth="1"/>
    <col min="5394" max="5394" width="13.140625" style="352" customWidth="1"/>
    <col min="5395" max="5395" width="13.85546875" style="352" customWidth="1"/>
    <col min="5396" max="5397" width="13.5703125" style="352" customWidth="1"/>
    <col min="5398" max="5398" width="14" style="352" customWidth="1"/>
    <col min="5399" max="5400" width="12.7109375" style="352" customWidth="1"/>
    <col min="5401" max="5401" width="13" style="352" customWidth="1"/>
    <col min="5402" max="5402" width="12.5703125" style="352" customWidth="1"/>
    <col min="5403" max="5403" width="12" style="352" bestFit="1" customWidth="1"/>
    <col min="5404" max="5404" width="12.85546875" style="352" customWidth="1"/>
    <col min="5405" max="5405" width="12" style="352" bestFit="1" customWidth="1"/>
    <col min="5406" max="5406" width="12.85546875" style="352" customWidth="1"/>
    <col min="5407" max="5407" width="13.7109375" style="352" bestFit="1" customWidth="1"/>
    <col min="5408" max="5408" width="14" style="352" customWidth="1"/>
    <col min="5409" max="5409" width="13.85546875" style="352" customWidth="1"/>
    <col min="5410" max="5411" width="15.28515625" style="352" customWidth="1"/>
    <col min="5412" max="5412" width="14.140625" style="352" customWidth="1"/>
    <col min="5413" max="5413" width="15.140625" style="352" bestFit="1" customWidth="1"/>
    <col min="5414" max="5414" width="14.28515625" style="352" customWidth="1"/>
    <col min="5415" max="5415" width="12.140625" style="352" bestFit="1" customWidth="1"/>
    <col min="5416" max="5632" width="11.42578125" style="352"/>
    <col min="5633" max="5633" width="18.5703125" style="352" customWidth="1"/>
    <col min="5634" max="5634" width="51.85546875" style="352" customWidth="1"/>
    <col min="5635" max="5635" width="18.85546875" style="352" customWidth="1"/>
    <col min="5636" max="5636" width="12.42578125" style="352" customWidth="1"/>
    <col min="5637" max="5637" width="1.28515625" style="352" customWidth="1"/>
    <col min="5638" max="5638" width="12.85546875" style="352" customWidth="1"/>
    <col min="5639" max="5640" width="13.85546875" style="352" customWidth="1"/>
    <col min="5641" max="5641" width="12.85546875" style="352" customWidth="1"/>
    <col min="5642" max="5642" width="13.140625" style="352" customWidth="1"/>
    <col min="5643" max="5644" width="13.42578125" style="352" customWidth="1"/>
    <col min="5645" max="5645" width="15.28515625" style="352" customWidth="1"/>
    <col min="5646" max="5646" width="12" style="352" customWidth="1"/>
    <col min="5647" max="5647" width="13.28515625" style="352" customWidth="1"/>
    <col min="5648" max="5648" width="14.140625" style="352" customWidth="1"/>
    <col min="5649" max="5649" width="13.42578125" style="352" customWidth="1"/>
    <col min="5650" max="5650" width="13.140625" style="352" customWidth="1"/>
    <col min="5651" max="5651" width="13.85546875" style="352" customWidth="1"/>
    <col min="5652" max="5653" width="13.5703125" style="352" customWidth="1"/>
    <col min="5654" max="5654" width="14" style="352" customWidth="1"/>
    <col min="5655" max="5656" width="12.7109375" style="352" customWidth="1"/>
    <col min="5657" max="5657" width="13" style="352" customWidth="1"/>
    <col min="5658" max="5658" width="12.5703125" style="352" customWidth="1"/>
    <col min="5659" max="5659" width="12" style="352" bestFit="1" customWidth="1"/>
    <col min="5660" max="5660" width="12.85546875" style="352" customWidth="1"/>
    <col min="5661" max="5661" width="12" style="352" bestFit="1" customWidth="1"/>
    <col min="5662" max="5662" width="12.85546875" style="352" customWidth="1"/>
    <col min="5663" max="5663" width="13.7109375" style="352" bestFit="1" customWidth="1"/>
    <col min="5664" max="5664" width="14" style="352" customWidth="1"/>
    <col min="5665" max="5665" width="13.85546875" style="352" customWidth="1"/>
    <col min="5666" max="5667" width="15.28515625" style="352" customWidth="1"/>
    <col min="5668" max="5668" width="14.140625" style="352" customWidth="1"/>
    <col min="5669" max="5669" width="15.140625" style="352" bestFit="1" customWidth="1"/>
    <col min="5670" max="5670" width="14.28515625" style="352" customWidth="1"/>
    <col min="5671" max="5671" width="12.140625" style="352" bestFit="1" customWidth="1"/>
    <col min="5672" max="5888" width="11.42578125" style="352"/>
    <col min="5889" max="5889" width="18.5703125" style="352" customWidth="1"/>
    <col min="5890" max="5890" width="51.85546875" style="352" customWidth="1"/>
    <col min="5891" max="5891" width="18.85546875" style="352" customWidth="1"/>
    <col min="5892" max="5892" width="12.42578125" style="352" customWidth="1"/>
    <col min="5893" max="5893" width="1.28515625" style="352" customWidth="1"/>
    <col min="5894" max="5894" width="12.85546875" style="352" customWidth="1"/>
    <col min="5895" max="5896" width="13.85546875" style="352" customWidth="1"/>
    <col min="5897" max="5897" width="12.85546875" style="352" customWidth="1"/>
    <col min="5898" max="5898" width="13.140625" style="352" customWidth="1"/>
    <col min="5899" max="5900" width="13.42578125" style="352" customWidth="1"/>
    <col min="5901" max="5901" width="15.28515625" style="352" customWidth="1"/>
    <col min="5902" max="5902" width="12" style="352" customWidth="1"/>
    <col min="5903" max="5903" width="13.28515625" style="352" customWidth="1"/>
    <col min="5904" max="5904" width="14.140625" style="352" customWidth="1"/>
    <col min="5905" max="5905" width="13.42578125" style="352" customWidth="1"/>
    <col min="5906" max="5906" width="13.140625" style="352" customWidth="1"/>
    <col min="5907" max="5907" width="13.85546875" style="352" customWidth="1"/>
    <col min="5908" max="5909" width="13.5703125" style="352" customWidth="1"/>
    <col min="5910" max="5910" width="14" style="352" customWidth="1"/>
    <col min="5911" max="5912" width="12.7109375" style="352" customWidth="1"/>
    <col min="5913" max="5913" width="13" style="352" customWidth="1"/>
    <col min="5914" max="5914" width="12.5703125" style="352" customWidth="1"/>
    <col min="5915" max="5915" width="12" style="352" bestFit="1" customWidth="1"/>
    <col min="5916" max="5916" width="12.85546875" style="352" customWidth="1"/>
    <col min="5917" max="5917" width="12" style="352" bestFit="1" customWidth="1"/>
    <col min="5918" max="5918" width="12.85546875" style="352" customWidth="1"/>
    <col min="5919" max="5919" width="13.7109375" style="352" bestFit="1" customWidth="1"/>
    <col min="5920" max="5920" width="14" style="352" customWidth="1"/>
    <col min="5921" max="5921" width="13.85546875" style="352" customWidth="1"/>
    <col min="5922" max="5923" width="15.28515625" style="352" customWidth="1"/>
    <col min="5924" max="5924" width="14.140625" style="352" customWidth="1"/>
    <col min="5925" max="5925" width="15.140625" style="352" bestFit="1" customWidth="1"/>
    <col min="5926" max="5926" width="14.28515625" style="352" customWidth="1"/>
    <col min="5927" max="5927" width="12.140625" style="352" bestFit="1" customWidth="1"/>
    <col min="5928" max="6144" width="11.42578125" style="352"/>
    <col min="6145" max="6145" width="18.5703125" style="352" customWidth="1"/>
    <col min="6146" max="6146" width="51.85546875" style="352" customWidth="1"/>
    <col min="6147" max="6147" width="18.85546875" style="352" customWidth="1"/>
    <col min="6148" max="6148" width="12.42578125" style="352" customWidth="1"/>
    <col min="6149" max="6149" width="1.28515625" style="352" customWidth="1"/>
    <col min="6150" max="6150" width="12.85546875" style="352" customWidth="1"/>
    <col min="6151" max="6152" width="13.85546875" style="352" customWidth="1"/>
    <col min="6153" max="6153" width="12.85546875" style="352" customWidth="1"/>
    <col min="6154" max="6154" width="13.140625" style="352" customWidth="1"/>
    <col min="6155" max="6156" width="13.42578125" style="352" customWidth="1"/>
    <col min="6157" max="6157" width="15.28515625" style="352" customWidth="1"/>
    <col min="6158" max="6158" width="12" style="352" customWidth="1"/>
    <col min="6159" max="6159" width="13.28515625" style="352" customWidth="1"/>
    <col min="6160" max="6160" width="14.140625" style="352" customWidth="1"/>
    <col min="6161" max="6161" width="13.42578125" style="352" customWidth="1"/>
    <col min="6162" max="6162" width="13.140625" style="352" customWidth="1"/>
    <col min="6163" max="6163" width="13.85546875" style="352" customWidth="1"/>
    <col min="6164" max="6165" width="13.5703125" style="352" customWidth="1"/>
    <col min="6166" max="6166" width="14" style="352" customWidth="1"/>
    <col min="6167" max="6168" width="12.7109375" style="352" customWidth="1"/>
    <col min="6169" max="6169" width="13" style="352" customWidth="1"/>
    <col min="6170" max="6170" width="12.5703125" style="352" customWidth="1"/>
    <col min="6171" max="6171" width="12" style="352" bestFit="1" customWidth="1"/>
    <col min="6172" max="6172" width="12.85546875" style="352" customWidth="1"/>
    <col min="6173" max="6173" width="12" style="352" bestFit="1" customWidth="1"/>
    <col min="6174" max="6174" width="12.85546875" style="352" customWidth="1"/>
    <col min="6175" max="6175" width="13.7109375" style="352" bestFit="1" customWidth="1"/>
    <col min="6176" max="6176" width="14" style="352" customWidth="1"/>
    <col min="6177" max="6177" width="13.85546875" style="352" customWidth="1"/>
    <col min="6178" max="6179" width="15.28515625" style="352" customWidth="1"/>
    <col min="6180" max="6180" width="14.140625" style="352" customWidth="1"/>
    <col min="6181" max="6181" width="15.140625" style="352" bestFit="1" customWidth="1"/>
    <col min="6182" max="6182" width="14.28515625" style="352" customWidth="1"/>
    <col min="6183" max="6183" width="12.140625" style="352" bestFit="1" customWidth="1"/>
    <col min="6184" max="6400" width="11.42578125" style="352"/>
    <col min="6401" max="6401" width="18.5703125" style="352" customWidth="1"/>
    <col min="6402" max="6402" width="51.85546875" style="352" customWidth="1"/>
    <col min="6403" max="6403" width="18.85546875" style="352" customWidth="1"/>
    <col min="6404" max="6404" width="12.42578125" style="352" customWidth="1"/>
    <col min="6405" max="6405" width="1.28515625" style="352" customWidth="1"/>
    <col min="6406" max="6406" width="12.85546875" style="352" customWidth="1"/>
    <col min="6407" max="6408" width="13.85546875" style="352" customWidth="1"/>
    <col min="6409" max="6409" width="12.85546875" style="352" customWidth="1"/>
    <col min="6410" max="6410" width="13.140625" style="352" customWidth="1"/>
    <col min="6411" max="6412" width="13.42578125" style="352" customWidth="1"/>
    <col min="6413" max="6413" width="15.28515625" style="352" customWidth="1"/>
    <col min="6414" max="6414" width="12" style="352" customWidth="1"/>
    <col min="6415" max="6415" width="13.28515625" style="352" customWidth="1"/>
    <col min="6416" max="6416" width="14.140625" style="352" customWidth="1"/>
    <col min="6417" max="6417" width="13.42578125" style="352" customWidth="1"/>
    <col min="6418" max="6418" width="13.140625" style="352" customWidth="1"/>
    <col min="6419" max="6419" width="13.85546875" style="352" customWidth="1"/>
    <col min="6420" max="6421" width="13.5703125" style="352" customWidth="1"/>
    <col min="6422" max="6422" width="14" style="352" customWidth="1"/>
    <col min="6423" max="6424" width="12.7109375" style="352" customWidth="1"/>
    <col min="6425" max="6425" width="13" style="352" customWidth="1"/>
    <col min="6426" max="6426" width="12.5703125" style="352" customWidth="1"/>
    <col min="6427" max="6427" width="12" style="352" bestFit="1" customWidth="1"/>
    <col min="6428" max="6428" width="12.85546875" style="352" customWidth="1"/>
    <col min="6429" max="6429" width="12" style="352" bestFit="1" customWidth="1"/>
    <col min="6430" max="6430" width="12.85546875" style="352" customWidth="1"/>
    <col min="6431" max="6431" width="13.7109375" style="352" bestFit="1" customWidth="1"/>
    <col min="6432" max="6432" width="14" style="352" customWidth="1"/>
    <col min="6433" max="6433" width="13.85546875" style="352" customWidth="1"/>
    <col min="6434" max="6435" width="15.28515625" style="352" customWidth="1"/>
    <col min="6436" max="6436" width="14.140625" style="352" customWidth="1"/>
    <col min="6437" max="6437" width="15.140625" style="352" bestFit="1" customWidth="1"/>
    <col min="6438" max="6438" width="14.28515625" style="352" customWidth="1"/>
    <col min="6439" max="6439" width="12.140625" style="352" bestFit="1" customWidth="1"/>
    <col min="6440" max="6656" width="11.42578125" style="352"/>
    <col min="6657" max="6657" width="18.5703125" style="352" customWidth="1"/>
    <col min="6658" max="6658" width="51.85546875" style="352" customWidth="1"/>
    <col min="6659" max="6659" width="18.85546875" style="352" customWidth="1"/>
    <col min="6660" max="6660" width="12.42578125" style="352" customWidth="1"/>
    <col min="6661" max="6661" width="1.28515625" style="352" customWidth="1"/>
    <col min="6662" max="6662" width="12.85546875" style="352" customWidth="1"/>
    <col min="6663" max="6664" width="13.85546875" style="352" customWidth="1"/>
    <col min="6665" max="6665" width="12.85546875" style="352" customWidth="1"/>
    <col min="6666" max="6666" width="13.140625" style="352" customWidth="1"/>
    <col min="6667" max="6668" width="13.42578125" style="352" customWidth="1"/>
    <col min="6669" max="6669" width="15.28515625" style="352" customWidth="1"/>
    <col min="6670" max="6670" width="12" style="352" customWidth="1"/>
    <col min="6671" max="6671" width="13.28515625" style="352" customWidth="1"/>
    <col min="6672" max="6672" width="14.140625" style="352" customWidth="1"/>
    <col min="6673" max="6673" width="13.42578125" style="352" customWidth="1"/>
    <col min="6674" max="6674" width="13.140625" style="352" customWidth="1"/>
    <col min="6675" max="6675" width="13.85546875" style="352" customWidth="1"/>
    <col min="6676" max="6677" width="13.5703125" style="352" customWidth="1"/>
    <col min="6678" max="6678" width="14" style="352" customWidth="1"/>
    <col min="6679" max="6680" width="12.7109375" style="352" customWidth="1"/>
    <col min="6681" max="6681" width="13" style="352" customWidth="1"/>
    <col min="6682" max="6682" width="12.5703125" style="352" customWidth="1"/>
    <col min="6683" max="6683" width="12" style="352" bestFit="1" customWidth="1"/>
    <col min="6684" max="6684" width="12.85546875" style="352" customWidth="1"/>
    <col min="6685" max="6685" width="12" style="352" bestFit="1" customWidth="1"/>
    <col min="6686" max="6686" width="12.85546875" style="352" customWidth="1"/>
    <col min="6687" max="6687" width="13.7109375" style="352" bestFit="1" customWidth="1"/>
    <col min="6688" max="6688" width="14" style="352" customWidth="1"/>
    <col min="6689" max="6689" width="13.85546875" style="352" customWidth="1"/>
    <col min="6690" max="6691" width="15.28515625" style="352" customWidth="1"/>
    <col min="6692" max="6692" width="14.140625" style="352" customWidth="1"/>
    <col min="6693" max="6693" width="15.140625" style="352" bestFit="1" customWidth="1"/>
    <col min="6694" max="6694" width="14.28515625" style="352" customWidth="1"/>
    <col min="6695" max="6695" width="12.140625" style="352" bestFit="1" customWidth="1"/>
    <col min="6696" max="6912" width="11.42578125" style="352"/>
    <col min="6913" max="6913" width="18.5703125" style="352" customWidth="1"/>
    <col min="6914" max="6914" width="51.85546875" style="352" customWidth="1"/>
    <col min="6915" max="6915" width="18.85546875" style="352" customWidth="1"/>
    <col min="6916" max="6916" width="12.42578125" style="352" customWidth="1"/>
    <col min="6917" max="6917" width="1.28515625" style="352" customWidth="1"/>
    <col min="6918" max="6918" width="12.85546875" style="352" customWidth="1"/>
    <col min="6919" max="6920" width="13.85546875" style="352" customWidth="1"/>
    <col min="6921" max="6921" width="12.85546875" style="352" customWidth="1"/>
    <col min="6922" max="6922" width="13.140625" style="352" customWidth="1"/>
    <col min="6923" max="6924" width="13.42578125" style="352" customWidth="1"/>
    <col min="6925" max="6925" width="15.28515625" style="352" customWidth="1"/>
    <col min="6926" max="6926" width="12" style="352" customWidth="1"/>
    <col min="6927" max="6927" width="13.28515625" style="352" customWidth="1"/>
    <col min="6928" max="6928" width="14.140625" style="352" customWidth="1"/>
    <col min="6929" max="6929" width="13.42578125" style="352" customWidth="1"/>
    <col min="6930" max="6930" width="13.140625" style="352" customWidth="1"/>
    <col min="6931" max="6931" width="13.85546875" style="352" customWidth="1"/>
    <col min="6932" max="6933" width="13.5703125" style="352" customWidth="1"/>
    <col min="6934" max="6934" width="14" style="352" customWidth="1"/>
    <col min="6935" max="6936" width="12.7109375" style="352" customWidth="1"/>
    <col min="6937" max="6937" width="13" style="352" customWidth="1"/>
    <col min="6938" max="6938" width="12.5703125" style="352" customWidth="1"/>
    <col min="6939" max="6939" width="12" style="352" bestFit="1" customWidth="1"/>
    <col min="6940" max="6940" width="12.85546875" style="352" customWidth="1"/>
    <col min="6941" max="6941" width="12" style="352" bestFit="1" customWidth="1"/>
    <col min="6942" max="6942" width="12.85546875" style="352" customWidth="1"/>
    <col min="6943" max="6943" width="13.7109375" style="352" bestFit="1" customWidth="1"/>
    <col min="6944" max="6944" width="14" style="352" customWidth="1"/>
    <col min="6945" max="6945" width="13.85546875" style="352" customWidth="1"/>
    <col min="6946" max="6947" width="15.28515625" style="352" customWidth="1"/>
    <col min="6948" max="6948" width="14.140625" style="352" customWidth="1"/>
    <col min="6949" max="6949" width="15.140625" style="352" bestFit="1" customWidth="1"/>
    <col min="6950" max="6950" width="14.28515625" style="352" customWidth="1"/>
    <col min="6951" max="6951" width="12.140625" style="352" bestFit="1" customWidth="1"/>
    <col min="6952" max="7168" width="11.42578125" style="352"/>
    <col min="7169" max="7169" width="18.5703125" style="352" customWidth="1"/>
    <col min="7170" max="7170" width="51.85546875" style="352" customWidth="1"/>
    <col min="7171" max="7171" width="18.85546875" style="352" customWidth="1"/>
    <col min="7172" max="7172" width="12.42578125" style="352" customWidth="1"/>
    <col min="7173" max="7173" width="1.28515625" style="352" customWidth="1"/>
    <col min="7174" max="7174" width="12.85546875" style="352" customWidth="1"/>
    <col min="7175" max="7176" width="13.85546875" style="352" customWidth="1"/>
    <col min="7177" max="7177" width="12.85546875" style="352" customWidth="1"/>
    <col min="7178" max="7178" width="13.140625" style="352" customWidth="1"/>
    <col min="7179" max="7180" width="13.42578125" style="352" customWidth="1"/>
    <col min="7181" max="7181" width="15.28515625" style="352" customWidth="1"/>
    <col min="7182" max="7182" width="12" style="352" customWidth="1"/>
    <col min="7183" max="7183" width="13.28515625" style="352" customWidth="1"/>
    <col min="7184" max="7184" width="14.140625" style="352" customWidth="1"/>
    <col min="7185" max="7185" width="13.42578125" style="352" customWidth="1"/>
    <col min="7186" max="7186" width="13.140625" style="352" customWidth="1"/>
    <col min="7187" max="7187" width="13.85546875" style="352" customWidth="1"/>
    <col min="7188" max="7189" width="13.5703125" style="352" customWidth="1"/>
    <col min="7190" max="7190" width="14" style="352" customWidth="1"/>
    <col min="7191" max="7192" width="12.7109375" style="352" customWidth="1"/>
    <col min="7193" max="7193" width="13" style="352" customWidth="1"/>
    <col min="7194" max="7194" width="12.5703125" style="352" customWidth="1"/>
    <col min="7195" max="7195" width="12" style="352" bestFit="1" customWidth="1"/>
    <col min="7196" max="7196" width="12.85546875" style="352" customWidth="1"/>
    <col min="7197" max="7197" width="12" style="352" bestFit="1" customWidth="1"/>
    <col min="7198" max="7198" width="12.85546875" style="352" customWidth="1"/>
    <col min="7199" max="7199" width="13.7109375" style="352" bestFit="1" customWidth="1"/>
    <col min="7200" max="7200" width="14" style="352" customWidth="1"/>
    <col min="7201" max="7201" width="13.85546875" style="352" customWidth="1"/>
    <col min="7202" max="7203" width="15.28515625" style="352" customWidth="1"/>
    <col min="7204" max="7204" width="14.140625" style="352" customWidth="1"/>
    <col min="7205" max="7205" width="15.140625" style="352" bestFit="1" customWidth="1"/>
    <col min="7206" max="7206" width="14.28515625" style="352" customWidth="1"/>
    <col min="7207" max="7207" width="12.140625" style="352" bestFit="1" customWidth="1"/>
    <col min="7208" max="7424" width="11.42578125" style="352"/>
    <col min="7425" max="7425" width="18.5703125" style="352" customWidth="1"/>
    <col min="7426" max="7426" width="51.85546875" style="352" customWidth="1"/>
    <col min="7427" max="7427" width="18.85546875" style="352" customWidth="1"/>
    <col min="7428" max="7428" width="12.42578125" style="352" customWidth="1"/>
    <col min="7429" max="7429" width="1.28515625" style="352" customWidth="1"/>
    <col min="7430" max="7430" width="12.85546875" style="352" customWidth="1"/>
    <col min="7431" max="7432" width="13.85546875" style="352" customWidth="1"/>
    <col min="7433" max="7433" width="12.85546875" style="352" customWidth="1"/>
    <col min="7434" max="7434" width="13.140625" style="352" customWidth="1"/>
    <col min="7435" max="7436" width="13.42578125" style="352" customWidth="1"/>
    <col min="7437" max="7437" width="15.28515625" style="352" customWidth="1"/>
    <col min="7438" max="7438" width="12" style="352" customWidth="1"/>
    <col min="7439" max="7439" width="13.28515625" style="352" customWidth="1"/>
    <col min="7440" max="7440" width="14.140625" style="352" customWidth="1"/>
    <col min="7441" max="7441" width="13.42578125" style="352" customWidth="1"/>
    <col min="7442" max="7442" width="13.140625" style="352" customWidth="1"/>
    <col min="7443" max="7443" width="13.85546875" style="352" customWidth="1"/>
    <col min="7444" max="7445" width="13.5703125" style="352" customWidth="1"/>
    <col min="7446" max="7446" width="14" style="352" customWidth="1"/>
    <col min="7447" max="7448" width="12.7109375" style="352" customWidth="1"/>
    <col min="7449" max="7449" width="13" style="352" customWidth="1"/>
    <col min="7450" max="7450" width="12.5703125" style="352" customWidth="1"/>
    <col min="7451" max="7451" width="12" style="352" bestFit="1" customWidth="1"/>
    <col min="7452" max="7452" width="12.85546875" style="352" customWidth="1"/>
    <col min="7453" max="7453" width="12" style="352" bestFit="1" customWidth="1"/>
    <col min="7454" max="7454" width="12.85546875" style="352" customWidth="1"/>
    <col min="7455" max="7455" width="13.7109375" style="352" bestFit="1" customWidth="1"/>
    <col min="7456" max="7456" width="14" style="352" customWidth="1"/>
    <col min="7457" max="7457" width="13.85546875" style="352" customWidth="1"/>
    <col min="7458" max="7459" width="15.28515625" style="352" customWidth="1"/>
    <col min="7460" max="7460" width="14.140625" style="352" customWidth="1"/>
    <col min="7461" max="7461" width="15.140625" style="352" bestFit="1" customWidth="1"/>
    <col min="7462" max="7462" width="14.28515625" style="352" customWidth="1"/>
    <col min="7463" max="7463" width="12.140625" style="352" bestFit="1" customWidth="1"/>
    <col min="7464" max="7680" width="11.42578125" style="352"/>
    <col min="7681" max="7681" width="18.5703125" style="352" customWidth="1"/>
    <col min="7682" max="7682" width="51.85546875" style="352" customWidth="1"/>
    <col min="7683" max="7683" width="18.85546875" style="352" customWidth="1"/>
    <col min="7684" max="7684" width="12.42578125" style="352" customWidth="1"/>
    <col min="7685" max="7685" width="1.28515625" style="352" customWidth="1"/>
    <col min="7686" max="7686" width="12.85546875" style="352" customWidth="1"/>
    <col min="7687" max="7688" width="13.85546875" style="352" customWidth="1"/>
    <col min="7689" max="7689" width="12.85546875" style="352" customWidth="1"/>
    <col min="7690" max="7690" width="13.140625" style="352" customWidth="1"/>
    <col min="7691" max="7692" width="13.42578125" style="352" customWidth="1"/>
    <col min="7693" max="7693" width="15.28515625" style="352" customWidth="1"/>
    <col min="7694" max="7694" width="12" style="352" customWidth="1"/>
    <col min="7695" max="7695" width="13.28515625" style="352" customWidth="1"/>
    <col min="7696" max="7696" width="14.140625" style="352" customWidth="1"/>
    <col min="7697" max="7697" width="13.42578125" style="352" customWidth="1"/>
    <col min="7698" max="7698" width="13.140625" style="352" customWidth="1"/>
    <col min="7699" max="7699" width="13.85546875" style="352" customWidth="1"/>
    <col min="7700" max="7701" width="13.5703125" style="352" customWidth="1"/>
    <col min="7702" max="7702" width="14" style="352" customWidth="1"/>
    <col min="7703" max="7704" width="12.7109375" style="352" customWidth="1"/>
    <col min="7705" max="7705" width="13" style="352" customWidth="1"/>
    <col min="7706" max="7706" width="12.5703125" style="352" customWidth="1"/>
    <col min="7707" max="7707" width="12" style="352" bestFit="1" customWidth="1"/>
    <col min="7708" max="7708" width="12.85546875" style="352" customWidth="1"/>
    <col min="7709" max="7709" width="12" style="352" bestFit="1" customWidth="1"/>
    <col min="7710" max="7710" width="12.85546875" style="352" customWidth="1"/>
    <col min="7711" max="7711" width="13.7109375" style="352" bestFit="1" customWidth="1"/>
    <col min="7712" max="7712" width="14" style="352" customWidth="1"/>
    <col min="7713" max="7713" width="13.85546875" style="352" customWidth="1"/>
    <col min="7714" max="7715" width="15.28515625" style="352" customWidth="1"/>
    <col min="7716" max="7716" width="14.140625" style="352" customWidth="1"/>
    <col min="7717" max="7717" width="15.140625" style="352" bestFit="1" customWidth="1"/>
    <col min="7718" max="7718" width="14.28515625" style="352" customWidth="1"/>
    <col min="7719" max="7719" width="12.140625" style="352" bestFit="1" customWidth="1"/>
    <col min="7720" max="7936" width="11.42578125" style="352"/>
    <col min="7937" max="7937" width="18.5703125" style="352" customWidth="1"/>
    <col min="7938" max="7938" width="51.85546875" style="352" customWidth="1"/>
    <col min="7939" max="7939" width="18.85546875" style="352" customWidth="1"/>
    <col min="7940" max="7940" width="12.42578125" style="352" customWidth="1"/>
    <col min="7941" max="7941" width="1.28515625" style="352" customWidth="1"/>
    <col min="7942" max="7942" width="12.85546875" style="352" customWidth="1"/>
    <col min="7943" max="7944" width="13.85546875" style="352" customWidth="1"/>
    <col min="7945" max="7945" width="12.85546875" style="352" customWidth="1"/>
    <col min="7946" max="7946" width="13.140625" style="352" customWidth="1"/>
    <col min="7947" max="7948" width="13.42578125" style="352" customWidth="1"/>
    <col min="7949" max="7949" width="15.28515625" style="352" customWidth="1"/>
    <col min="7950" max="7950" width="12" style="352" customWidth="1"/>
    <col min="7951" max="7951" width="13.28515625" style="352" customWidth="1"/>
    <col min="7952" max="7952" width="14.140625" style="352" customWidth="1"/>
    <col min="7953" max="7953" width="13.42578125" style="352" customWidth="1"/>
    <col min="7954" max="7954" width="13.140625" style="352" customWidth="1"/>
    <col min="7955" max="7955" width="13.85546875" style="352" customWidth="1"/>
    <col min="7956" max="7957" width="13.5703125" style="352" customWidth="1"/>
    <col min="7958" max="7958" width="14" style="352" customWidth="1"/>
    <col min="7959" max="7960" width="12.7109375" style="352" customWidth="1"/>
    <col min="7961" max="7961" width="13" style="352" customWidth="1"/>
    <col min="7962" max="7962" width="12.5703125" style="352" customWidth="1"/>
    <col min="7963" max="7963" width="12" style="352" bestFit="1" customWidth="1"/>
    <col min="7964" max="7964" width="12.85546875" style="352" customWidth="1"/>
    <col min="7965" max="7965" width="12" style="352" bestFit="1" customWidth="1"/>
    <col min="7966" max="7966" width="12.85546875" style="352" customWidth="1"/>
    <col min="7967" max="7967" width="13.7109375" style="352" bestFit="1" customWidth="1"/>
    <col min="7968" max="7968" width="14" style="352" customWidth="1"/>
    <col min="7969" max="7969" width="13.85546875" style="352" customWidth="1"/>
    <col min="7970" max="7971" width="15.28515625" style="352" customWidth="1"/>
    <col min="7972" max="7972" width="14.140625" style="352" customWidth="1"/>
    <col min="7973" max="7973" width="15.140625" style="352" bestFit="1" customWidth="1"/>
    <col min="7974" max="7974" width="14.28515625" style="352" customWidth="1"/>
    <col min="7975" max="7975" width="12.140625" style="352" bestFit="1" customWidth="1"/>
    <col min="7976" max="8192" width="11.42578125" style="352"/>
    <col min="8193" max="8193" width="18.5703125" style="352" customWidth="1"/>
    <col min="8194" max="8194" width="51.85546875" style="352" customWidth="1"/>
    <col min="8195" max="8195" width="18.85546875" style="352" customWidth="1"/>
    <col min="8196" max="8196" width="12.42578125" style="352" customWidth="1"/>
    <col min="8197" max="8197" width="1.28515625" style="352" customWidth="1"/>
    <col min="8198" max="8198" width="12.85546875" style="352" customWidth="1"/>
    <col min="8199" max="8200" width="13.85546875" style="352" customWidth="1"/>
    <col min="8201" max="8201" width="12.85546875" style="352" customWidth="1"/>
    <col min="8202" max="8202" width="13.140625" style="352" customWidth="1"/>
    <col min="8203" max="8204" width="13.42578125" style="352" customWidth="1"/>
    <col min="8205" max="8205" width="15.28515625" style="352" customWidth="1"/>
    <col min="8206" max="8206" width="12" style="352" customWidth="1"/>
    <col min="8207" max="8207" width="13.28515625" style="352" customWidth="1"/>
    <col min="8208" max="8208" width="14.140625" style="352" customWidth="1"/>
    <col min="8209" max="8209" width="13.42578125" style="352" customWidth="1"/>
    <col min="8210" max="8210" width="13.140625" style="352" customWidth="1"/>
    <col min="8211" max="8211" width="13.85546875" style="352" customWidth="1"/>
    <col min="8212" max="8213" width="13.5703125" style="352" customWidth="1"/>
    <col min="8214" max="8214" width="14" style="352" customWidth="1"/>
    <col min="8215" max="8216" width="12.7109375" style="352" customWidth="1"/>
    <col min="8217" max="8217" width="13" style="352" customWidth="1"/>
    <col min="8218" max="8218" width="12.5703125" style="352" customWidth="1"/>
    <col min="8219" max="8219" width="12" style="352" bestFit="1" customWidth="1"/>
    <col min="8220" max="8220" width="12.85546875" style="352" customWidth="1"/>
    <col min="8221" max="8221" width="12" style="352" bestFit="1" customWidth="1"/>
    <col min="8222" max="8222" width="12.85546875" style="352" customWidth="1"/>
    <col min="8223" max="8223" width="13.7109375" style="352" bestFit="1" customWidth="1"/>
    <col min="8224" max="8224" width="14" style="352" customWidth="1"/>
    <col min="8225" max="8225" width="13.85546875" style="352" customWidth="1"/>
    <col min="8226" max="8227" width="15.28515625" style="352" customWidth="1"/>
    <col min="8228" max="8228" width="14.140625" style="352" customWidth="1"/>
    <col min="8229" max="8229" width="15.140625" style="352" bestFit="1" customWidth="1"/>
    <col min="8230" max="8230" width="14.28515625" style="352" customWidth="1"/>
    <col min="8231" max="8231" width="12.140625" style="352" bestFit="1" customWidth="1"/>
    <col min="8232" max="8448" width="11.42578125" style="352"/>
    <col min="8449" max="8449" width="18.5703125" style="352" customWidth="1"/>
    <col min="8450" max="8450" width="51.85546875" style="352" customWidth="1"/>
    <col min="8451" max="8451" width="18.85546875" style="352" customWidth="1"/>
    <col min="8452" max="8452" width="12.42578125" style="352" customWidth="1"/>
    <col min="8453" max="8453" width="1.28515625" style="352" customWidth="1"/>
    <col min="8454" max="8454" width="12.85546875" style="352" customWidth="1"/>
    <col min="8455" max="8456" width="13.85546875" style="352" customWidth="1"/>
    <col min="8457" max="8457" width="12.85546875" style="352" customWidth="1"/>
    <col min="8458" max="8458" width="13.140625" style="352" customWidth="1"/>
    <col min="8459" max="8460" width="13.42578125" style="352" customWidth="1"/>
    <col min="8461" max="8461" width="15.28515625" style="352" customWidth="1"/>
    <col min="8462" max="8462" width="12" style="352" customWidth="1"/>
    <col min="8463" max="8463" width="13.28515625" style="352" customWidth="1"/>
    <col min="8464" max="8464" width="14.140625" style="352" customWidth="1"/>
    <col min="8465" max="8465" width="13.42578125" style="352" customWidth="1"/>
    <col min="8466" max="8466" width="13.140625" style="352" customWidth="1"/>
    <col min="8467" max="8467" width="13.85546875" style="352" customWidth="1"/>
    <col min="8468" max="8469" width="13.5703125" style="352" customWidth="1"/>
    <col min="8470" max="8470" width="14" style="352" customWidth="1"/>
    <col min="8471" max="8472" width="12.7109375" style="352" customWidth="1"/>
    <col min="8473" max="8473" width="13" style="352" customWidth="1"/>
    <col min="8474" max="8474" width="12.5703125" style="352" customWidth="1"/>
    <col min="8475" max="8475" width="12" style="352" bestFit="1" customWidth="1"/>
    <col min="8476" max="8476" width="12.85546875" style="352" customWidth="1"/>
    <col min="8477" max="8477" width="12" style="352" bestFit="1" customWidth="1"/>
    <col min="8478" max="8478" width="12.85546875" style="352" customWidth="1"/>
    <col min="8479" max="8479" width="13.7109375" style="352" bestFit="1" customWidth="1"/>
    <col min="8480" max="8480" width="14" style="352" customWidth="1"/>
    <col min="8481" max="8481" width="13.85546875" style="352" customWidth="1"/>
    <col min="8482" max="8483" width="15.28515625" style="352" customWidth="1"/>
    <col min="8484" max="8484" width="14.140625" style="352" customWidth="1"/>
    <col min="8485" max="8485" width="15.140625" style="352" bestFit="1" customWidth="1"/>
    <col min="8486" max="8486" width="14.28515625" style="352" customWidth="1"/>
    <col min="8487" max="8487" width="12.140625" style="352" bestFit="1" customWidth="1"/>
    <col min="8488" max="8704" width="11.42578125" style="352"/>
    <col min="8705" max="8705" width="18.5703125" style="352" customWidth="1"/>
    <col min="8706" max="8706" width="51.85546875" style="352" customWidth="1"/>
    <col min="8707" max="8707" width="18.85546875" style="352" customWidth="1"/>
    <col min="8708" max="8708" width="12.42578125" style="352" customWidth="1"/>
    <col min="8709" max="8709" width="1.28515625" style="352" customWidth="1"/>
    <col min="8710" max="8710" width="12.85546875" style="352" customWidth="1"/>
    <col min="8711" max="8712" width="13.85546875" style="352" customWidth="1"/>
    <col min="8713" max="8713" width="12.85546875" style="352" customWidth="1"/>
    <col min="8714" max="8714" width="13.140625" style="352" customWidth="1"/>
    <col min="8715" max="8716" width="13.42578125" style="352" customWidth="1"/>
    <col min="8717" max="8717" width="15.28515625" style="352" customWidth="1"/>
    <col min="8718" max="8718" width="12" style="352" customWidth="1"/>
    <col min="8719" max="8719" width="13.28515625" style="352" customWidth="1"/>
    <col min="8720" max="8720" width="14.140625" style="352" customWidth="1"/>
    <col min="8721" max="8721" width="13.42578125" style="352" customWidth="1"/>
    <col min="8722" max="8722" width="13.140625" style="352" customWidth="1"/>
    <col min="8723" max="8723" width="13.85546875" style="352" customWidth="1"/>
    <col min="8724" max="8725" width="13.5703125" style="352" customWidth="1"/>
    <col min="8726" max="8726" width="14" style="352" customWidth="1"/>
    <col min="8727" max="8728" width="12.7109375" style="352" customWidth="1"/>
    <col min="8729" max="8729" width="13" style="352" customWidth="1"/>
    <col min="8730" max="8730" width="12.5703125" style="352" customWidth="1"/>
    <col min="8731" max="8731" width="12" style="352" bestFit="1" customWidth="1"/>
    <col min="8732" max="8732" width="12.85546875" style="352" customWidth="1"/>
    <col min="8733" max="8733" width="12" style="352" bestFit="1" customWidth="1"/>
    <col min="8734" max="8734" width="12.85546875" style="352" customWidth="1"/>
    <col min="8735" max="8735" width="13.7109375" style="352" bestFit="1" customWidth="1"/>
    <col min="8736" max="8736" width="14" style="352" customWidth="1"/>
    <col min="8737" max="8737" width="13.85546875" style="352" customWidth="1"/>
    <col min="8738" max="8739" width="15.28515625" style="352" customWidth="1"/>
    <col min="8740" max="8740" width="14.140625" style="352" customWidth="1"/>
    <col min="8741" max="8741" width="15.140625" style="352" bestFit="1" customWidth="1"/>
    <col min="8742" max="8742" width="14.28515625" style="352" customWidth="1"/>
    <col min="8743" max="8743" width="12.140625" style="352" bestFit="1" customWidth="1"/>
    <col min="8744" max="8960" width="11.42578125" style="352"/>
    <col min="8961" max="8961" width="18.5703125" style="352" customWidth="1"/>
    <col min="8962" max="8962" width="51.85546875" style="352" customWidth="1"/>
    <col min="8963" max="8963" width="18.85546875" style="352" customWidth="1"/>
    <col min="8964" max="8964" width="12.42578125" style="352" customWidth="1"/>
    <col min="8965" max="8965" width="1.28515625" style="352" customWidth="1"/>
    <col min="8966" max="8966" width="12.85546875" style="352" customWidth="1"/>
    <col min="8967" max="8968" width="13.85546875" style="352" customWidth="1"/>
    <col min="8969" max="8969" width="12.85546875" style="352" customWidth="1"/>
    <col min="8970" max="8970" width="13.140625" style="352" customWidth="1"/>
    <col min="8971" max="8972" width="13.42578125" style="352" customWidth="1"/>
    <col min="8973" max="8973" width="15.28515625" style="352" customWidth="1"/>
    <col min="8974" max="8974" width="12" style="352" customWidth="1"/>
    <col min="8975" max="8975" width="13.28515625" style="352" customWidth="1"/>
    <col min="8976" max="8976" width="14.140625" style="352" customWidth="1"/>
    <col min="8977" max="8977" width="13.42578125" style="352" customWidth="1"/>
    <col min="8978" max="8978" width="13.140625" style="352" customWidth="1"/>
    <col min="8979" max="8979" width="13.85546875" style="352" customWidth="1"/>
    <col min="8980" max="8981" width="13.5703125" style="352" customWidth="1"/>
    <col min="8982" max="8982" width="14" style="352" customWidth="1"/>
    <col min="8983" max="8984" width="12.7109375" style="352" customWidth="1"/>
    <col min="8985" max="8985" width="13" style="352" customWidth="1"/>
    <col min="8986" max="8986" width="12.5703125" style="352" customWidth="1"/>
    <col min="8987" max="8987" width="12" style="352" bestFit="1" customWidth="1"/>
    <col min="8988" max="8988" width="12.85546875" style="352" customWidth="1"/>
    <col min="8989" max="8989" width="12" style="352" bestFit="1" customWidth="1"/>
    <col min="8990" max="8990" width="12.85546875" style="352" customWidth="1"/>
    <col min="8991" max="8991" width="13.7109375" style="352" bestFit="1" customWidth="1"/>
    <col min="8992" max="8992" width="14" style="352" customWidth="1"/>
    <col min="8993" max="8993" width="13.85546875" style="352" customWidth="1"/>
    <col min="8994" max="8995" width="15.28515625" style="352" customWidth="1"/>
    <col min="8996" max="8996" width="14.140625" style="352" customWidth="1"/>
    <col min="8997" max="8997" width="15.140625" style="352" bestFit="1" customWidth="1"/>
    <col min="8998" max="8998" width="14.28515625" style="352" customWidth="1"/>
    <col min="8999" max="8999" width="12.140625" style="352" bestFit="1" customWidth="1"/>
    <col min="9000" max="9216" width="11.42578125" style="352"/>
    <col min="9217" max="9217" width="18.5703125" style="352" customWidth="1"/>
    <col min="9218" max="9218" width="51.85546875" style="352" customWidth="1"/>
    <col min="9219" max="9219" width="18.85546875" style="352" customWidth="1"/>
    <col min="9220" max="9220" width="12.42578125" style="352" customWidth="1"/>
    <col min="9221" max="9221" width="1.28515625" style="352" customWidth="1"/>
    <col min="9222" max="9222" width="12.85546875" style="352" customWidth="1"/>
    <col min="9223" max="9224" width="13.85546875" style="352" customWidth="1"/>
    <col min="9225" max="9225" width="12.85546875" style="352" customWidth="1"/>
    <col min="9226" max="9226" width="13.140625" style="352" customWidth="1"/>
    <col min="9227" max="9228" width="13.42578125" style="352" customWidth="1"/>
    <col min="9229" max="9229" width="15.28515625" style="352" customWidth="1"/>
    <col min="9230" max="9230" width="12" style="352" customWidth="1"/>
    <col min="9231" max="9231" width="13.28515625" style="352" customWidth="1"/>
    <col min="9232" max="9232" width="14.140625" style="352" customWidth="1"/>
    <col min="9233" max="9233" width="13.42578125" style="352" customWidth="1"/>
    <col min="9234" max="9234" width="13.140625" style="352" customWidth="1"/>
    <col min="9235" max="9235" width="13.85546875" style="352" customWidth="1"/>
    <col min="9236" max="9237" width="13.5703125" style="352" customWidth="1"/>
    <col min="9238" max="9238" width="14" style="352" customWidth="1"/>
    <col min="9239" max="9240" width="12.7109375" style="352" customWidth="1"/>
    <col min="9241" max="9241" width="13" style="352" customWidth="1"/>
    <col min="9242" max="9242" width="12.5703125" style="352" customWidth="1"/>
    <col min="9243" max="9243" width="12" style="352" bestFit="1" customWidth="1"/>
    <col min="9244" max="9244" width="12.85546875" style="352" customWidth="1"/>
    <col min="9245" max="9245" width="12" style="352" bestFit="1" customWidth="1"/>
    <col min="9246" max="9246" width="12.85546875" style="352" customWidth="1"/>
    <col min="9247" max="9247" width="13.7109375" style="352" bestFit="1" customWidth="1"/>
    <col min="9248" max="9248" width="14" style="352" customWidth="1"/>
    <col min="9249" max="9249" width="13.85546875" style="352" customWidth="1"/>
    <col min="9250" max="9251" width="15.28515625" style="352" customWidth="1"/>
    <col min="9252" max="9252" width="14.140625" style="352" customWidth="1"/>
    <col min="9253" max="9253" width="15.140625" style="352" bestFit="1" customWidth="1"/>
    <col min="9254" max="9254" width="14.28515625" style="352" customWidth="1"/>
    <col min="9255" max="9255" width="12.140625" style="352" bestFit="1" customWidth="1"/>
    <col min="9256" max="9472" width="11.42578125" style="352"/>
    <col min="9473" max="9473" width="18.5703125" style="352" customWidth="1"/>
    <col min="9474" max="9474" width="51.85546875" style="352" customWidth="1"/>
    <col min="9475" max="9475" width="18.85546875" style="352" customWidth="1"/>
    <col min="9476" max="9476" width="12.42578125" style="352" customWidth="1"/>
    <col min="9477" max="9477" width="1.28515625" style="352" customWidth="1"/>
    <col min="9478" max="9478" width="12.85546875" style="352" customWidth="1"/>
    <col min="9479" max="9480" width="13.85546875" style="352" customWidth="1"/>
    <col min="9481" max="9481" width="12.85546875" style="352" customWidth="1"/>
    <col min="9482" max="9482" width="13.140625" style="352" customWidth="1"/>
    <col min="9483" max="9484" width="13.42578125" style="352" customWidth="1"/>
    <col min="9485" max="9485" width="15.28515625" style="352" customWidth="1"/>
    <col min="9486" max="9486" width="12" style="352" customWidth="1"/>
    <col min="9487" max="9487" width="13.28515625" style="352" customWidth="1"/>
    <col min="9488" max="9488" width="14.140625" style="352" customWidth="1"/>
    <col min="9489" max="9489" width="13.42578125" style="352" customWidth="1"/>
    <col min="9490" max="9490" width="13.140625" style="352" customWidth="1"/>
    <col min="9491" max="9491" width="13.85546875" style="352" customWidth="1"/>
    <col min="9492" max="9493" width="13.5703125" style="352" customWidth="1"/>
    <col min="9494" max="9494" width="14" style="352" customWidth="1"/>
    <col min="9495" max="9496" width="12.7109375" style="352" customWidth="1"/>
    <col min="9497" max="9497" width="13" style="352" customWidth="1"/>
    <col min="9498" max="9498" width="12.5703125" style="352" customWidth="1"/>
    <col min="9499" max="9499" width="12" style="352" bestFit="1" customWidth="1"/>
    <col min="9500" max="9500" width="12.85546875" style="352" customWidth="1"/>
    <col min="9501" max="9501" width="12" style="352" bestFit="1" customWidth="1"/>
    <col min="9502" max="9502" width="12.85546875" style="352" customWidth="1"/>
    <col min="9503" max="9503" width="13.7109375" style="352" bestFit="1" customWidth="1"/>
    <col min="9504" max="9504" width="14" style="352" customWidth="1"/>
    <col min="9505" max="9505" width="13.85546875" style="352" customWidth="1"/>
    <col min="9506" max="9507" width="15.28515625" style="352" customWidth="1"/>
    <col min="9508" max="9508" width="14.140625" style="352" customWidth="1"/>
    <col min="9509" max="9509" width="15.140625" style="352" bestFit="1" customWidth="1"/>
    <col min="9510" max="9510" width="14.28515625" style="352" customWidth="1"/>
    <col min="9511" max="9511" width="12.140625" style="352" bestFit="1" customWidth="1"/>
    <col min="9512" max="9728" width="11.42578125" style="352"/>
    <col min="9729" max="9729" width="18.5703125" style="352" customWidth="1"/>
    <col min="9730" max="9730" width="51.85546875" style="352" customWidth="1"/>
    <col min="9731" max="9731" width="18.85546875" style="352" customWidth="1"/>
    <col min="9732" max="9732" width="12.42578125" style="352" customWidth="1"/>
    <col min="9733" max="9733" width="1.28515625" style="352" customWidth="1"/>
    <col min="9734" max="9734" width="12.85546875" style="352" customWidth="1"/>
    <col min="9735" max="9736" width="13.85546875" style="352" customWidth="1"/>
    <col min="9737" max="9737" width="12.85546875" style="352" customWidth="1"/>
    <col min="9738" max="9738" width="13.140625" style="352" customWidth="1"/>
    <col min="9739" max="9740" width="13.42578125" style="352" customWidth="1"/>
    <col min="9741" max="9741" width="15.28515625" style="352" customWidth="1"/>
    <col min="9742" max="9742" width="12" style="352" customWidth="1"/>
    <col min="9743" max="9743" width="13.28515625" style="352" customWidth="1"/>
    <col min="9744" max="9744" width="14.140625" style="352" customWidth="1"/>
    <col min="9745" max="9745" width="13.42578125" style="352" customWidth="1"/>
    <col min="9746" max="9746" width="13.140625" style="352" customWidth="1"/>
    <col min="9747" max="9747" width="13.85546875" style="352" customWidth="1"/>
    <col min="9748" max="9749" width="13.5703125" style="352" customWidth="1"/>
    <col min="9750" max="9750" width="14" style="352" customWidth="1"/>
    <col min="9751" max="9752" width="12.7109375" style="352" customWidth="1"/>
    <col min="9753" max="9753" width="13" style="352" customWidth="1"/>
    <col min="9754" max="9754" width="12.5703125" style="352" customWidth="1"/>
    <col min="9755" max="9755" width="12" style="352" bestFit="1" customWidth="1"/>
    <col min="9756" max="9756" width="12.85546875" style="352" customWidth="1"/>
    <col min="9757" max="9757" width="12" style="352" bestFit="1" customWidth="1"/>
    <col min="9758" max="9758" width="12.85546875" style="352" customWidth="1"/>
    <col min="9759" max="9759" width="13.7109375" style="352" bestFit="1" customWidth="1"/>
    <col min="9760" max="9760" width="14" style="352" customWidth="1"/>
    <col min="9761" max="9761" width="13.85546875" style="352" customWidth="1"/>
    <col min="9762" max="9763" width="15.28515625" style="352" customWidth="1"/>
    <col min="9764" max="9764" width="14.140625" style="352" customWidth="1"/>
    <col min="9765" max="9765" width="15.140625" style="352" bestFit="1" customWidth="1"/>
    <col min="9766" max="9766" width="14.28515625" style="352" customWidth="1"/>
    <col min="9767" max="9767" width="12.140625" style="352" bestFit="1" customWidth="1"/>
    <col min="9768" max="9984" width="11.42578125" style="352"/>
    <col min="9985" max="9985" width="18.5703125" style="352" customWidth="1"/>
    <col min="9986" max="9986" width="51.85546875" style="352" customWidth="1"/>
    <col min="9987" max="9987" width="18.85546875" style="352" customWidth="1"/>
    <col min="9988" max="9988" width="12.42578125" style="352" customWidth="1"/>
    <col min="9989" max="9989" width="1.28515625" style="352" customWidth="1"/>
    <col min="9990" max="9990" width="12.85546875" style="352" customWidth="1"/>
    <col min="9991" max="9992" width="13.85546875" style="352" customWidth="1"/>
    <col min="9993" max="9993" width="12.85546875" style="352" customWidth="1"/>
    <col min="9994" max="9994" width="13.140625" style="352" customWidth="1"/>
    <col min="9995" max="9996" width="13.42578125" style="352" customWidth="1"/>
    <col min="9997" max="9997" width="15.28515625" style="352" customWidth="1"/>
    <col min="9998" max="9998" width="12" style="352" customWidth="1"/>
    <col min="9999" max="9999" width="13.28515625" style="352" customWidth="1"/>
    <col min="10000" max="10000" width="14.140625" style="352" customWidth="1"/>
    <col min="10001" max="10001" width="13.42578125" style="352" customWidth="1"/>
    <col min="10002" max="10002" width="13.140625" style="352" customWidth="1"/>
    <col min="10003" max="10003" width="13.85546875" style="352" customWidth="1"/>
    <col min="10004" max="10005" width="13.5703125" style="352" customWidth="1"/>
    <col min="10006" max="10006" width="14" style="352" customWidth="1"/>
    <col min="10007" max="10008" width="12.7109375" style="352" customWidth="1"/>
    <col min="10009" max="10009" width="13" style="352" customWidth="1"/>
    <col min="10010" max="10010" width="12.5703125" style="352" customWidth="1"/>
    <col min="10011" max="10011" width="12" style="352" bestFit="1" customWidth="1"/>
    <col min="10012" max="10012" width="12.85546875" style="352" customWidth="1"/>
    <col min="10013" max="10013" width="12" style="352" bestFit="1" customWidth="1"/>
    <col min="10014" max="10014" width="12.85546875" style="352" customWidth="1"/>
    <col min="10015" max="10015" width="13.7109375" style="352" bestFit="1" customWidth="1"/>
    <col min="10016" max="10016" width="14" style="352" customWidth="1"/>
    <col min="10017" max="10017" width="13.85546875" style="352" customWidth="1"/>
    <col min="10018" max="10019" width="15.28515625" style="352" customWidth="1"/>
    <col min="10020" max="10020" width="14.140625" style="352" customWidth="1"/>
    <col min="10021" max="10021" width="15.140625" style="352" bestFit="1" customWidth="1"/>
    <col min="10022" max="10022" width="14.28515625" style="352" customWidth="1"/>
    <col min="10023" max="10023" width="12.140625" style="352" bestFit="1" customWidth="1"/>
    <col min="10024" max="10240" width="11.42578125" style="352"/>
    <col min="10241" max="10241" width="18.5703125" style="352" customWidth="1"/>
    <col min="10242" max="10242" width="51.85546875" style="352" customWidth="1"/>
    <col min="10243" max="10243" width="18.85546875" style="352" customWidth="1"/>
    <col min="10244" max="10244" width="12.42578125" style="352" customWidth="1"/>
    <col min="10245" max="10245" width="1.28515625" style="352" customWidth="1"/>
    <col min="10246" max="10246" width="12.85546875" style="352" customWidth="1"/>
    <col min="10247" max="10248" width="13.85546875" style="352" customWidth="1"/>
    <col min="10249" max="10249" width="12.85546875" style="352" customWidth="1"/>
    <col min="10250" max="10250" width="13.140625" style="352" customWidth="1"/>
    <col min="10251" max="10252" width="13.42578125" style="352" customWidth="1"/>
    <col min="10253" max="10253" width="15.28515625" style="352" customWidth="1"/>
    <col min="10254" max="10254" width="12" style="352" customWidth="1"/>
    <col min="10255" max="10255" width="13.28515625" style="352" customWidth="1"/>
    <col min="10256" max="10256" width="14.140625" style="352" customWidth="1"/>
    <col min="10257" max="10257" width="13.42578125" style="352" customWidth="1"/>
    <col min="10258" max="10258" width="13.140625" style="352" customWidth="1"/>
    <col min="10259" max="10259" width="13.85546875" style="352" customWidth="1"/>
    <col min="10260" max="10261" width="13.5703125" style="352" customWidth="1"/>
    <col min="10262" max="10262" width="14" style="352" customWidth="1"/>
    <col min="10263" max="10264" width="12.7109375" style="352" customWidth="1"/>
    <col min="10265" max="10265" width="13" style="352" customWidth="1"/>
    <col min="10266" max="10266" width="12.5703125" style="352" customWidth="1"/>
    <col min="10267" max="10267" width="12" style="352" bestFit="1" customWidth="1"/>
    <col min="10268" max="10268" width="12.85546875" style="352" customWidth="1"/>
    <col min="10269" max="10269" width="12" style="352" bestFit="1" customWidth="1"/>
    <col min="10270" max="10270" width="12.85546875" style="352" customWidth="1"/>
    <col min="10271" max="10271" width="13.7109375" style="352" bestFit="1" customWidth="1"/>
    <col min="10272" max="10272" width="14" style="352" customWidth="1"/>
    <col min="10273" max="10273" width="13.85546875" style="352" customWidth="1"/>
    <col min="10274" max="10275" width="15.28515625" style="352" customWidth="1"/>
    <col min="10276" max="10276" width="14.140625" style="352" customWidth="1"/>
    <col min="10277" max="10277" width="15.140625" style="352" bestFit="1" customWidth="1"/>
    <col min="10278" max="10278" width="14.28515625" style="352" customWidth="1"/>
    <col min="10279" max="10279" width="12.140625" style="352" bestFit="1" customWidth="1"/>
    <col min="10280" max="10496" width="11.42578125" style="352"/>
    <col min="10497" max="10497" width="18.5703125" style="352" customWidth="1"/>
    <col min="10498" max="10498" width="51.85546875" style="352" customWidth="1"/>
    <col min="10499" max="10499" width="18.85546875" style="352" customWidth="1"/>
    <col min="10500" max="10500" width="12.42578125" style="352" customWidth="1"/>
    <col min="10501" max="10501" width="1.28515625" style="352" customWidth="1"/>
    <col min="10502" max="10502" width="12.85546875" style="352" customWidth="1"/>
    <col min="10503" max="10504" width="13.85546875" style="352" customWidth="1"/>
    <col min="10505" max="10505" width="12.85546875" style="352" customWidth="1"/>
    <col min="10506" max="10506" width="13.140625" style="352" customWidth="1"/>
    <col min="10507" max="10508" width="13.42578125" style="352" customWidth="1"/>
    <col min="10509" max="10509" width="15.28515625" style="352" customWidth="1"/>
    <col min="10510" max="10510" width="12" style="352" customWidth="1"/>
    <col min="10511" max="10511" width="13.28515625" style="352" customWidth="1"/>
    <col min="10512" max="10512" width="14.140625" style="352" customWidth="1"/>
    <col min="10513" max="10513" width="13.42578125" style="352" customWidth="1"/>
    <col min="10514" max="10514" width="13.140625" style="352" customWidth="1"/>
    <col min="10515" max="10515" width="13.85546875" style="352" customWidth="1"/>
    <col min="10516" max="10517" width="13.5703125" style="352" customWidth="1"/>
    <col min="10518" max="10518" width="14" style="352" customWidth="1"/>
    <col min="10519" max="10520" width="12.7109375" style="352" customWidth="1"/>
    <col min="10521" max="10521" width="13" style="352" customWidth="1"/>
    <col min="10522" max="10522" width="12.5703125" style="352" customWidth="1"/>
    <col min="10523" max="10523" width="12" style="352" bestFit="1" customWidth="1"/>
    <col min="10524" max="10524" width="12.85546875" style="352" customWidth="1"/>
    <col min="10525" max="10525" width="12" style="352" bestFit="1" customWidth="1"/>
    <col min="10526" max="10526" width="12.85546875" style="352" customWidth="1"/>
    <col min="10527" max="10527" width="13.7109375" style="352" bestFit="1" customWidth="1"/>
    <col min="10528" max="10528" width="14" style="352" customWidth="1"/>
    <col min="10529" max="10529" width="13.85546875" style="352" customWidth="1"/>
    <col min="10530" max="10531" width="15.28515625" style="352" customWidth="1"/>
    <col min="10532" max="10532" width="14.140625" style="352" customWidth="1"/>
    <col min="10533" max="10533" width="15.140625" style="352" bestFit="1" customWidth="1"/>
    <col min="10534" max="10534" width="14.28515625" style="352" customWidth="1"/>
    <col min="10535" max="10535" width="12.140625" style="352" bestFit="1" customWidth="1"/>
    <col min="10536" max="10752" width="11.42578125" style="352"/>
    <col min="10753" max="10753" width="18.5703125" style="352" customWidth="1"/>
    <col min="10754" max="10754" width="51.85546875" style="352" customWidth="1"/>
    <col min="10755" max="10755" width="18.85546875" style="352" customWidth="1"/>
    <col min="10756" max="10756" width="12.42578125" style="352" customWidth="1"/>
    <col min="10757" max="10757" width="1.28515625" style="352" customWidth="1"/>
    <col min="10758" max="10758" width="12.85546875" style="352" customWidth="1"/>
    <col min="10759" max="10760" width="13.85546875" style="352" customWidth="1"/>
    <col min="10761" max="10761" width="12.85546875" style="352" customWidth="1"/>
    <col min="10762" max="10762" width="13.140625" style="352" customWidth="1"/>
    <col min="10763" max="10764" width="13.42578125" style="352" customWidth="1"/>
    <col min="10765" max="10765" width="15.28515625" style="352" customWidth="1"/>
    <col min="10766" max="10766" width="12" style="352" customWidth="1"/>
    <col min="10767" max="10767" width="13.28515625" style="352" customWidth="1"/>
    <col min="10768" max="10768" width="14.140625" style="352" customWidth="1"/>
    <col min="10769" max="10769" width="13.42578125" style="352" customWidth="1"/>
    <col min="10770" max="10770" width="13.140625" style="352" customWidth="1"/>
    <col min="10771" max="10771" width="13.85546875" style="352" customWidth="1"/>
    <col min="10772" max="10773" width="13.5703125" style="352" customWidth="1"/>
    <col min="10774" max="10774" width="14" style="352" customWidth="1"/>
    <col min="10775" max="10776" width="12.7109375" style="352" customWidth="1"/>
    <col min="10777" max="10777" width="13" style="352" customWidth="1"/>
    <col min="10778" max="10778" width="12.5703125" style="352" customWidth="1"/>
    <col min="10779" max="10779" width="12" style="352" bestFit="1" customWidth="1"/>
    <col min="10780" max="10780" width="12.85546875" style="352" customWidth="1"/>
    <col min="10781" max="10781" width="12" style="352" bestFit="1" customWidth="1"/>
    <col min="10782" max="10782" width="12.85546875" style="352" customWidth="1"/>
    <col min="10783" max="10783" width="13.7109375" style="352" bestFit="1" customWidth="1"/>
    <col min="10784" max="10784" width="14" style="352" customWidth="1"/>
    <col min="10785" max="10785" width="13.85546875" style="352" customWidth="1"/>
    <col min="10786" max="10787" width="15.28515625" style="352" customWidth="1"/>
    <col min="10788" max="10788" width="14.140625" style="352" customWidth="1"/>
    <col min="10789" max="10789" width="15.140625" style="352" bestFit="1" customWidth="1"/>
    <col min="10790" max="10790" width="14.28515625" style="352" customWidth="1"/>
    <col min="10791" max="10791" width="12.140625" style="352" bestFit="1" customWidth="1"/>
    <col min="10792" max="11008" width="11.42578125" style="352"/>
    <col min="11009" max="11009" width="18.5703125" style="352" customWidth="1"/>
    <col min="11010" max="11010" width="51.85546875" style="352" customWidth="1"/>
    <col min="11011" max="11011" width="18.85546875" style="352" customWidth="1"/>
    <col min="11012" max="11012" width="12.42578125" style="352" customWidth="1"/>
    <col min="11013" max="11013" width="1.28515625" style="352" customWidth="1"/>
    <col min="11014" max="11014" width="12.85546875" style="352" customWidth="1"/>
    <col min="11015" max="11016" width="13.85546875" style="352" customWidth="1"/>
    <col min="11017" max="11017" width="12.85546875" style="352" customWidth="1"/>
    <col min="11018" max="11018" width="13.140625" style="352" customWidth="1"/>
    <col min="11019" max="11020" width="13.42578125" style="352" customWidth="1"/>
    <col min="11021" max="11021" width="15.28515625" style="352" customWidth="1"/>
    <col min="11022" max="11022" width="12" style="352" customWidth="1"/>
    <col min="11023" max="11023" width="13.28515625" style="352" customWidth="1"/>
    <col min="11024" max="11024" width="14.140625" style="352" customWidth="1"/>
    <col min="11025" max="11025" width="13.42578125" style="352" customWidth="1"/>
    <col min="11026" max="11026" width="13.140625" style="352" customWidth="1"/>
    <col min="11027" max="11027" width="13.85546875" style="352" customWidth="1"/>
    <col min="11028" max="11029" width="13.5703125" style="352" customWidth="1"/>
    <col min="11030" max="11030" width="14" style="352" customWidth="1"/>
    <col min="11031" max="11032" width="12.7109375" style="352" customWidth="1"/>
    <col min="11033" max="11033" width="13" style="352" customWidth="1"/>
    <col min="11034" max="11034" width="12.5703125" style="352" customWidth="1"/>
    <col min="11035" max="11035" width="12" style="352" bestFit="1" customWidth="1"/>
    <col min="11036" max="11036" width="12.85546875" style="352" customWidth="1"/>
    <col min="11037" max="11037" width="12" style="352" bestFit="1" customWidth="1"/>
    <col min="11038" max="11038" width="12.85546875" style="352" customWidth="1"/>
    <col min="11039" max="11039" width="13.7109375" style="352" bestFit="1" customWidth="1"/>
    <col min="11040" max="11040" width="14" style="352" customWidth="1"/>
    <col min="11041" max="11041" width="13.85546875" style="352" customWidth="1"/>
    <col min="11042" max="11043" width="15.28515625" style="352" customWidth="1"/>
    <col min="11044" max="11044" width="14.140625" style="352" customWidth="1"/>
    <col min="11045" max="11045" width="15.140625" style="352" bestFit="1" customWidth="1"/>
    <col min="11046" max="11046" width="14.28515625" style="352" customWidth="1"/>
    <col min="11047" max="11047" width="12.140625" style="352" bestFit="1" customWidth="1"/>
    <col min="11048" max="11264" width="11.42578125" style="352"/>
    <col min="11265" max="11265" width="18.5703125" style="352" customWidth="1"/>
    <col min="11266" max="11266" width="51.85546875" style="352" customWidth="1"/>
    <col min="11267" max="11267" width="18.85546875" style="352" customWidth="1"/>
    <col min="11268" max="11268" width="12.42578125" style="352" customWidth="1"/>
    <col min="11269" max="11269" width="1.28515625" style="352" customWidth="1"/>
    <col min="11270" max="11270" width="12.85546875" style="352" customWidth="1"/>
    <col min="11271" max="11272" width="13.85546875" style="352" customWidth="1"/>
    <col min="11273" max="11273" width="12.85546875" style="352" customWidth="1"/>
    <col min="11274" max="11274" width="13.140625" style="352" customWidth="1"/>
    <col min="11275" max="11276" width="13.42578125" style="352" customWidth="1"/>
    <col min="11277" max="11277" width="15.28515625" style="352" customWidth="1"/>
    <col min="11278" max="11278" width="12" style="352" customWidth="1"/>
    <col min="11279" max="11279" width="13.28515625" style="352" customWidth="1"/>
    <col min="11280" max="11280" width="14.140625" style="352" customWidth="1"/>
    <col min="11281" max="11281" width="13.42578125" style="352" customWidth="1"/>
    <col min="11282" max="11282" width="13.140625" style="352" customWidth="1"/>
    <col min="11283" max="11283" width="13.85546875" style="352" customWidth="1"/>
    <col min="11284" max="11285" width="13.5703125" style="352" customWidth="1"/>
    <col min="11286" max="11286" width="14" style="352" customWidth="1"/>
    <col min="11287" max="11288" width="12.7109375" style="352" customWidth="1"/>
    <col min="11289" max="11289" width="13" style="352" customWidth="1"/>
    <col min="11290" max="11290" width="12.5703125" style="352" customWidth="1"/>
    <col min="11291" max="11291" width="12" style="352" bestFit="1" customWidth="1"/>
    <col min="11292" max="11292" width="12.85546875" style="352" customWidth="1"/>
    <col min="11293" max="11293" width="12" style="352" bestFit="1" customWidth="1"/>
    <col min="11294" max="11294" width="12.85546875" style="352" customWidth="1"/>
    <col min="11295" max="11295" width="13.7109375" style="352" bestFit="1" customWidth="1"/>
    <col min="11296" max="11296" width="14" style="352" customWidth="1"/>
    <col min="11297" max="11297" width="13.85546875" style="352" customWidth="1"/>
    <col min="11298" max="11299" width="15.28515625" style="352" customWidth="1"/>
    <col min="11300" max="11300" width="14.140625" style="352" customWidth="1"/>
    <col min="11301" max="11301" width="15.140625" style="352" bestFit="1" customWidth="1"/>
    <col min="11302" max="11302" width="14.28515625" style="352" customWidth="1"/>
    <col min="11303" max="11303" width="12.140625" style="352" bestFit="1" customWidth="1"/>
    <col min="11304" max="11520" width="11.42578125" style="352"/>
    <col min="11521" max="11521" width="18.5703125" style="352" customWidth="1"/>
    <col min="11522" max="11522" width="51.85546875" style="352" customWidth="1"/>
    <col min="11523" max="11523" width="18.85546875" style="352" customWidth="1"/>
    <col min="11524" max="11524" width="12.42578125" style="352" customWidth="1"/>
    <col min="11525" max="11525" width="1.28515625" style="352" customWidth="1"/>
    <col min="11526" max="11526" width="12.85546875" style="352" customWidth="1"/>
    <col min="11527" max="11528" width="13.85546875" style="352" customWidth="1"/>
    <col min="11529" max="11529" width="12.85546875" style="352" customWidth="1"/>
    <col min="11530" max="11530" width="13.140625" style="352" customWidth="1"/>
    <col min="11531" max="11532" width="13.42578125" style="352" customWidth="1"/>
    <col min="11533" max="11533" width="15.28515625" style="352" customWidth="1"/>
    <col min="11534" max="11534" width="12" style="352" customWidth="1"/>
    <col min="11535" max="11535" width="13.28515625" style="352" customWidth="1"/>
    <col min="11536" max="11536" width="14.140625" style="352" customWidth="1"/>
    <col min="11537" max="11537" width="13.42578125" style="352" customWidth="1"/>
    <col min="11538" max="11538" width="13.140625" style="352" customWidth="1"/>
    <col min="11539" max="11539" width="13.85546875" style="352" customWidth="1"/>
    <col min="11540" max="11541" width="13.5703125" style="352" customWidth="1"/>
    <col min="11542" max="11542" width="14" style="352" customWidth="1"/>
    <col min="11543" max="11544" width="12.7109375" style="352" customWidth="1"/>
    <col min="11545" max="11545" width="13" style="352" customWidth="1"/>
    <col min="11546" max="11546" width="12.5703125" style="352" customWidth="1"/>
    <col min="11547" max="11547" width="12" style="352" bestFit="1" customWidth="1"/>
    <col min="11548" max="11548" width="12.85546875" style="352" customWidth="1"/>
    <col min="11549" max="11549" width="12" style="352" bestFit="1" customWidth="1"/>
    <col min="11550" max="11550" width="12.85546875" style="352" customWidth="1"/>
    <col min="11551" max="11551" width="13.7109375" style="352" bestFit="1" customWidth="1"/>
    <col min="11552" max="11552" width="14" style="352" customWidth="1"/>
    <col min="11553" max="11553" width="13.85546875" style="352" customWidth="1"/>
    <col min="11554" max="11555" width="15.28515625" style="352" customWidth="1"/>
    <col min="11556" max="11556" width="14.140625" style="352" customWidth="1"/>
    <col min="11557" max="11557" width="15.140625" style="352" bestFit="1" customWidth="1"/>
    <col min="11558" max="11558" width="14.28515625" style="352" customWidth="1"/>
    <col min="11559" max="11559" width="12.140625" style="352" bestFit="1" customWidth="1"/>
    <col min="11560" max="11776" width="11.42578125" style="352"/>
    <col min="11777" max="11777" width="18.5703125" style="352" customWidth="1"/>
    <col min="11778" max="11778" width="51.85546875" style="352" customWidth="1"/>
    <col min="11779" max="11779" width="18.85546875" style="352" customWidth="1"/>
    <col min="11780" max="11780" width="12.42578125" style="352" customWidth="1"/>
    <col min="11781" max="11781" width="1.28515625" style="352" customWidth="1"/>
    <col min="11782" max="11782" width="12.85546875" style="352" customWidth="1"/>
    <col min="11783" max="11784" width="13.85546875" style="352" customWidth="1"/>
    <col min="11785" max="11785" width="12.85546875" style="352" customWidth="1"/>
    <col min="11786" max="11786" width="13.140625" style="352" customWidth="1"/>
    <col min="11787" max="11788" width="13.42578125" style="352" customWidth="1"/>
    <col min="11789" max="11789" width="15.28515625" style="352" customWidth="1"/>
    <col min="11790" max="11790" width="12" style="352" customWidth="1"/>
    <col min="11791" max="11791" width="13.28515625" style="352" customWidth="1"/>
    <col min="11792" max="11792" width="14.140625" style="352" customWidth="1"/>
    <col min="11793" max="11793" width="13.42578125" style="352" customWidth="1"/>
    <col min="11794" max="11794" width="13.140625" style="352" customWidth="1"/>
    <col min="11795" max="11795" width="13.85546875" style="352" customWidth="1"/>
    <col min="11796" max="11797" width="13.5703125" style="352" customWidth="1"/>
    <col min="11798" max="11798" width="14" style="352" customWidth="1"/>
    <col min="11799" max="11800" width="12.7109375" style="352" customWidth="1"/>
    <col min="11801" max="11801" width="13" style="352" customWidth="1"/>
    <col min="11802" max="11802" width="12.5703125" style="352" customWidth="1"/>
    <col min="11803" max="11803" width="12" style="352" bestFit="1" customWidth="1"/>
    <col min="11804" max="11804" width="12.85546875" style="352" customWidth="1"/>
    <col min="11805" max="11805" width="12" style="352" bestFit="1" customWidth="1"/>
    <col min="11806" max="11806" width="12.85546875" style="352" customWidth="1"/>
    <col min="11807" max="11807" width="13.7109375" style="352" bestFit="1" customWidth="1"/>
    <col min="11808" max="11808" width="14" style="352" customWidth="1"/>
    <col min="11809" max="11809" width="13.85546875" style="352" customWidth="1"/>
    <col min="11810" max="11811" width="15.28515625" style="352" customWidth="1"/>
    <col min="11812" max="11812" width="14.140625" style="352" customWidth="1"/>
    <col min="11813" max="11813" width="15.140625" style="352" bestFit="1" customWidth="1"/>
    <col min="11814" max="11814" width="14.28515625" style="352" customWidth="1"/>
    <col min="11815" max="11815" width="12.140625" style="352" bestFit="1" customWidth="1"/>
    <col min="11816" max="12032" width="11.42578125" style="352"/>
    <col min="12033" max="12033" width="18.5703125" style="352" customWidth="1"/>
    <col min="12034" max="12034" width="51.85546875" style="352" customWidth="1"/>
    <col min="12035" max="12035" width="18.85546875" style="352" customWidth="1"/>
    <col min="12036" max="12036" width="12.42578125" style="352" customWidth="1"/>
    <col min="12037" max="12037" width="1.28515625" style="352" customWidth="1"/>
    <col min="12038" max="12038" width="12.85546875" style="352" customWidth="1"/>
    <col min="12039" max="12040" width="13.85546875" style="352" customWidth="1"/>
    <col min="12041" max="12041" width="12.85546875" style="352" customWidth="1"/>
    <col min="12042" max="12042" width="13.140625" style="352" customWidth="1"/>
    <col min="12043" max="12044" width="13.42578125" style="352" customWidth="1"/>
    <col min="12045" max="12045" width="15.28515625" style="352" customWidth="1"/>
    <col min="12046" max="12046" width="12" style="352" customWidth="1"/>
    <col min="12047" max="12047" width="13.28515625" style="352" customWidth="1"/>
    <col min="12048" max="12048" width="14.140625" style="352" customWidth="1"/>
    <col min="12049" max="12049" width="13.42578125" style="352" customWidth="1"/>
    <col min="12050" max="12050" width="13.140625" style="352" customWidth="1"/>
    <col min="12051" max="12051" width="13.85546875" style="352" customWidth="1"/>
    <col min="12052" max="12053" width="13.5703125" style="352" customWidth="1"/>
    <col min="12054" max="12054" width="14" style="352" customWidth="1"/>
    <col min="12055" max="12056" width="12.7109375" style="352" customWidth="1"/>
    <col min="12057" max="12057" width="13" style="352" customWidth="1"/>
    <col min="12058" max="12058" width="12.5703125" style="352" customWidth="1"/>
    <col min="12059" max="12059" width="12" style="352" bestFit="1" customWidth="1"/>
    <col min="12060" max="12060" width="12.85546875" style="352" customWidth="1"/>
    <col min="12061" max="12061" width="12" style="352" bestFit="1" customWidth="1"/>
    <col min="12062" max="12062" width="12.85546875" style="352" customWidth="1"/>
    <col min="12063" max="12063" width="13.7109375" style="352" bestFit="1" customWidth="1"/>
    <col min="12064" max="12064" width="14" style="352" customWidth="1"/>
    <col min="12065" max="12065" width="13.85546875" style="352" customWidth="1"/>
    <col min="12066" max="12067" width="15.28515625" style="352" customWidth="1"/>
    <col min="12068" max="12068" width="14.140625" style="352" customWidth="1"/>
    <col min="12069" max="12069" width="15.140625" style="352" bestFit="1" customWidth="1"/>
    <col min="12070" max="12070" width="14.28515625" style="352" customWidth="1"/>
    <col min="12071" max="12071" width="12.140625" style="352" bestFit="1" customWidth="1"/>
    <col min="12072" max="12288" width="11.42578125" style="352"/>
    <col min="12289" max="12289" width="18.5703125" style="352" customWidth="1"/>
    <col min="12290" max="12290" width="51.85546875" style="352" customWidth="1"/>
    <col min="12291" max="12291" width="18.85546875" style="352" customWidth="1"/>
    <col min="12292" max="12292" width="12.42578125" style="352" customWidth="1"/>
    <col min="12293" max="12293" width="1.28515625" style="352" customWidth="1"/>
    <col min="12294" max="12294" width="12.85546875" style="352" customWidth="1"/>
    <col min="12295" max="12296" width="13.85546875" style="352" customWidth="1"/>
    <col min="12297" max="12297" width="12.85546875" style="352" customWidth="1"/>
    <col min="12298" max="12298" width="13.140625" style="352" customWidth="1"/>
    <col min="12299" max="12300" width="13.42578125" style="352" customWidth="1"/>
    <col min="12301" max="12301" width="15.28515625" style="352" customWidth="1"/>
    <col min="12302" max="12302" width="12" style="352" customWidth="1"/>
    <col min="12303" max="12303" width="13.28515625" style="352" customWidth="1"/>
    <col min="12304" max="12304" width="14.140625" style="352" customWidth="1"/>
    <col min="12305" max="12305" width="13.42578125" style="352" customWidth="1"/>
    <col min="12306" max="12306" width="13.140625" style="352" customWidth="1"/>
    <col min="12307" max="12307" width="13.85546875" style="352" customWidth="1"/>
    <col min="12308" max="12309" width="13.5703125" style="352" customWidth="1"/>
    <col min="12310" max="12310" width="14" style="352" customWidth="1"/>
    <col min="12311" max="12312" width="12.7109375" style="352" customWidth="1"/>
    <col min="12313" max="12313" width="13" style="352" customWidth="1"/>
    <col min="12314" max="12314" width="12.5703125" style="352" customWidth="1"/>
    <col min="12315" max="12315" width="12" style="352" bestFit="1" customWidth="1"/>
    <col min="12316" max="12316" width="12.85546875" style="352" customWidth="1"/>
    <col min="12317" max="12317" width="12" style="352" bestFit="1" customWidth="1"/>
    <col min="12318" max="12318" width="12.85546875" style="352" customWidth="1"/>
    <col min="12319" max="12319" width="13.7109375" style="352" bestFit="1" customWidth="1"/>
    <col min="12320" max="12320" width="14" style="352" customWidth="1"/>
    <col min="12321" max="12321" width="13.85546875" style="352" customWidth="1"/>
    <col min="12322" max="12323" width="15.28515625" style="352" customWidth="1"/>
    <col min="12324" max="12324" width="14.140625" style="352" customWidth="1"/>
    <col min="12325" max="12325" width="15.140625" style="352" bestFit="1" customWidth="1"/>
    <col min="12326" max="12326" width="14.28515625" style="352" customWidth="1"/>
    <col min="12327" max="12327" width="12.140625" style="352" bestFit="1" customWidth="1"/>
    <col min="12328" max="12544" width="11.42578125" style="352"/>
    <col min="12545" max="12545" width="18.5703125" style="352" customWidth="1"/>
    <col min="12546" max="12546" width="51.85546875" style="352" customWidth="1"/>
    <col min="12547" max="12547" width="18.85546875" style="352" customWidth="1"/>
    <col min="12548" max="12548" width="12.42578125" style="352" customWidth="1"/>
    <col min="12549" max="12549" width="1.28515625" style="352" customWidth="1"/>
    <col min="12550" max="12550" width="12.85546875" style="352" customWidth="1"/>
    <col min="12551" max="12552" width="13.85546875" style="352" customWidth="1"/>
    <col min="12553" max="12553" width="12.85546875" style="352" customWidth="1"/>
    <col min="12554" max="12554" width="13.140625" style="352" customWidth="1"/>
    <col min="12555" max="12556" width="13.42578125" style="352" customWidth="1"/>
    <col min="12557" max="12557" width="15.28515625" style="352" customWidth="1"/>
    <col min="12558" max="12558" width="12" style="352" customWidth="1"/>
    <col min="12559" max="12559" width="13.28515625" style="352" customWidth="1"/>
    <col min="12560" max="12560" width="14.140625" style="352" customWidth="1"/>
    <col min="12561" max="12561" width="13.42578125" style="352" customWidth="1"/>
    <col min="12562" max="12562" width="13.140625" style="352" customWidth="1"/>
    <col min="12563" max="12563" width="13.85546875" style="352" customWidth="1"/>
    <col min="12564" max="12565" width="13.5703125" style="352" customWidth="1"/>
    <col min="12566" max="12566" width="14" style="352" customWidth="1"/>
    <col min="12567" max="12568" width="12.7109375" style="352" customWidth="1"/>
    <col min="12569" max="12569" width="13" style="352" customWidth="1"/>
    <col min="12570" max="12570" width="12.5703125" style="352" customWidth="1"/>
    <col min="12571" max="12571" width="12" style="352" bestFit="1" customWidth="1"/>
    <col min="12572" max="12572" width="12.85546875" style="352" customWidth="1"/>
    <col min="12573" max="12573" width="12" style="352" bestFit="1" customWidth="1"/>
    <col min="12574" max="12574" width="12.85546875" style="352" customWidth="1"/>
    <col min="12575" max="12575" width="13.7109375" style="352" bestFit="1" customWidth="1"/>
    <col min="12576" max="12576" width="14" style="352" customWidth="1"/>
    <col min="12577" max="12577" width="13.85546875" style="352" customWidth="1"/>
    <col min="12578" max="12579" width="15.28515625" style="352" customWidth="1"/>
    <col min="12580" max="12580" width="14.140625" style="352" customWidth="1"/>
    <col min="12581" max="12581" width="15.140625" style="352" bestFit="1" customWidth="1"/>
    <col min="12582" max="12582" width="14.28515625" style="352" customWidth="1"/>
    <col min="12583" max="12583" width="12.140625" style="352" bestFit="1" customWidth="1"/>
    <col min="12584" max="12800" width="11.42578125" style="352"/>
    <col min="12801" max="12801" width="18.5703125" style="352" customWidth="1"/>
    <col min="12802" max="12802" width="51.85546875" style="352" customWidth="1"/>
    <col min="12803" max="12803" width="18.85546875" style="352" customWidth="1"/>
    <col min="12804" max="12804" width="12.42578125" style="352" customWidth="1"/>
    <col min="12805" max="12805" width="1.28515625" style="352" customWidth="1"/>
    <col min="12806" max="12806" width="12.85546875" style="352" customWidth="1"/>
    <col min="12807" max="12808" width="13.85546875" style="352" customWidth="1"/>
    <col min="12809" max="12809" width="12.85546875" style="352" customWidth="1"/>
    <col min="12810" max="12810" width="13.140625" style="352" customWidth="1"/>
    <col min="12811" max="12812" width="13.42578125" style="352" customWidth="1"/>
    <col min="12813" max="12813" width="15.28515625" style="352" customWidth="1"/>
    <col min="12814" max="12814" width="12" style="352" customWidth="1"/>
    <col min="12815" max="12815" width="13.28515625" style="352" customWidth="1"/>
    <col min="12816" max="12816" width="14.140625" style="352" customWidth="1"/>
    <col min="12817" max="12817" width="13.42578125" style="352" customWidth="1"/>
    <col min="12818" max="12818" width="13.140625" style="352" customWidth="1"/>
    <col min="12819" max="12819" width="13.85546875" style="352" customWidth="1"/>
    <col min="12820" max="12821" width="13.5703125" style="352" customWidth="1"/>
    <col min="12822" max="12822" width="14" style="352" customWidth="1"/>
    <col min="12823" max="12824" width="12.7109375" style="352" customWidth="1"/>
    <col min="12825" max="12825" width="13" style="352" customWidth="1"/>
    <col min="12826" max="12826" width="12.5703125" style="352" customWidth="1"/>
    <col min="12827" max="12827" width="12" style="352" bestFit="1" customWidth="1"/>
    <col min="12828" max="12828" width="12.85546875" style="352" customWidth="1"/>
    <col min="12829" max="12829" width="12" style="352" bestFit="1" customWidth="1"/>
    <col min="12830" max="12830" width="12.85546875" style="352" customWidth="1"/>
    <col min="12831" max="12831" width="13.7109375" style="352" bestFit="1" customWidth="1"/>
    <col min="12832" max="12832" width="14" style="352" customWidth="1"/>
    <col min="12833" max="12833" width="13.85546875" style="352" customWidth="1"/>
    <col min="12834" max="12835" width="15.28515625" style="352" customWidth="1"/>
    <col min="12836" max="12836" width="14.140625" style="352" customWidth="1"/>
    <col min="12837" max="12837" width="15.140625" style="352" bestFit="1" customWidth="1"/>
    <col min="12838" max="12838" width="14.28515625" style="352" customWidth="1"/>
    <col min="12839" max="12839" width="12.140625" style="352" bestFit="1" customWidth="1"/>
    <col min="12840" max="13056" width="11.42578125" style="352"/>
    <col min="13057" max="13057" width="18.5703125" style="352" customWidth="1"/>
    <col min="13058" max="13058" width="51.85546875" style="352" customWidth="1"/>
    <col min="13059" max="13059" width="18.85546875" style="352" customWidth="1"/>
    <col min="13060" max="13060" width="12.42578125" style="352" customWidth="1"/>
    <col min="13061" max="13061" width="1.28515625" style="352" customWidth="1"/>
    <col min="13062" max="13062" width="12.85546875" style="352" customWidth="1"/>
    <col min="13063" max="13064" width="13.85546875" style="352" customWidth="1"/>
    <col min="13065" max="13065" width="12.85546875" style="352" customWidth="1"/>
    <col min="13066" max="13066" width="13.140625" style="352" customWidth="1"/>
    <col min="13067" max="13068" width="13.42578125" style="352" customWidth="1"/>
    <col min="13069" max="13069" width="15.28515625" style="352" customWidth="1"/>
    <col min="13070" max="13070" width="12" style="352" customWidth="1"/>
    <col min="13071" max="13071" width="13.28515625" style="352" customWidth="1"/>
    <col min="13072" max="13072" width="14.140625" style="352" customWidth="1"/>
    <col min="13073" max="13073" width="13.42578125" style="352" customWidth="1"/>
    <col min="13074" max="13074" width="13.140625" style="352" customWidth="1"/>
    <col min="13075" max="13075" width="13.85546875" style="352" customWidth="1"/>
    <col min="13076" max="13077" width="13.5703125" style="352" customWidth="1"/>
    <col min="13078" max="13078" width="14" style="352" customWidth="1"/>
    <col min="13079" max="13080" width="12.7109375" style="352" customWidth="1"/>
    <col min="13081" max="13081" width="13" style="352" customWidth="1"/>
    <col min="13082" max="13082" width="12.5703125" style="352" customWidth="1"/>
    <col min="13083" max="13083" width="12" style="352" bestFit="1" customWidth="1"/>
    <col min="13084" max="13084" width="12.85546875" style="352" customWidth="1"/>
    <col min="13085" max="13085" width="12" style="352" bestFit="1" customWidth="1"/>
    <col min="13086" max="13086" width="12.85546875" style="352" customWidth="1"/>
    <col min="13087" max="13087" width="13.7109375" style="352" bestFit="1" customWidth="1"/>
    <col min="13088" max="13088" width="14" style="352" customWidth="1"/>
    <col min="13089" max="13089" width="13.85546875" style="352" customWidth="1"/>
    <col min="13090" max="13091" width="15.28515625" style="352" customWidth="1"/>
    <col min="13092" max="13092" width="14.140625" style="352" customWidth="1"/>
    <col min="13093" max="13093" width="15.140625" style="352" bestFit="1" customWidth="1"/>
    <col min="13094" max="13094" width="14.28515625" style="352" customWidth="1"/>
    <col min="13095" max="13095" width="12.140625" style="352" bestFit="1" customWidth="1"/>
    <col min="13096" max="13312" width="11.42578125" style="352"/>
    <col min="13313" max="13313" width="18.5703125" style="352" customWidth="1"/>
    <col min="13314" max="13314" width="51.85546875" style="352" customWidth="1"/>
    <col min="13315" max="13315" width="18.85546875" style="352" customWidth="1"/>
    <col min="13316" max="13316" width="12.42578125" style="352" customWidth="1"/>
    <col min="13317" max="13317" width="1.28515625" style="352" customWidth="1"/>
    <col min="13318" max="13318" width="12.85546875" style="352" customWidth="1"/>
    <col min="13319" max="13320" width="13.85546875" style="352" customWidth="1"/>
    <col min="13321" max="13321" width="12.85546875" style="352" customWidth="1"/>
    <col min="13322" max="13322" width="13.140625" style="352" customWidth="1"/>
    <col min="13323" max="13324" width="13.42578125" style="352" customWidth="1"/>
    <col min="13325" max="13325" width="15.28515625" style="352" customWidth="1"/>
    <col min="13326" max="13326" width="12" style="352" customWidth="1"/>
    <col min="13327" max="13327" width="13.28515625" style="352" customWidth="1"/>
    <col min="13328" max="13328" width="14.140625" style="352" customWidth="1"/>
    <col min="13329" max="13329" width="13.42578125" style="352" customWidth="1"/>
    <col min="13330" max="13330" width="13.140625" style="352" customWidth="1"/>
    <col min="13331" max="13331" width="13.85546875" style="352" customWidth="1"/>
    <col min="13332" max="13333" width="13.5703125" style="352" customWidth="1"/>
    <col min="13334" max="13334" width="14" style="352" customWidth="1"/>
    <col min="13335" max="13336" width="12.7109375" style="352" customWidth="1"/>
    <col min="13337" max="13337" width="13" style="352" customWidth="1"/>
    <col min="13338" max="13338" width="12.5703125" style="352" customWidth="1"/>
    <col min="13339" max="13339" width="12" style="352" bestFit="1" customWidth="1"/>
    <col min="13340" max="13340" width="12.85546875" style="352" customWidth="1"/>
    <col min="13341" max="13341" width="12" style="352" bestFit="1" customWidth="1"/>
    <col min="13342" max="13342" width="12.85546875" style="352" customWidth="1"/>
    <col min="13343" max="13343" width="13.7109375" style="352" bestFit="1" customWidth="1"/>
    <col min="13344" max="13344" width="14" style="352" customWidth="1"/>
    <col min="13345" max="13345" width="13.85546875" style="352" customWidth="1"/>
    <col min="13346" max="13347" width="15.28515625" style="352" customWidth="1"/>
    <col min="13348" max="13348" width="14.140625" style="352" customWidth="1"/>
    <col min="13349" max="13349" width="15.140625" style="352" bestFit="1" customWidth="1"/>
    <col min="13350" max="13350" width="14.28515625" style="352" customWidth="1"/>
    <col min="13351" max="13351" width="12.140625" style="352" bestFit="1" customWidth="1"/>
    <col min="13352" max="13568" width="11.42578125" style="352"/>
    <col min="13569" max="13569" width="18.5703125" style="352" customWidth="1"/>
    <col min="13570" max="13570" width="51.85546875" style="352" customWidth="1"/>
    <col min="13571" max="13571" width="18.85546875" style="352" customWidth="1"/>
    <col min="13572" max="13572" width="12.42578125" style="352" customWidth="1"/>
    <col min="13573" max="13573" width="1.28515625" style="352" customWidth="1"/>
    <col min="13574" max="13574" width="12.85546875" style="352" customWidth="1"/>
    <col min="13575" max="13576" width="13.85546875" style="352" customWidth="1"/>
    <col min="13577" max="13577" width="12.85546875" style="352" customWidth="1"/>
    <col min="13578" max="13578" width="13.140625" style="352" customWidth="1"/>
    <col min="13579" max="13580" width="13.42578125" style="352" customWidth="1"/>
    <col min="13581" max="13581" width="15.28515625" style="352" customWidth="1"/>
    <col min="13582" max="13582" width="12" style="352" customWidth="1"/>
    <col min="13583" max="13583" width="13.28515625" style="352" customWidth="1"/>
    <col min="13584" max="13584" width="14.140625" style="352" customWidth="1"/>
    <col min="13585" max="13585" width="13.42578125" style="352" customWidth="1"/>
    <col min="13586" max="13586" width="13.140625" style="352" customWidth="1"/>
    <col min="13587" max="13587" width="13.85546875" style="352" customWidth="1"/>
    <col min="13588" max="13589" width="13.5703125" style="352" customWidth="1"/>
    <col min="13590" max="13590" width="14" style="352" customWidth="1"/>
    <col min="13591" max="13592" width="12.7109375" style="352" customWidth="1"/>
    <col min="13593" max="13593" width="13" style="352" customWidth="1"/>
    <col min="13594" max="13594" width="12.5703125" style="352" customWidth="1"/>
    <col min="13595" max="13595" width="12" style="352" bestFit="1" customWidth="1"/>
    <col min="13596" max="13596" width="12.85546875" style="352" customWidth="1"/>
    <col min="13597" max="13597" width="12" style="352" bestFit="1" customWidth="1"/>
    <col min="13598" max="13598" width="12.85546875" style="352" customWidth="1"/>
    <col min="13599" max="13599" width="13.7109375" style="352" bestFit="1" customWidth="1"/>
    <col min="13600" max="13600" width="14" style="352" customWidth="1"/>
    <col min="13601" max="13601" width="13.85546875" style="352" customWidth="1"/>
    <col min="13602" max="13603" width="15.28515625" style="352" customWidth="1"/>
    <col min="13604" max="13604" width="14.140625" style="352" customWidth="1"/>
    <col min="13605" max="13605" width="15.140625" style="352" bestFit="1" customWidth="1"/>
    <col min="13606" max="13606" width="14.28515625" style="352" customWidth="1"/>
    <col min="13607" max="13607" width="12.140625" style="352" bestFit="1" customWidth="1"/>
    <col min="13608" max="13824" width="11.42578125" style="352"/>
    <col min="13825" max="13825" width="18.5703125" style="352" customWidth="1"/>
    <col min="13826" max="13826" width="51.85546875" style="352" customWidth="1"/>
    <col min="13827" max="13827" width="18.85546875" style="352" customWidth="1"/>
    <col min="13828" max="13828" width="12.42578125" style="352" customWidth="1"/>
    <col min="13829" max="13829" width="1.28515625" style="352" customWidth="1"/>
    <col min="13830" max="13830" width="12.85546875" style="352" customWidth="1"/>
    <col min="13831" max="13832" width="13.85546875" style="352" customWidth="1"/>
    <col min="13833" max="13833" width="12.85546875" style="352" customWidth="1"/>
    <col min="13834" max="13834" width="13.140625" style="352" customWidth="1"/>
    <col min="13835" max="13836" width="13.42578125" style="352" customWidth="1"/>
    <col min="13837" max="13837" width="15.28515625" style="352" customWidth="1"/>
    <col min="13838" max="13838" width="12" style="352" customWidth="1"/>
    <col min="13839" max="13839" width="13.28515625" style="352" customWidth="1"/>
    <col min="13840" max="13840" width="14.140625" style="352" customWidth="1"/>
    <col min="13841" max="13841" width="13.42578125" style="352" customWidth="1"/>
    <col min="13842" max="13842" width="13.140625" style="352" customWidth="1"/>
    <col min="13843" max="13843" width="13.85546875" style="352" customWidth="1"/>
    <col min="13844" max="13845" width="13.5703125" style="352" customWidth="1"/>
    <col min="13846" max="13846" width="14" style="352" customWidth="1"/>
    <col min="13847" max="13848" width="12.7109375" style="352" customWidth="1"/>
    <col min="13849" max="13849" width="13" style="352" customWidth="1"/>
    <col min="13850" max="13850" width="12.5703125" style="352" customWidth="1"/>
    <col min="13851" max="13851" width="12" style="352" bestFit="1" customWidth="1"/>
    <col min="13852" max="13852" width="12.85546875" style="352" customWidth="1"/>
    <col min="13853" max="13853" width="12" style="352" bestFit="1" customWidth="1"/>
    <col min="13854" max="13854" width="12.85546875" style="352" customWidth="1"/>
    <col min="13855" max="13855" width="13.7109375" style="352" bestFit="1" customWidth="1"/>
    <col min="13856" max="13856" width="14" style="352" customWidth="1"/>
    <col min="13857" max="13857" width="13.85546875" style="352" customWidth="1"/>
    <col min="13858" max="13859" width="15.28515625" style="352" customWidth="1"/>
    <col min="13860" max="13860" width="14.140625" style="352" customWidth="1"/>
    <col min="13861" max="13861" width="15.140625" style="352" bestFit="1" customWidth="1"/>
    <col min="13862" max="13862" width="14.28515625" style="352" customWidth="1"/>
    <col min="13863" max="13863" width="12.140625" style="352" bestFit="1" customWidth="1"/>
    <col min="13864" max="14080" width="11.42578125" style="352"/>
    <col min="14081" max="14081" width="18.5703125" style="352" customWidth="1"/>
    <col min="14082" max="14082" width="51.85546875" style="352" customWidth="1"/>
    <col min="14083" max="14083" width="18.85546875" style="352" customWidth="1"/>
    <col min="14084" max="14084" width="12.42578125" style="352" customWidth="1"/>
    <col min="14085" max="14085" width="1.28515625" style="352" customWidth="1"/>
    <col min="14086" max="14086" width="12.85546875" style="352" customWidth="1"/>
    <col min="14087" max="14088" width="13.85546875" style="352" customWidth="1"/>
    <col min="14089" max="14089" width="12.85546875" style="352" customWidth="1"/>
    <col min="14090" max="14090" width="13.140625" style="352" customWidth="1"/>
    <col min="14091" max="14092" width="13.42578125" style="352" customWidth="1"/>
    <col min="14093" max="14093" width="15.28515625" style="352" customWidth="1"/>
    <col min="14094" max="14094" width="12" style="352" customWidth="1"/>
    <col min="14095" max="14095" width="13.28515625" style="352" customWidth="1"/>
    <col min="14096" max="14096" width="14.140625" style="352" customWidth="1"/>
    <col min="14097" max="14097" width="13.42578125" style="352" customWidth="1"/>
    <col min="14098" max="14098" width="13.140625" style="352" customWidth="1"/>
    <col min="14099" max="14099" width="13.85546875" style="352" customWidth="1"/>
    <col min="14100" max="14101" width="13.5703125" style="352" customWidth="1"/>
    <col min="14102" max="14102" width="14" style="352" customWidth="1"/>
    <col min="14103" max="14104" width="12.7109375" style="352" customWidth="1"/>
    <col min="14105" max="14105" width="13" style="352" customWidth="1"/>
    <col min="14106" max="14106" width="12.5703125" style="352" customWidth="1"/>
    <col min="14107" max="14107" width="12" style="352" bestFit="1" customWidth="1"/>
    <col min="14108" max="14108" width="12.85546875" style="352" customWidth="1"/>
    <col min="14109" max="14109" width="12" style="352" bestFit="1" customWidth="1"/>
    <col min="14110" max="14110" width="12.85546875" style="352" customWidth="1"/>
    <col min="14111" max="14111" width="13.7109375" style="352" bestFit="1" customWidth="1"/>
    <col min="14112" max="14112" width="14" style="352" customWidth="1"/>
    <col min="14113" max="14113" width="13.85546875" style="352" customWidth="1"/>
    <col min="14114" max="14115" width="15.28515625" style="352" customWidth="1"/>
    <col min="14116" max="14116" width="14.140625" style="352" customWidth="1"/>
    <col min="14117" max="14117" width="15.140625" style="352" bestFit="1" customWidth="1"/>
    <col min="14118" max="14118" width="14.28515625" style="352" customWidth="1"/>
    <col min="14119" max="14119" width="12.140625" style="352" bestFit="1" customWidth="1"/>
    <col min="14120" max="14336" width="11.42578125" style="352"/>
    <col min="14337" max="14337" width="18.5703125" style="352" customWidth="1"/>
    <col min="14338" max="14338" width="51.85546875" style="352" customWidth="1"/>
    <col min="14339" max="14339" width="18.85546875" style="352" customWidth="1"/>
    <col min="14340" max="14340" width="12.42578125" style="352" customWidth="1"/>
    <col min="14341" max="14341" width="1.28515625" style="352" customWidth="1"/>
    <col min="14342" max="14342" width="12.85546875" style="352" customWidth="1"/>
    <col min="14343" max="14344" width="13.85546875" style="352" customWidth="1"/>
    <col min="14345" max="14345" width="12.85546875" style="352" customWidth="1"/>
    <col min="14346" max="14346" width="13.140625" style="352" customWidth="1"/>
    <col min="14347" max="14348" width="13.42578125" style="352" customWidth="1"/>
    <col min="14349" max="14349" width="15.28515625" style="352" customWidth="1"/>
    <col min="14350" max="14350" width="12" style="352" customWidth="1"/>
    <col min="14351" max="14351" width="13.28515625" style="352" customWidth="1"/>
    <col min="14352" max="14352" width="14.140625" style="352" customWidth="1"/>
    <col min="14353" max="14353" width="13.42578125" style="352" customWidth="1"/>
    <col min="14354" max="14354" width="13.140625" style="352" customWidth="1"/>
    <col min="14355" max="14355" width="13.85546875" style="352" customWidth="1"/>
    <col min="14356" max="14357" width="13.5703125" style="352" customWidth="1"/>
    <col min="14358" max="14358" width="14" style="352" customWidth="1"/>
    <col min="14359" max="14360" width="12.7109375" style="352" customWidth="1"/>
    <col min="14361" max="14361" width="13" style="352" customWidth="1"/>
    <col min="14362" max="14362" width="12.5703125" style="352" customWidth="1"/>
    <col min="14363" max="14363" width="12" style="352" bestFit="1" customWidth="1"/>
    <col min="14364" max="14364" width="12.85546875" style="352" customWidth="1"/>
    <col min="14365" max="14365" width="12" style="352" bestFit="1" customWidth="1"/>
    <col min="14366" max="14366" width="12.85546875" style="352" customWidth="1"/>
    <col min="14367" max="14367" width="13.7109375" style="352" bestFit="1" customWidth="1"/>
    <col min="14368" max="14368" width="14" style="352" customWidth="1"/>
    <col min="14369" max="14369" width="13.85546875" style="352" customWidth="1"/>
    <col min="14370" max="14371" width="15.28515625" style="352" customWidth="1"/>
    <col min="14372" max="14372" width="14.140625" style="352" customWidth="1"/>
    <col min="14373" max="14373" width="15.140625" style="352" bestFit="1" customWidth="1"/>
    <col min="14374" max="14374" width="14.28515625" style="352" customWidth="1"/>
    <col min="14375" max="14375" width="12.140625" style="352" bestFit="1" customWidth="1"/>
    <col min="14376" max="14592" width="11.42578125" style="352"/>
    <col min="14593" max="14593" width="18.5703125" style="352" customWidth="1"/>
    <col min="14594" max="14594" width="51.85546875" style="352" customWidth="1"/>
    <col min="14595" max="14595" width="18.85546875" style="352" customWidth="1"/>
    <col min="14596" max="14596" width="12.42578125" style="352" customWidth="1"/>
    <col min="14597" max="14597" width="1.28515625" style="352" customWidth="1"/>
    <col min="14598" max="14598" width="12.85546875" style="352" customWidth="1"/>
    <col min="14599" max="14600" width="13.85546875" style="352" customWidth="1"/>
    <col min="14601" max="14601" width="12.85546875" style="352" customWidth="1"/>
    <col min="14602" max="14602" width="13.140625" style="352" customWidth="1"/>
    <col min="14603" max="14604" width="13.42578125" style="352" customWidth="1"/>
    <col min="14605" max="14605" width="15.28515625" style="352" customWidth="1"/>
    <col min="14606" max="14606" width="12" style="352" customWidth="1"/>
    <col min="14607" max="14607" width="13.28515625" style="352" customWidth="1"/>
    <col min="14608" max="14608" width="14.140625" style="352" customWidth="1"/>
    <col min="14609" max="14609" width="13.42578125" style="352" customWidth="1"/>
    <col min="14610" max="14610" width="13.140625" style="352" customWidth="1"/>
    <col min="14611" max="14611" width="13.85546875" style="352" customWidth="1"/>
    <col min="14612" max="14613" width="13.5703125" style="352" customWidth="1"/>
    <col min="14614" max="14614" width="14" style="352" customWidth="1"/>
    <col min="14615" max="14616" width="12.7109375" style="352" customWidth="1"/>
    <col min="14617" max="14617" width="13" style="352" customWidth="1"/>
    <col min="14618" max="14618" width="12.5703125" style="352" customWidth="1"/>
    <col min="14619" max="14619" width="12" style="352" bestFit="1" customWidth="1"/>
    <col min="14620" max="14620" width="12.85546875" style="352" customWidth="1"/>
    <col min="14621" max="14621" width="12" style="352" bestFit="1" customWidth="1"/>
    <col min="14622" max="14622" width="12.85546875" style="352" customWidth="1"/>
    <col min="14623" max="14623" width="13.7109375" style="352" bestFit="1" customWidth="1"/>
    <col min="14624" max="14624" width="14" style="352" customWidth="1"/>
    <col min="14625" max="14625" width="13.85546875" style="352" customWidth="1"/>
    <col min="14626" max="14627" width="15.28515625" style="352" customWidth="1"/>
    <col min="14628" max="14628" width="14.140625" style="352" customWidth="1"/>
    <col min="14629" max="14629" width="15.140625" style="352" bestFit="1" customWidth="1"/>
    <col min="14630" max="14630" width="14.28515625" style="352" customWidth="1"/>
    <col min="14631" max="14631" width="12.140625" style="352" bestFit="1" customWidth="1"/>
    <col min="14632" max="14848" width="11.42578125" style="352"/>
    <col min="14849" max="14849" width="18.5703125" style="352" customWidth="1"/>
    <col min="14850" max="14850" width="51.85546875" style="352" customWidth="1"/>
    <col min="14851" max="14851" width="18.85546875" style="352" customWidth="1"/>
    <col min="14852" max="14852" width="12.42578125" style="352" customWidth="1"/>
    <col min="14853" max="14853" width="1.28515625" style="352" customWidth="1"/>
    <col min="14854" max="14854" width="12.85546875" style="352" customWidth="1"/>
    <col min="14855" max="14856" width="13.85546875" style="352" customWidth="1"/>
    <col min="14857" max="14857" width="12.85546875" style="352" customWidth="1"/>
    <col min="14858" max="14858" width="13.140625" style="352" customWidth="1"/>
    <col min="14859" max="14860" width="13.42578125" style="352" customWidth="1"/>
    <col min="14861" max="14861" width="15.28515625" style="352" customWidth="1"/>
    <col min="14862" max="14862" width="12" style="352" customWidth="1"/>
    <col min="14863" max="14863" width="13.28515625" style="352" customWidth="1"/>
    <col min="14864" max="14864" width="14.140625" style="352" customWidth="1"/>
    <col min="14865" max="14865" width="13.42578125" style="352" customWidth="1"/>
    <col min="14866" max="14866" width="13.140625" style="352" customWidth="1"/>
    <col min="14867" max="14867" width="13.85546875" style="352" customWidth="1"/>
    <col min="14868" max="14869" width="13.5703125" style="352" customWidth="1"/>
    <col min="14870" max="14870" width="14" style="352" customWidth="1"/>
    <col min="14871" max="14872" width="12.7109375" style="352" customWidth="1"/>
    <col min="14873" max="14873" width="13" style="352" customWidth="1"/>
    <col min="14874" max="14874" width="12.5703125" style="352" customWidth="1"/>
    <col min="14875" max="14875" width="12" style="352" bestFit="1" customWidth="1"/>
    <col min="14876" max="14876" width="12.85546875" style="352" customWidth="1"/>
    <col min="14877" max="14877" width="12" style="352" bestFit="1" customWidth="1"/>
    <col min="14878" max="14878" width="12.85546875" style="352" customWidth="1"/>
    <col min="14879" max="14879" width="13.7109375" style="352" bestFit="1" customWidth="1"/>
    <col min="14880" max="14880" width="14" style="352" customWidth="1"/>
    <col min="14881" max="14881" width="13.85546875" style="352" customWidth="1"/>
    <col min="14882" max="14883" width="15.28515625" style="352" customWidth="1"/>
    <col min="14884" max="14884" width="14.140625" style="352" customWidth="1"/>
    <col min="14885" max="14885" width="15.140625" style="352" bestFit="1" customWidth="1"/>
    <col min="14886" max="14886" width="14.28515625" style="352" customWidth="1"/>
    <col min="14887" max="14887" width="12.140625" style="352" bestFit="1" customWidth="1"/>
    <col min="14888" max="15104" width="11.42578125" style="352"/>
    <col min="15105" max="15105" width="18.5703125" style="352" customWidth="1"/>
    <col min="15106" max="15106" width="51.85546875" style="352" customWidth="1"/>
    <col min="15107" max="15107" width="18.85546875" style="352" customWidth="1"/>
    <col min="15108" max="15108" width="12.42578125" style="352" customWidth="1"/>
    <col min="15109" max="15109" width="1.28515625" style="352" customWidth="1"/>
    <col min="15110" max="15110" width="12.85546875" style="352" customWidth="1"/>
    <col min="15111" max="15112" width="13.85546875" style="352" customWidth="1"/>
    <col min="15113" max="15113" width="12.85546875" style="352" customWidth="1"/>
    <col min="15114" max="15114" width="13.140625" style="352" customWidth="1"/>
    <col min="15115" max="15116" width="13.42578125" style="352" customWidth="1"/>
    <col min="15117" max="15117" width="15.28515625" style="352" customWidth="1"/>
    <col min="15118" max="15118" width="12" style="352" customWidth="1"/>
    <col min="15119" max="15119" width="13.28515625" style="352" customWidth="1"/>
    <col min="15120" max="15120" width="14.140625" style="352" customWidth="1"/>
    <col min="15121" max="15121" width="13.42578125" style="352" customWidth="1"/>
    <col min="15122" max="15122" width="13.140625" style="352" customWidth="1"/>
    <col min="15123" max="15123" width="13.85546875" style="352" customWidth="1"/>
    <col min="15124" max="15125" width="13.5703125" style="352" customWidth="1"/>
    <col min="15126" max="15126" width="14" style="352" customWidth="1"/>
    <col min="15127" max="15128" width="12.7109375" style="352" customWidth="1"/>
    <col min="15129" max="15129" width="13" style="352" customWidth="1"/>
    <col min="15130" max="15130" width="12.5703125" style="352" customWidth="1"/>
    <col min="15131" max="15131" width="12" style="352" bestFit="1" customWidth="1"/>
    <col min="15132" max="15132" width="12.85546875" style="352" customWidth="1"/>
    <col min="15133" max="15133" width="12" style="352" bestFit="1" customWidth="1"/>
    <col min="15134" max="15134" width="12.85546875" style="352" customWidth="1"/>
    <col min="15135" max="15135" width="13.7109375" style="352" bestFit="1" customWidth="1"/>
    <col min="15136" max="15136" width="14" style="352" customWidth="1"/>
    <col min="15137" max="15137" width="13.85546875" style="352" customWidth="1"/>
    <col min="15138" max="15139" width="15.28515625" style="352" customWidth="1"/>
    <col min="15140" max="15140" width="14.140625" style="352" customWidth="1"/>
    <col min="15141" max="15141" width="15.140625" style="352" bestFit="1" customWidth="1"/>
    <col min="15142" max="15142" width="14.28515625" style="352" customWidth="1"/>
    <col min="15143" max="15143" width="12.140625" style="352" bestFit="1" customWidth="1"/>
    <col min="15144" max="15360" width="11.42578125" style="352"/>
    <col min="15361" max="15361" width="18.5703125" style="352" customWidth="1"/>
    <col min="15362" max="15362" width="51.85546875" style="352" customWidth="1"/>
    <col min="15363" max="15363" width="18.85546875" style="352" customWidth="1"/>
    <col min="15364" max="15364" width="12.42578125" style="352" customWidth="1"/>
    <col min="15365" max="15365" width="1.28515625" style="352" customWidth="1"/>
    <col min="15366" max="15366" width="12.85546875" style="352" customWidth="1"/>
    <col min="15367" max="15368" width="13.85546875" style="352" customWidth="1"/>
    <col min="15369" max="15369" width="12.85546875" style="352" customWidth="1"/>
    <col min="15370" max="15370" width="13.140625" style="352" customWidth="1"/>
    <col min="15371" max="15372" width="13.42578125" style="352" customWidth="1"/>
    <col min="15373" max="15373" width="15.28515625" style="352" customWidth="1"/>
    <col min="15374" max="15374" width="12" style="352" customWidth="1"/>
    <col min="15375" max="15375" width="13.28515625" style="352" customWidth="1"/>
    <col min="15376" max="15376" width="14.140625" style="352" customWidth="1"/>
    <col min="15377" max="15377" width="13.42578125" style="352" customWidth="1"/>
    <col min="15378" max="15378" width="13.140625" style="352" customWidth="1"/>
    <col min="15379" max="15379" width="13.85546875" style="352" customWidth="1"/>
    <col min="15380" max="15381" width="13.5703125" style="352" customWidth="1"/>
    <col min="15382" max="15382" width="14" style="352" customWidth="1"/>
    <col min="15383" max="15384" width="12.7109375" style="352" customWidth="1"/>
    <col min="15385" max="15385" width="13" style="352" customWidth="1"/>
    <col min="15386" max="15386" width="12.5703125" style="352" customWidth="1"/>
    <col min="15387" max="15387" width="12" style="352" bestFit="1" customWidth="1"/>
    <col min="15388" max="15388" width="12.85546875" style="352" customWidth="1"/>
    <col min="15389" max="15389" width="12" style="352" bestFit="1" customWidth="1"/>
    <col min="15390" max="15390" width="12.85546875" style="352" customWidth="1"/>
    <col min="15391" max="15391" width="13.7109375" style="352" bestFit="1" customWidth="1"/>
    <col min="15392" max="15392" width="14" style="352" customWidth="1"/>
    <col min="15393" max="15393" width="13.85546875" style="352" customWidth="1"/>
    <col min="15394" max="15395" width="15.28515625" style="352" customWidth="1"/>
    <col min="15396" max="15396" width="14.140625" style="352" customWidth="1"/>
    <col min="15397" max="15397" width="15.140625" style="352" bestFit="1" customWidth="1"/>
    <col min="15398" max="15398" width="14.28515625" style="352" customWidth="1"/>
    <col min="15399" max="15399" width="12.140625" style="352" bestFit="1" customWidth="1"/>
    <col min="15400" max="15616" width="11.42578125" style="352"/>
    <col min="15617" max="15617" width="18.5703125" style="352" customWidth="1"/>
    <col min="15618" max="15618" width="51.85546875" style="352" customWidth="1"/>
    <col min="15619" max="15619" width="18.85546875" style="352" customWidth="1"/>
    <col min="15620" max="15620" width="12.42578125" style="352" customWidth="1"/>
    <col min="15621" max="15621" width="1.28515625" style="352" customWidth="1"/>
    <col min="15622" max="15622" width="12.85546875" style="352" customWidth="1"/>
    <col min="15623" max="15624" width="13.85546875" style="352" customWidth="1"/>
    <col min="15625" max="15625" width="12.85546875" style="352" customWidth="1"/>
    <col min="15626" max="15626" width="13.140625" style="352" customWidth="1"/>
    <col min="15627" max="15628" width="13.42578125" style="352" customWidth="1"/>
    <col min="15629" max="15629" width="15.28515625" style="352" customWidth="1"/>
    <col min="15630" max="15630" width="12" style="352" customWidth="1"/>
    <col min="15631" max="15631" width="13.28515625" style="352" customWidth="1"/>
    <col min="15632" max="15632" width="14.140625" style="352" customWidth="1"/>
    <col min="15633" max="15633" width="13.42578125" style="352" customWidth="1"/>
    <col min="15634" max="15634" width="13.140625" style="352" customWidth="1"/>
    <col min="15635" max="15635" width="13.85546875" style="352" customWidth="1"/>
    <col min="15636" max="15637" width="13.5703125" style="352" customWidth="1"/>
    <col min="15638" max="15638" width="14" style="352" customWidth="1"/>
    <col min="15639" max="15640" width="12.7109375" style="352" customWidth="1"/>
    <col min="15641" max="15641" width="13" style="352" customWidth="1"/>
    <col min="15642" max="15642" width="12.5703125" style="352" customWidth="1"/>
    <col min="15643" max="15643" width="12" style="352" bestFit="1" customWidth="1"/>
    <col min="15644" max="15644" width="12.85546875" style="352" customWidth="1"/>
    <col min="15645" max="15645" width="12" style="352" bestFit="1" customWidth="1"/>
    <col min="15646" max="15646" width="12.85546875" style="352" customWidth="1"/>
    <col min="15647" max="15647" width="13.7109375" style="352" bestFit="1" customWidth="1"/>
    <col min="15648" max="15648" width="14" style="352" customWidth="1"/>
    <col min="15649" max="15649" width="13.85546875" style="352" customWidth="1"/>
    <col min="15650" max="15651" width="15.28515625" style="352" customWidth="1"/>
    <col min="15652" max="15652" width="14.140625" style="352" customWidth="1"/>
    <col min="15653" max="15653" width="15.140625" style="352" bestFit="1" customWidth="1"/>
    <col min="15654" max="15654" width="14.28515625" style="352" customWidth="1"/>
    <col min="15655" max="15655" width="12.140625" style="352" bestFit="1" customWidth="1"/>
    <col min="15656" max="15872" width="11.42578125" style="352"/>
    <col min="15873" max="15873" width="18.5703125" style="352" customWidth="1"/>
    <col min="15874" max="15874" width="51.85546875" style="352" customWidth="1"/>
    <col min="15875" max="15875" width="18.85546875" style="352" customWidth="1"/>
    <col min="15876" max="15876" width="12.42578125" style="352" customWidth="1"/>
    <col min="15877" max="15877" width="1.28515625" style="352" customWidth="1"/>
    <col min="15878" max="15878" width="12.85546875" style="352" customWidth="1"/>
    <col min="15879" max="15880" width="13.85546875" style="352" customWidth="1"/>
    <col min="15881" max="15881" width="12.85546875" style="352" customWidth="1"/>
    <col min="15882" max="15882" width="13.140625" style="352" customWidth="1"/>
    <col min="15883" max="15884" width="13.42578125" style="352" customWidth="1"/>
    <col min="15885" max="15885" width="15.28515625" style="352" customWidth="1"/>
    <col min="15886" max="15886" width="12" style="352" customWidth="1"/>
    <col min="15887" max="15887" width="13.28515625" style="352" customWidth="1"/>
    <col min="15888" max="15888" width="14.140625" style="352" customWidth="1"/>
    <col min="15889" max="15889" width="13.42578125" style="352" customWidth="1"/>
    <col min="15890" max="15890" width="13.140625" style="352" customWidth="1"/>
    <col min="15891" max="15891" width="13.85546875" style="352" customWidth="1"/>
    <col min="15892" max="15893" width="13.5703125" style="352" customWidth="1"/>
    <col min="15894" max="15894" width="14" style="352" customWidth="1"/>
    <col min="15895" max="15896" width="12.7109375" style="352" customWidth="1"/>
    <col min="15897" max="15897" width="13" style="352" customWidth="1"/>
    <col min="15898" max="15898" width="12.5703125" style="352" customWidth="1"/>
    <col min="15899" max="15899" width="12" style="352" bestFit="1" customWidth="1"/>
    <col min="15900" max="15900" width="12.85546875" style="352" customWidth="1"/>
    <col min="15901" max="15901" width="12" style="352" bestFit="1" customWidth="1"/>
    <col min="15902" max="15902" width="12.85546875" style="352" customWidth="1"/>
    <col min="15903" max="15903" width="13.7109375" style="352" bestFit="1" customWidth="1"/>
    <col min="15904" max="15904" width="14" style="352" customWidth="1"/>
    <col min="15905" max="15905" width="13.85546875" style="352" customWidth="1"/>
    <col min="15906" max="15907" width="15.28515625" style="352" customWidth="1"/>
    <col min="15908" max="15908" width="14.140625" style="352" customWidth="1"/>
    <col min="15909" max="15909" width="15.140625" style="352" bestFit="1" customWidth="1"/>
    <col min="15910" max="15910" width="14.28515625" style="352" customWidth="1"/>
    <col min="15911" max="15911" width="12.140625" style="352" bestFit="1" customWidth="1"/>
    <col min="15912" max="16128" width="11.42578125" style="352"/>
    <col min="16129" max="16129" width="18.5703125" style="352" customWidth="1"/>
    <col min="16130" max="16130" width="51.85546875" style="352" customWidth="1"/>
    <col min="16131" max="16131" width="18.85546875" style="352" customWidth="1"/>
    <col min="16132" max="16132" width="12.42578125" style="352" customWidth="1"/>
    <col min="16133" max="16133" width="1.28515625" style="352" customWidth="1"/>
    <col min="16134" max="16134" width="12.85546875" style="352" customWidth="1"/>
    <col min="16135" max="16136" width="13.85546875" style="352" customWidth="1"/>
    <col min="16137" max="16137" width="12.85546875" style="352" customWidth="1"/>
    <col min="16138" max="16138" width="13.140625" style="352" customWidth="1"/>
    <col min="16139" max="16140" width="13.42578125" style="352" customWidth="1"/>
    <col min="16141" max="16141" width="15.28515625" style="352" customWidth="1"/>
    <col min="16142" max="16142" width="12" style="352" customWidth="1"/>
    <col min="16143" max="16143" width="13.28515625" style="352" customWidth="1"/>
    <col min="16144" max="16144" width="14.140625" style="352" customWidth="1"/>
    <col min="16145" max="16145" width="13.42578125" style="352" customWidth="1"/>
    <col min="16146" max="16146" width="13.140625" style="352" customWidth="1"/>
    <col min="16147" max="16147" width="13.85546875" style="352" customWidth="1"/>
    <col min="16148" max="16149" width="13.5703125" style="352" customWidth="1"/>
    <col min="16150" max="16150" width="14" style="352" customWidth="1"/>
    <col min="16151" max="16152" width="12.7109375" style="352" customWidth="1"/>
    <col min="16153" max="16153" width="13" style="352" customWidth="1"/>
    <col min="16154" max="16154" width="12.5703125" style="352" customWidth="1"/>
    <col min="16155" max="16155" width="12" style="352" bestFit="1" customWidth="1"/>
    <col min="16156" max="16156" width="12.85546875" style="352" customWidth="1"/>
    <col min="16157" max="16157" width="12" style="352" bestFit="1" customWidth="1"/>
    <col min="16158" max="16158" width="12.85546875" style="352" customWidth="1"/>
    <col min="16159" max="16159" width="13.7109375" style="352" bestFit="1" customWidth="1"/>
    <col min="16160" max="16160" width="14" style="352" customWidth="1"/>
    <col min="16161" max="16161" width="13.85546875" style="352" customWidth="1"/>
    <col min="16162" max="16163" width="15.28515625" style="352" customWidth="1"/>
    <col min="16164" max="16164" width="14.140625" style="352" customWidth="1"/>
    <col min="16165" max="16165" width="15.140625" style="352" bestFit="1" customWidth="1"/>
    <col min="16166" max="16166" width="14.28515625" style="352" customWidth="1"/>
    <col min="16167" max="16167" width="12.140625" style="352" bestFit="1" customWidth="1"/>
    <col min="16168" max="16384" width="11.42578125" style="352"/>
  </cols>
  <sheetData>
    <row r="1" spans="1:39" x14ac:dyDescent="0.2">
      <c r="A1" s="66" t="s">
        <v>43</v>
      </c>
    </row>
    <row r="2" spans="1:39" x14ac:dyDescent="0.2">
      <c r="A2" s="66"/>
    </row>
    <row r="3" spans="1:39" x14ac:dyDescent="0.2">
      <c r="A3" s="66"/>
    </row>
    <row r="4" spans="1:39" x14ac:dyDescent="0.2">
      <c r="A4" s="66"/>
    </row>
    <row r="5" spans="1:39" ht="11.25" customHeight="1" x14ac:dyDescent="0.2">
      <c r="A5" s="238" t="s">
        <v>187</v>
      </c>
      <c r="B5" s="239"/>
      <c r="C5" s="241" t="s">
        <v>204</v>
      </c>
    </row>
    <row r="6" spans="1:39" ht="11.25" customHeight="1" x14ac:dyDescent="0.2">
      <c r="A6" s="242"/>
      <c r="B6" s="243"/>
      <c r="C6" s="244"/>
    </row>
    <row r="7" spans="1:39" ht="15" customHeight="1" thickBot="1" x14ac:dyDescent="0.25">
      <c r="A7" s="15" t="s">
        <v>46</v>
      </c>
      <c r="B7" s="333" t="s">
        <v>47</v>
      </c>
      <c r="C7" s="199" t="s">
        <v>53</v>
      </c>
      <c r="F7" s="414" t="s">
        <v>976</v>
      </c>
      <c r="G7" s="251" t="s">
        <v>977</v>
      </c>
      <c r="H7" s="251" t="s">
        <v>978</v>
      </c>
      <c r="I7" s="251" t="s">
        <v>979</v>
      </c>
      <c r="J7" s="251" t="s">
        <v>980</v>
      </c>
      <c r="K7" s="251" t="s">
        <v>981</v>
      </c>
      <c r="L7" s="251" t="s">
        <v>982</v>
      </c>
      <c r="M7" s="251" t="s">
        <v>983</v>
      </c>
      <c r="N7" s="415" t="s">
        <v>984</v>
      </c>
      <c r="O7" s="415" t="s">
        <v>985</v>
      </c>
      <c r="P7" s="415" t="s">
        <v>986</v>
      </c>
      <c r="Q7" s="415" t="s">
        <v>987</v>
      </c>
      <c r="R7" s="416" t="s">
        <v>988</v>
      </c>
      <c r="S7" s="416" t="s">
        <v>989</v>
      </c>
      <c r="T7" s="416" t="s">
        <v>990</v>
      </c>
      <c r="U7" s="416" t="s">
        <v>991</v>
      </c>
      <c r="V7" s="416" t="s">
        <v>992</v>
      </c>
      <c r="W7" s="416" t="s">
        <v>993</v>
      </c>
      <c r="X7" s="416" t="s">
        <v>994</v>
      </c>
      <c r="Y7" s="416" t="s">
        <v>995</v>
      </c>
      <c r="Z7" s="416" t="s">
        <v>996</v>
      </c>
      <c r="AA7" s="417" t="s">
        <v>997</v>
      </c>
      <c r="AB7" s="417" t="s">
        <v>998</v>
      </c>
      <c r="AC7" s="418" t="s">
        <v>999</v>
      </c>
      <c r="AD7" s="418" t="s">
        <v>1000</v>
      </c>
      <c r="AE7" s="415" t="s">
        <v>1001</v>
      </c>
      <c r="AF7" s="415" t="s">
        <v>1002</v>
      </c>
      <c r="AG7" s="415" t="s">
        <v>1003</v>
      </c>
      <c r="AH7" s="415" t="s">
        <v>1004</v>
      </c>
      <c r="AI7" s="415" t="s">
        <v>1005</v>
      </c>
      <c r="AJ7" s="415" t="s">
        <v>1006</v>
      </c>
      <c r="AK7" s="415" t="s">
        <v>1007</v>
      </c>
      <c r="AL7" s="415" t="s">
        <v>1008</v>
      </c>
    </row>
    <row r="8" spans="1:39" x14ac:dyDescent="0.2">
      <c r="A8" s="217">
        <v>900001</v>
      </c>
      <c r="B8" s="200" t="s">
        <v>151</v>
      </c>
      <c r="C8" s="346">
        <v>471029367.55000007</v>
      </c>
      <c r="D8" s="251" t="s">
        <v>1009</v>
      </c>
      <c r="F8" s="208">
        <v>104235411.08</v>
      </c>
      <c r="G8" s="208">
        <v>125072718.89</v>
      </c>
      <c r="H8" s="208">
        <v>149745716.94999999</v>
      </c>
      <c r="I8" s="208">
        <v>175128121.56999999</v>
      </c>
      <c r="J8" s="208">
        <v>203916302.31999999</v>
      </c>
      <c r="K8" s="419">
        <v>227382711.53000003</v>
      </c>
      <c r="L8" s="419">
        <v>258353673.95000005</v>
      </c>
      <c r="M8" s="420">
        <v>357608210.85000002</v>
      </c>
      <c r="N8" s="330">
        <v>18429074.640000001</v>
      </c>
      <c r="O8" s="330">
        <v>36871894.840000004</v>
      </c>
      <c r="P8" s="330">
        <v>54972850.119999997</v>
      </c>
      <c r="Q8" s="330">
        <v>78543206.939999998</v>
      </c>
      <c r="R8" s="330">
        <v>103782971.51999998</v>
      </c>
      <c r="S8" s="330">
        <v>124283835.21000001</v>
      </c>
      <c r="T8" s="330">
        <v>152621879.28</v>
      </c>
      <c r="U8" s="330">
        <v>171691843.47</v>
      </c>
      <c r="V8" s="330">
        <v>193629166.78999996</v>
      </c>
      <c r="W8" s="330">
        <v>214776763.23000002</v>
      </c>
      <c r="X8" s="330">
        <v>242604301.18000001</v>
      </c>
      <c r="Y8" s="330">
        <v>396056257.83000004</v>
      </c>
      <c r="Z8" s="330">
        <v>14721838.930000003</v>
      </c>
      <c r="AA8" s="330">
        <v>39914495.700000003</v>
      </c>
      <c r="AB8" s="330">
        <v>62837265.729999997</v>
      </c>
      <c r="AC8" s="330">
        <v>91616204.810000002</v>
      </c>
      <c r="AD8" s="330">
        <v>118250055.31</v>
      </c>
      <c r="AE8" s="330">
        <v>140344431.38999999</v>
      </c>
      <c r="AF8" s="330">
        <v>173361326.49000001</v>
      </c>
      <c r="AG8" s="421">
        <v>199436402.47000003</v>
      </c>
      <c r="AH8" s="421">
        <v>231767166.37000003</v>
      </c>
      <c r="AI8" s="421">
        <v>263427185.69000003</v>
      </c>
      <c r="AJ8" s="421">
        <v>294773761.76999998</v>
      </c>
      <c r="AK8" s="421">
        <v>469575629.88</v>
      </c>
      <c r="AL8" s="421">
        <v>471029367.55000007</v>
      </c>
    </row>
    <row r="9" spans="1:39" x14ac:dyDescent="0.2">
      <c r="A9" s="217">
        <v>900002</v>
      </c>
      <c r="B9" s="200" t="s">
        <v>152</v>
      </c>
      <c r="C9" s="331">
        <v>193712319.35999998</v>
      </c>
      <c r="F9" s="208">
        <f t="shared" ref="F9:K9" si="0">SUM(F10:F26)</f>
        <v>16242755.279999997</v>
      </c>
      <c r="G9" s="208">
        <f t="shared" si="0"/>
        <v>19703322.890000001</v>
      </c>
      <c r="H9" s="208">
        <f t="shared" si="0"/>
        <v>25890675.16</v>
      </c>
      <c r="I9" s="208">
        <f t="shared" si="0"/>
        <v>29101112.43</v>
      </c>
      <c r="J9" s="208">
        <f t="shared" si="0"/>
        <v>39344227.219999999</v>
      </c>
      <c r="K9" s="208">
        <f t="shared" si="0"/>
        <v>44944265.520000003</v>
      </c>
      <c r="L9" s="208">
        <f t="shared" ref="L9:X9" si="1">SUM(L10:L26)</f>
        <v>57026256.739999995</v>
      </c>
      <c r="M9" s="208">
        <f t="shared" si="1"/>
        <v>128171111.68999998</v>
      </c>
      <c r="N9" s="208">
        <f t="shared" si="1"/>
        <v>1987451.9900000002</v>
      </c>
      <c r="O9" s="208">
        <f t="shared" si="1"/>
        <v>2670803.3600000003</v>
      </c>
      <c r="P9" s="331">
        <f t="shared" si="1"/>
        <v>3405715.7</v>
      </c>
      <c r="Q9" s="331">
        <f t="shared" si="1"/>
        <v>8566622.3800000008</v>
      </c>
      <c r="R9" s="331">
        <f t="shared" si="1"/>
        <v>13744920.32</v>
      </c>
      <c r="S9" s="331">
        <f t="shared" si="1"/>
        <v>15755079.250000002</v>
      </c>
      <c r="T9" s="331">
        <f t="shared" si="1"/>
        <v>20976938.100000001</v>
      </c>
      <c r="U9" s="331">
        <f t="shared" si="1"/>
        <v>20756450.32</v>
      </c>
      <c r="V9" s="331">
        <f t="shared" si="1"/>
        <v>24369276.700000003</v>
      </c>
      <c r="W9" s="331">
        <f t="shared" si="1"/>
        <v>28307132.259999998</v>
      </c>
      <c r="X9" s="331">
        <f t="shared" si="1"/>
        <v>32351958.900000002</v>
      </c>
      <c r="Y9" s="331">
        <f t="shared" ref="Y9:AF9" si="2">SUM(Y10:Y26)</f>
        <v>147370125.25999999</v>
      </c>
      <c r="Z9" s="331">
        <f t="shared" si="2"/>
        <v>2625.09</v>
      </c>
      <c r="AA9" s="331">
        <f t="shared" si="2"/>
        <v>5071410.4799999995</v>
      </c>
      <c r="AB9" s="331">
        <f t="shared" si="2"/>
        <v>7209537.8100000005</v>
      </c>
      <c r="AC9" s="331">
        <f t="shared" si="2"/>
        <v>14251996.680000002</v>
      </c>
      <c r="AD9" s="331">
        <f t="shared" si="2"/>
        <v>17432134.880000003</v>
      </c>
      <c r="AE9" s="331">
        <f t="shared" si="2"/>
        <v>19876237.989999998</v>
      </c>
      <c r="AF9" s="331">
        <f t="shared" si="2"/>
        <v>27453657.749999996</v>
      </c>
      <c r="AG9" s="331">
        <f t="shared" ref="AG9:AL9" si="3">SUM(AG10:AG26)</f>
        <v>32436807.399999999</v>
      </c>
      <c r="AH9" s="331">
        <f t="shared" si="3"/>
        <v>40674198.080000006</v>
      </c>
      <c r="AI9" s="331">
        <f t="shared" si="3"/>
        <v>52036689.589999996</v>
      </c>
      <c r="AJ9" s="331">
        <f t="shared" si="3"/>
        <v>57772800.119999997</v>
      </c>
      <c r="AK9" s="331">
        <f t="shared" si="3"/>
        <v>192244510.69</v>
      </c>
      <c r="AL9" s="331">
        <f t="shared" si="3"/>
        <v>193712319.35999998</v>
      </c>
      <c r="AM9" s="422">
        <f>+AL9-AK9</f>
        <v>1467808.6699999869</v>
      </c>
    </row>
    <row r="10" spans="1:39" ht="13.5" customHeight="1" x14ac:dyDescent="0.25">
      <c r="A10" s="210">
        <v>5100</v>
      </c>
      <c r="B10" s="202" t="s">
        <v>153</v>
      </c>
      <c r="C10" s="346">
        <v>1162021.78</v>
      </c>
      <c r="D10" s="352" t="s">
        <v>1009</v>
      </c>
      <c r="F10" s="330">
        <v>68461.600000000006</v>
      </c>
      <c r="G10" s="423">
        <v>71701.260000000009</v>
      </c>
      <c r="H10" s="423">
        <v>83758.41</v>
      </c>
      <c r="I10" s="330">
        <v>103335.61</v>
      </c>
      <c r="J10" s="330">
        <v>365129.35</v>
      </c>
      <c r="K10" s="330">
        <v>383347.35</v>
      </c>
      <c r="L10" s="330">
        <v>444753.21</v>
      </c>
      <c r="M10" s="330">
        <v>940717.25</v>
      </c>
      <c r="N10" s="424"/>
      <c r="O10" s="424"/>
      <c r="P10" s="424">
        <v>4135.38</v>
      </c>
      <c r="Q10" s="424">
        <v>54828.28</v>
      </c>
      <c r="R10" s="424">
        <v>263020.94</v>
      </c>
      <c r="S10" s="424">
        <v>478640.85</v>
      </c>
      <c r="T10" s="424">
        <v>487517.06</v>
      </c>
      <c r="U10" s="424">
        <v>490101.54</v>
      </c>
      <c r="V10" s="424">
        <v>702405.94</v>
      </c>
      <c r="W10" s="424">
        <v>892506.94</v>
      </c>
      <c r="X10" s="424">
        <v>1364741.11</v>
      </c>
      <c r="Y10" s="424">
        <v>1832569.2</v>
      </c>
      <c r="Z10" s="424">
        <v>0</v>
      </c>
      <c r="AA10" s="424">
        <v>0</v>
      </c>
      <c r="AB10" s="424">
        <v>6284.48</v>
      </c>
      <c r="AC10" s="424">
        <v>66331.48</v>
      </c>
      <c r="AD10" s="424">
        <v>78344.800000000003</v>
      </c>
      <c r="AE10" s="424">
        <v>86846.28</v>
      </c>
      <c r="AF10" s="424">
        <v>119732.84</v>
      </c>
      <c r="AG10" s="424">
        <v>143532.84</v>
      </c>
      <c r="AH10" s="424">
        <v>254828.41</v>
      </c>
      <c r="AI10" s="424">
        <v>418047.41</v>
      </c>
      <c r="AJ10" s="424">
        <v>714992.66</v>
      </c>
      <c r="AK10" s="424">
        <v>984213.01</v>
      </c>
      <c r="AL10" s="424">
        <v>1162021.78</v>
      </c>
    </row>
    <row r="11" spans="1:39" x14ac:dyDescent="0.2">
      <c r="A11" s="210">
        <v>5200</v>
      </c>
      <c r="B11" s="202" t="s">
        <v>154</v>
      </c>
      <c r="C11" s="346">
        <v>315244.27</v>
      </c>
      <c r="J11" s="330"/>
      <c r="K11" s="330"/>
      <c r="L11" s="330"/>
      <c r="M11" s="330"/>
      <c r="N11" s="424"/>
      <c r="O11" s="424"/>
      <c r="P11" s="424">
        <v>1525</v>
      </c>
      <c r="Q11" s="424">
        <v>7775</v>
      </c>
      <c r="R11" s="424">
        <v>7775</v>
      </c>
      <c r="S11" s="424">
        <v>9412.93</v>
      </c>
      <c r="T11" s="424">
        <v>10692.93</v>
      </c>
      <c r="U11" s="424">
        <v>22114.48</v>
      </c>
      <c r="V11" s="424">
        <v>22114.48</v>
      </c>
      <c r="W11" s="424">
        <v>23686.48</v>
      </c>
      <c r="X11" s="424">
        <v>27823.56</v>
      </c>
      <c r="Y11" s="424">
        <v>36744.94</v>
      </c>
      <c r="Z11" s="424">
        <v>0</v>
      </c>
      <c r="AA11" s="424">
        <v>0</v>
      </c>
      <c r="AB11" s="424">
        <v>17966.96</v>
      </c>
      <c r="AC11" s="424">
        <v>17966.96</v>
      </c>
      <c r="AD11" s="424">
        <v>25208.33</v>
      </c>
      <c r="AE11" s="424">
        <v>25208.33</v>
      </c>
      <c r="AF11" s="424">
        <v>34604.89</v>
      </c>
      <c r="AG11" s="424">
        <v>38004.89</v>
      </c>
      <c r="AH11" s="424">
        <v>51660.08</v>
      </c>
      <c r="AI11" s="424">
        <v>56211.81</v>
      </c>
      <c r="AJ11" s="424">
        <v>284652.71999999997</v>
      </c>
      <c r="AK11" s="424">
        <v>315244.27</v>
      </c>
      <c r="AL11" s="424">
        <v>315244.27</v>
      </c>
    </row>
    <row r="12" spans="1:39" x14ac:dyDescent="0.2">
      <c r="A12" s="210">
        <v>5300</v>
      </c>
      <c r="B12" s="202" t="s">
        <v>155</v>
      </c>
      <c r="C12" s="346">
        <v>410053.92</v>
      </c>
      <c r="J12" s="330"/>
      <c r="K12" s="330"/>
      <c r="L12" s="330"/>
      <c r="M12" s="330"/>
      <c r="N12" s="424"/>
      <c r="O12" s="424"/>
      <c r="P12" s="424"/>
      <c r="Q12" s="424">
        <v>30506.83</v>
      </c>
      <c r="R12" s="424">
        <v>57286.83</v>
      </c>
      <c r="S12" s="424">
        <v>69786.83</v>
      </c>
      <c r="T12" s="424">
        <v>69786.83</v>
      </c>
      <c r="U12" s="424">
        <v>142581.5</v>
      </c>
      <c r="V12" s="424">
        <v>184799.17</v>
      </c>
      <c r="W12" s="424">
        <v>392058.57</v>
      </c>
      <c r="X12" s="424">
        <v>392058.57</v>
      </c>
      <c r="Y12" s="424">
        <v>396633.57</v>
      </c>
      <c r="Z12" s="424">
        <v>0</v>
      </c>
      <c r="AA12" s="424">
        <v>0</v>
      </c>
      <c r="AB12" s="424">
        <v>0</v>
      </c>
      <c r="AC12" s="424">
        <v>0</v>
      </c>
      <c r="AD12" s="424"/>
      <c r="AE12" s="424">
        <v>6563.48</v>
      </c>
      <c r="AF12" s="424">
        <v>6563.48</v>
      </c>
      <c r="AG12" s="424">
        <v>115332.57</v>
      </c>
      <c r="AH12" s="424">
        <v>115332.57</v>
      </c>
      <c r="AI12" s="424">
        <v>115332.57</v>
      </c>
      <c r="AJ12" s="424">
        <v>115332.57</v>
      </c>
      <c r="AK12" s="424">
        <v>410053.92</v>
      </c>
      <c r="AL12" s="424">
        <v>410053.92</v>
      </c>
    </row>
    <row r="13" spans="1:39" x14ac:dyDescent="0.2">
      <c r="A13" s="210">
        <v>5400</v>
      </c>
      <c r="B13" s="202" t="s">
        <v>156</v>
      </c>
      <c r="C13" s="346">
        <v>2337490.1800000002</v>
      </c>
      <c r="J13" s="330"/>
      <c r="K13" s="330"/>
      <c r="L13" s="330"/>
      <c r="M13" s="330"/>
      <c r="N13" s="424"/>
      <c r="O13" s="424"/>
      <c r="P13" s="424"/>
      <c r="Q13" s="424">
        <v>108534.48</v>
      </c>
      <c r="R13" s="424">
        <v>3541658.7</v>
      </c>
      <c r="S13" s="424">
        <v>3541658.7</v>
      </c>
      <c r="T13" s="424">
        <v>3541658.7</v>
      </c>
      <c r="U13" s="424">
        <v>3570365.6</v>
      </c>
      <c r="V13" s="424">
        <v>3570365.6</v>
      </c>
      <c r="W13" s="424">
        <v>3610041.45</v>
      </c>
      <c r="X13" s="424">
        <v>3610041.45</v>
      </c>
      <c r="Y13" s="424">
        <v>3610971.95</v>
      </c>
      <c r="Z13" s="424">
        <v>-930.5</v>
      </c>
      <c r="AA13" s="424">
        <v>-930.5</v>
      </c>
      <c r="AB13" s="424">
        <v>-930.5</v>
      </c>
      <c r="AC13" s="424">
        <v>63009.15</v>
      </c>
      <c r="AD13" s="424">
        <v>63009.15</v>
      </c>
      <c r="AE13" s="424">
        <v>63009.15</v>
      </c>
      <c r="AF13" s="424">
        <v>63009.15</v>
      </c>
      <c r="AG13" s="424">
        <v>497296.22</v>
      </c>
      <c r="AH13" s="424">
        <v>987782.42</v>
      </c>
      <c r="AI13" s="424">
        <v>2289590.1800000002</v>
      </c>
      <c r="AJ13" s="424">
        <v>2289590.1800000002</v>
      </c>
      <c r="AK13" s="424">
        <v>2337490.1800000002</v>
      </c>
      <c r="AL13" s="424">
        <v>2337490.1800000002</v>
      </c>
    </row>
    <row r="14" spans="1:39" x14ac:dyDescent="0.2">
      <c r="A14" s="210">
        <v>5500</v>
      </c>
      <c r="B14" s="202" t="s">
        <v>157</v>
      </c>
      <c r="C14" s="346">
        <v>0</v>
      </c>
      <c r="J14" s="330"/>
      <c r="K14" s="330"/>
      <c r="L14" s="330"/>
      <c r="M14" s="330"/>
      <c r="N14" s="424"/>
      <c r="O14" s="424"/>
      <c r="P14" s="424"/>
      <c r="Q14" s="424"/>
      <c r="R14" s="424"/>
      <c r="S14" s="424"/>
      <c r="T14" s="424"/>
      <c r="U14" s="424">
        <v>0</v>
      </c>
      <c r="V14" s="424">
        <v>0</v>
      </c>
      <c r="W14" s="424">
        <v>0</v>
      </c>
      <c r="X14" s="424">
        <v>0</v>
      </c>
      <c r="Y14" s="424">
        <v>0</v>
      </c>
      <c r="Z14" s="424">
        <v>0</v>
      </c>
      <c r="AA14" s="424">
        <v>0</v>
      </c>
      <c r="AB14" s="424">
        <v>0</v>
      </c>
      <c r="AC14" s="424">
        <v>0</v>
      </c>
      <c r="AD14" s="424"/>
      <c r="AE14" s="424">
        <v>0</v>
      </c>
      <c r="AF14" s="424">
        <v>0</v>
      </c>
      <c r="AG14" s="424"/>
      <c r="AH14" s="424">
        <v>0</v>
      </c>
      <c r="AI14" s="424">
        <v>0</v>
      </c>
      <c r="AJ14" s="424">
        <v>0</v>
      </c>
      <c r="AK14" s="424"/>
      <c r="AL14" s="424">
        <v>0</v>
      </c>
    </row>
    <row r="15" spans="1:39" ht="15" x14ac:dyDescent="0.25">
      <c r="A15" s="210">
        <v>5600</v>
      </c>
      <c r="B15" s="202" t="s">
        <v>158</v>
      </c>
      <c r="C15" s="346">
        <v>10277501.050000001</v>
      </c>
      <c r="D15" s="352" t="s">
        <v>1009</v>
      </c>
      <c r="F15" s="330">
        <v>67118.94</v>
      </c>
      <c r="G15" s="425">
        <v>346255.1</v>
      </c>
      <c r="H15" s="425">
        <v>361875.97</v>
      </c>
      <c r="I15" s="330">
        <v>401078.88</v>
      </c>
      <c r="J15" s="330">
        <v>512742.68</v>
      </c>
      <c r="K15" s="330">
        <v>563354.82999999996</v>
      </c>
      <c r="L15" s="330">
        <v>867037.37</v>
      </c>
      <c r="M15" s="330">
        <v>1864194.55</v>
      </c>
      <c r="N15" s="424"/>
      <c r="O15" s="424">
        <v>196900</v>
      </c>
      <c r="P15" s="424">
        <f>292900+1396.51</f>
        <v>294296.51</v>
      </c>
      <c r="Q15" s="424">
        <v>504504.44</v>
      </c>
      <c r="R15" s="424">
        <v>976387.79</v>
      </c>
      <c r="S15" s="424">
        <v>1361173.84</v>
      </c>
      <c r="T15" s="424">
        <v>1473217.1</v>
      </c>
      <c r="U15" s="424">
        <v>1959146.37</v>
      </c>
      <c r="V15" s="424">
        <v>2841714.38</v>
      </c>
      <c r="W15" s="424">
        <v>3363920.89</v>
      </c>
      <c r="X15" s="424">
        <v>3724249.02</v>
      </c>
      <c r="Y15" s="424">
        <v>9351194.4299999997</v>
      </c>
      <c r="Z15" s="424">
        <v>3555.59</v>
      </c>
      <c r="AA15" s="424">
        <v>-47860.41</v>
      </c>
      <c r="AB15" s="424">
        <v>-2761.41</v>
      </c>
      <c r="AC15" s="424">
        <v>259902.3</v>
      </c>
      <c r="AD15" s="424">
        <v>557641.72</v>
      </c>
      <c r="AE15" s="424">
        <v>1040012.26</v>
      </c>
      <c r="AF15" s="424">
        <v>2378691.52</v>
      </c>
      <c r="AG15" s="424">
        <v>3728735.73</v>
      </c>
      <c r="AH15" s="424">
        <v>4051466.62</v>
      </c>
      <c r="AI15" s="424">
        <v>4384625.53</v>
      </c>
      <c r="AJ15" s="424">
        <v>5162272.38</v>
      </c>
      <c r="AK15" s="424">
        <v>8987501.0500000007</v>
      </c>
      <c r="AL15" s="424">
        <v>10277501.050000001</v>
      </c>
    </row>
    <row r="16" spans="1:39" x14ac:dyDescent="0.2">
      <c r="A16" s="210">
        <v>5700</v>
      </c>
      <c r="B16" s="202" t="s">
        <v>159</v>
      </c>
      <c r="C16" s="346">
        <v>0</v>
      </c>
      <c r="J16" s="330"/>
      <c r="K16" s="330"/>
      <c r="L16" s="330"/>
      <c r="M16" s="330"/>
      <c r="N16" s="424"/>
      <c r="O16" s="424"/>
      <c r="P16" s="424"/>
      <c r="Q16" s="424"/>
      <c r="R16" s="424"/>
      <c r="S16" s="424"/>
      <c r="T16" s="424"/>
      <c r="U16" s="424"/>
      <c r="V16" s="424">
        <v>0</v>
      </c>
      <c r="W16" s="424"/>
      <c r="X16" s="424"/>
      <c r="Y16" s="424"/>
      <c r="Z16" s="424">
        <v>0</v>
      </c>
      <c r="AA16" s="424">
        <v>0</v>
      </c>
      <c r="AB16" s="424"/>
      <c r="AC16" s="424">
        <v>0</v>
      </c>
      <c r="AD16" s="424"/>
      <c r="AE16" s="424">
        <v>0</v>
      </c>
      <c r="AF16" s="424"/>
      <c r="AG16" s="424"/>
      <c r="AH16" s="424"/>
      <c r="AI16" s="424">
        <v>0</v>
      </c>
      <c r="AJ16" s="424">
        <v>0</v>
      </c>
      <c r="AK16" s="424"/>
      <c r="AL16" s="424">
        <v>0</v>
      </c>
    </row>
    <row r="17" spans="1:39" x14ac:dyDescent="0.2">
      <c r="A17" s="210" t="s">
        <v>202</v>
      </c>
      <c r="B17" s="202" t="s">
        <v>160</v>
      </c>
      <c r="C17" s="346">
        <v>179210008.16</v>
      </c>
      <c r="D17" s="352" t="s">
        <v>1009</v>
      </c>
      <c r="J17" s="330"/>
      <c r="K17" s="330"/>
      <c r="L17" s="330"/>
      <c r="M17" s="330"/>
      <c r="N17" s="424">
        <v>848674.28</v>
      </c>
      <c r="O17" s="424">
        <v>1335125.6499999999</v>
      </c>
      <c r="P17" s="424">
        <v>1966981.0999999999</v>
      </c>
      <c r="Q17" s="424">
        <v>6721695.6399999997</v>
      </c>
      <c r="R17" s="424">
        <v>7760013.3499999996</v>
      </c>
      <c r="S17" s="424">
        <v>9155628.3900000006</v>
      </c>
      <c r="T17" s="424">
        <v>14255287.77</v>
      </c>
      <c r="U17" s="424">
        <v>13433363.119999999</v>
      </c>
      <c r="V17" s="424">
        <v>15909099.42</v>
      </c>
      <c r="W17" s="424">
        <v>18886140.219999999</v>
      </c>
      <c r="X17" s="424">
        <v>22094267.48</v>
      </c>
      <c r="Y17" s="424">
        <v>131003233.45999999</v>
      </c>
      <c r="Z17" s="424">
        <v>0</v>
      </c>
      <c r="AA17" s="424">
        <v>5120201.3899999997</v>
      </c>
      <c r="AB17" s="424">
        <v>7188978.2800000003</v>
      </c>
      <c r="AC17" s="424">
        <v>13844786.790000001</v>
      </c>
      <c r="AD17" s="424">
        <f>3423880.22+13284050.66</f>
        <v>16707930.880000001</v>
      </c>
      <c r="AE17" s="424">
        <v>18654598.489999998</v>
      </c>
      <c r="AF17" s="424">
        <v>24851055.869999997</v>
      </c>
      <c r="AG17" s="424">
        <v>27913905.149999999</v>
      </c>
      <c r="AH17" s="424">
        <v>35213127.980000004</v>
      </c>
      <c r="AI17" s="424">
        <f>3423880.22+41349001.87</f>
        <v>44772882.089999996</v>
      </c>
      <c r="AJ17" s="424">
        <f>3423880.22+45782079.39</f>
        <v>49205959.609999999</v>
      </c>
      <c r="AK17" s="424">
        <v>179210008.25999999</v>
      </c>
      <c r="AL17" s="424">
        <f>3423880.22+175786127.94</f>
        <v>179210008.16</v>
      </c>
      <c r="AM17" s="426">
        <f>+AL17+AL19</f>
        <v>179210008.16</v>
      </c>
    </row>
    <row r="18" spans="1:39" x14ac:dyDescent="0.2">
      <c r="A18" s="210">
        <v>5900</v>
      </c>
      <c r="B18" s="202" t="s">
        <v>161</v>
      </c>
      <c r="C18" s="346">
        <v>0</v>
      </c>
      <c r="J18" s="330"/>
      <c r="K18" s="330"/>
      <c r="L18" s="330"/>
      <c r="M18" s="330"/>
      <c r="N18" s="424"/>
      <c r="O18" s="424"/>
      <c r="P18" s="424"/>
      <c r="Q18" s="424"/>
      <c r="R18" s="424"/>
      <c r="S18" s="424"/>
      <c r="T18" s="424"/>
      <c r="U18" s="424"/>
      <c r="V18" s="424"/>
      <c r="W18" s="424"/>
      <c r="X18" s="424"/>
      <c r="Y18" s="424"/>
      <c r="Z18" s="424"/>
      <c r="AA18" s="424"/>
      <c r="AB18" s="424"/>
      <c r="AC18" s="424"/>
      <c r="AD18" s="424"/>
      <c r="AE18" s="424"/>
      <c r="AF18" s="424"/>
      <c r="AG18" s="424"/>
      <c r="AH18" s="424"/>
      <c r="AI18" s="424"/>
      <c r="AJ18" s="424"/>
      <c r="AK18" s="424"/>
      <c r="AL18" s="424">
        <v>0</v>
      </c>
    </row>
    <row r="19" spans="1:39" ht="15" x14ac:dyDescent="0.25">
      <c r="A19" s="215">
        <v>6200</v>
      </c>
      <c r="B19" s="202" t="s">
        <v>162</v>
      </c>
      <c r="C19" s="346">
        <v>0</v>
      </c>
      <c r="F19" s="330">
        <v>10653243.859999999</v>
      </c>
      <c r="G19" s="425">
        <v>12729587.43</v>
      </c>
      <c r="H19" s="425">
        <v>17781853</v>
      </c>
      <c r="I19" s="330">
        <v>19819979.07</v>
      </c>
      <c r="J19" s="330">
        <v>28573210.350000001</v>
      </c>
      <c r="K19" s="330">
        <v>32983510.800000001</v>
      </c>
      <c r="L19" s="330">
        <v>43574631.869999997</v>
      </c>
      <c r="M19" s="330">
        <v>112095922.97999999</v>
      </c>
      <c r="N19" s="424"/>
      <c r="O19" s="424"/>
      <c r="P19" s="424"/>
      <c r="Q19" s="424"/>
      <c r="R19" s="424"/>
      <c r="S19" s="424"/>
      <c r="T19" s="424"/>
      <c r="U19" s="424"/>
      <c r="V19" s="424"/>
      <c r="W19" s="424"/>
      <c r="X19" s="424"/>
      <c r="Y19" s="424"/>
      <c r="Z19" s="424"/>
      <c r="AA19" s="424"/>
      <c r="AB19" s="424"/>
      <c r="AC19" s="424"/>
      <c r="AD19" s="424"/>
      <c r="AE19" s="424"/>
      <c r="AF19" s="424"/>
      <c r="AG19" s="424"/>
      <c r="AH19" s="424"/>
      <c r="AI19" s="424"/>
      <c r="AJ19" s="424"/>
      <c r="AK19" s="424"/>
      <c r="AL19" s="424">
        <v>0</v>
      </c>
    </row>
    <row r="20" spans="1:39" x14ac:dyDescent="0.2">
      <c r="A20" s="215">
        <v>7200</v>
      </c>
      <c r="B20" s="202" t="s">
        <v>163</v>
      </c>
      <c r="C20" s="346">
        <v>0</v>
      </c>
      <c r="J20" s="330"/>
      <c r="K20" s="330"/>
      <c r="L20" s="330"/>
      <c r="M20" s="330"/>
      <c r="N20" s="424"/>
      <c r="O20" s="424"/>
      <c r="P20" s="424"/>
      <c r="Q20" s="424"/>
      <c r="R20" s="424"/>
      <c r="S20" s="424"/>
      <c r="T20" s="424"/>
      <c r="U20" s="424"/>
      <c r="V20" s="424"/>
      <c r="W20" s="424"/>
      <c r="X20" s="424"/>
      <c r="Y20" s="424"/>
      <c r="Z20" s="424"/>
      <c r="AA20" s="424"/>
      <c r="AB20" s="424"/>
      <c r="AC20" s="424"/>
      <c r="AD20" s="424"/>
      <c r="AE20" s="424"/>
      <c r="AF20" s="424"/>
      <c r="AG20" s="424"/>
      <c r="AH20" s="424"/>
      <c r="AI20" s="424"/>
      <c r="AJ20" s="424"/>
      <c r="AK20" s="424"/>
      <c r="AL20" s="424">
        <v>0</v>
      </c>
    </row>
    <row r="21" spans="1:39" x14ac:dyDescent="0.2">
      <c r="A21" s="215">
        <v>7300</v>
      </c>
      <c r="B21" s="202" t="s">
        <v>164</v>
      </c>
      <c r="C21" s="346">
        <v>0</v>
      </c>
      <c r="K21" s="330"/>
      <c r="L21" s="330"/>
      <c r="M21" s="330"/>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c r="AK21" s="424"/>
      <c r="AL21" s="424">
        <v>0</v>
      </c>
    </row>
    <row r="22" spans="1:39" x14ac:dyDescent="0.2">
      <c r="A22" s="215">
        <v>7500</v>
      </c>
      <c r="B22" s="202" t="s">
        <v>165</v>
      </c>
      <c r="C22" s="346">
        <v>0</v>
      </c>
      <c r="K22" s="330"/>
      <c r="L22" s="330"/>
      <c r="M22" s="330"/>
      <c r="N22" s="424"/>
      <c r="O22" s="424"/>
      <c r="P22" s="424"/>
      <c r="Q22" s="424"/>
      <c r="R22" s="424"/>
      <c r="S22" s="424"/>
      <c r="T22" s="424"/>
      <c r="U22" s="424"/>
      <c r="V22" s="424"/>
      <c r="W22" s="424"/>
      <c r="X22" s="424"/>
      <c r="Y22" s="424"/>
      <c r="Z22" s="424"/>
      <c r="AA22" s="424"/>
      <c r="AB22" s="424"/>
      <c r="AC22" s="424"/>
      <c r="AD22" s="424"/>
      <c r="AE22" s="424"/>
      <c r="AF22" s="424"/>
      <c r="AG22" s="424"/>
      <c r="AH22" s="424"/>
      <c r="AI22" s="424"/>
      <c r="AJ22" s="424"/>
      <c r="AK22" s="424"/>
      <c r="AL22" s="424">
        <v>0</v>
      </c>
    </row>
    <row r="23" spans="1:39" x14ac:dyDescent="0.2">
      <c r="A23" s="215">
        <v>7900</v>
      </c>
      <c r="B23" s="202" t="s">
        <v>166</v>
      </c>
      <c r="C23" s="346">
        <v>0</v>
      </c>
      <c r="K23" s="330"/>
      <c r="L23" s="330"/>
      <c r="M23" s="330"/>
      <c r="N23" s="424"/>
      <c r="O23" s="424"/>
      <c r="P23" s="424"/>
      <c r="Q23" s="424"/>
      <c r="R23" s="424"/>
      <c r="S23" s="424"/>
      <c r="T23" s="424"/>
      <c r="U23" s="424"/>
      <c r="V23" s="424"/>
      <c r="W23" s="424"/>
      <c r="X23" s="424"/>
      <c r="Y23" s="424"/>
      <c r="Z23" s="424"/>
      <c r="AA23" s="424"/>
      <c r="AB23" s="424"/>
      <c r="AC23" s="424"/>
      <c r="AD23" s="424"/>
      <c r="AE23" s="424"/>
      <c r="AF23" s="424"/>
      <c r="AG23" s="424"/>
      <c r="AH23" s="424"/>
      <c r="AI23" s="424"/>
      <c r="AJ23" s="424"/>
      <c r="AK23" s="424"/>
      <c r="AL23" s="424">
        <v>0</v>
      </c>
    </row>
    <row r="24" spans="1:39" ht="15" x14ac:dyDescent="0.25">
      <c r="A24" s="215">
        <v>9100</v>
      </c>
      <c r="B24" s="202" t="s">
        <v>191</v>
      </c>
      <c r="C24" s="346">
        <v>0</v>
      </c>
      <c r="D24" s="352" t="s">
        <v>1009</v>
      </c>
      <c r="F24" s="330">
        <v>5453930.8799999999</v>
      </c>
      <c r="G24" s="427">
        <v>6555779.0999999996</v>
      </c>
      <c r="H24" s="427">
        <v>7663187.7800000003</v>
      </c>
      <c r="I24" s="330">
        <v>8776718.8699999992</v>
      </c>
      <c r="J24" s="330">
        <v>9893144.8399999999</v>
      </c>
      <c r="K24" s="330">
        <v>11014052.540000001</v>
      </c>
      <c r="L24" s="330">
        <v>12139834.289999999</v>
      </c>
      <c r="M24" s="330">
        <v>13270276.91</v>
      </c>
      <c r="N24" s="424">
        <f>1130299.1+8478.61</f>
        <v>1138777.7100000002</v>
      </c>
      <c r="O24" s="424">
        <v>1138777.7100000002</v>
      </c>
      <c r="P24" s="424">
        <v>1138777.7100000002</v>
      </c>
      <c r="Q24" s="424">
        <v>1138777.7100000002</v>
      </c>
      <c r="R24" s="424">
        <v>1138777.7100000002</v>
      </c>
      <c r="S24" s="424">
        <v>1138777.7100000002</v>
      </c>
      <c r="T24" s="424">
        <v>1138777.7100000002</v>
      </c>
      <c r="U24" s="424">
        <v>1138777.7100000002</v>
      </c>
      <c r="V24" s="424">
        <v>1138777.7100000002</v>
      </c>
      <c r="W24" s="424">
        <v>1138777.7100000002</v>
      </c>
      <c r="X24" s="424">
        <v>1138777.7100000002</v>
      </c>
      <c r="Y24" s="424">
        <v>1138777.7100000002</v>
      </c>
      <c r="Z24" s="424">
        <v>0</v>
      </c>
      <c r="AA24" s="424">
        <v>0</v>
      </c>
      <c r="AB24" s="424">
        <v>0</v>
      </c>
      <c r="AC24" s="424">
        <v>0</v>
      </c>
      <c r="AD24" s="424"/>
      <c r="AE24" s="424">
        <v>0</v>
      </c>
      <c r="AF24" s="424">
        <v>0</v>
      </c>
      <c r="AG24" s="424">
        <v>0</v>
      </c>
      <c r="AH24" s="424">
        <v>0</v>
      </c>
      <c r="AI24" s="424">
        <v>0</v>
      </c>
      <c r="AJ24" s="424"/>
      <c r="AK24" s="424">
        <v>0</v>
      </c>
      <c r="AL24" s="424">
        <v>0</v>
      </c>
    </row>
    <row r="25" spans="1:39" x14ac:dyDescent="0.2">
      <c r="A25" s="215">
        <v>9900</v>
      </c>
      <c r="B25" s="202" t="s">
        <v>167</v>
      </c>
      <c r="C25" s="346">
        <v>0</v>
      </c>
      <c r="K25" s="330"/>
      <c r="L25" s="330"/>
      <c r="M25" s="330"/>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v>0</v>
      </c>
    </row>
    <row r="26" spans="1:39" x14ac:dyDescent="0.2">
      <c r="A26" s="215">
        <v>7400</v>
      </c>
      <c r="B26" s="203" t="s">
        <v>193</v>
      </c>
      <c r="C26" s="346">
        <v>0</v>
      </c>
      <c r="K26" s="330"/>
      <c r="L26" s="330"/>
      <c r="M26" s="330"/>
      <c r="N26" s="424"/>
      <c r="O26" s="424"/>
      <c r="P26" s="424"/>
      <c r="Q26" s="424"/>
      <c r="R26" s="424"/>
      <c r="S26" s="424"/>
      <c r="T26" s="424"/>
      <c r="U26" s="424"/>
      <c r="V26" s="424"/>
      <c r="W26" s="424"/>
      <c r="X26" s="424"/>
      <c r="Y26" s="424"/>
      <c r="Z26" s="424"/>
      <c r="AA26" s="424"/>
      <c r="AB26" s="424"/>
      <c r="AC26" s="424"/>
      <c r="AD26" s="424"/>
      <c r="AE26" s="424"/>
      <c r="AF26" s="424"/>
      <c r="AG26" s="424"/>
      <c r="AH26" s="424"/>
      <c r="AI26" s="424"/>
      <c r="AJ26" s="424"/>
      <c r="AK26" s="424"/>
      <c r="AL26" s="424">
        <v>0</v>
      </c>
    </row>
    <row r="27" spans="1:39" x14ac:dyDescent="0.2">
      <c r="A27" s="217">
        <v>900003</v>
      </c>
      <c r="B27" s="200" t="s">
        <v>196</v>
      </c>
      <c r="C27" s="331">
        <v>39901325.519999996</v>
      </c>
      <c r="F27" s="208">
        <f t="shared" ref="F27:K27" si="4">SUM(F28:F34)</f>
        <v>1007667.5</v>
      </c>
      <c r="G27" s="208">
        <f t="shared" si="4"/>
        <v>1868904.3499999929</v>
      </c>
      <c r="H27" s="208">
        <f t="shared" si="4"/>
        <v>2733560.74</v>
      </c>
      <c r="I27" s="208">
        <f t="shared" si="4"/>
        <v>3550773.0100000156</v>
      </c>
      <c r="J27" s="208">
        <f t="shared" si="4"/>
        <v>3687446.16</v>
      </c>
      <c r="K27" s="208">
        <f t="shared" si="4"/>
        <v>3812832.8099999549</v>
      </c>
      <c r="L27" s="208">
        <f t="shared" ref="L27:Y27" si="5">SUM(L28:L34)</f>
        <v>4299852.6100000162</v>
      </c>
      <c r="M27" s="208">
        <f t="shared" si="5"/>
        <v>4373007.2699999958</v>
      </c>
      <c r="N27" s="208">
        <f t="shared" si="5"/>
        <v>347791.8</v>
      </c>
      <c r="O27" s="208">
        <f t="shared" si="5"/>
        <v>515547.68000000686</v>
      </c>
      <c r="P27" s="331">
        <f t="shared" si="5"/>
        <v>852351.71</v>
      </c>
      <c r="Q27" s="331">
        <f t="shared" si="5"/>
        <v>875653.85999999405</v>
      </c>
      <c r="R27" s="331">
        <f t="shared" si="5"/>
        <v>991972.78000001074</v>
      </c>
      <c r="S27" s="331">
        <f t="shared" si="5"/>
        <v>1040484.3399999994</v>
      </c>
      <c r="T27" s="331">
        <f t="shared" si="5"/>
        <v>1232137.53</v>
      </c>
      <c r="U27" s="331">
        <f t="shared" si="5"/>
        <v>1300089.71</v>
      </c>
      <c r="V27" s="331">
        <f t="shared" si="5"/>
        <v>1309790.990000037</v>
      </c>
      <c r="W27" s="331">
        <f t="shared" si="5"/>
        <v>1354316.5900000334</v>
      </c>
      <c r="X27" s="331">
        <f t="shared" si="5"/>
        <v>1363248.030000031</v>
      </c>
      <c r="Y27" s="331">
        <f t="shared" si="5"/>
        <v>1380437.7500000214</v>
      </c>
      <c r="Z27" s="331">
        <f t="shared" ref="Z27:AF27" si="6">SUM(Z28:Z34)</f>
        <v>1073.2899999988824</v>
      </c>
      <c r="AA27" s="331">
        <f t="shared" si="6"/>
        <v>8828.620000002682</v>
      </c>
      <c r="AB27" s="331">
        <f t="shared" si="6"/>
        <v>12385.799999994933</v>
      </c>
      <c r="AC27" s="331">
        <f t="shared" si="6"/>
        <v>13217.190000005365</v>
      </c>
      <c r="AD27" s="331">
        <f t="shared" si="6"/>
        <v>31376.789999994038</v>
      </c>
      <c r="AE27" s="331">
        <f t="shared" si="6"/>
        <v>35404.529999995233</v>
      </c>
      <c r="AF27" s="331">
        <f t="shared" si="6"/>
        <v>38112.67</v>
      </c>
      <c r="AG27" s="331">
        <f t="shared" ref="AG27:AL27" si="7">SUM(AG28:AG34)</f>
        <v>39862.260000020266</v>
      </c>
      <c r="AH27" s="331">
        <f t="shared" si="7"/>
        <v>39585321.569999993</v>
      </c>
      <c r="AI27" s="331">
        <f t="shared" si="7"/>
        <v>39570110.29999999</v>
      </c>
      <c r="AJ27" s="331">
        <f t="shared" si="7"/>
        <v>40062487.580000006</v>
      </c>
      <c r="AK27" s="331">
        <f t="shared" si="7"/>
        <v>39915396.519999996</v>
      </c>
      <c r="AL27" s="331">
        <f t="shared" si="7"/>
        <v>39901325.519999996</v>
      </c>
    </row>
    <row r="28" spans="1:39" ht="22.5" x14ac:dyDescent="0.2">
      <c r="A28" s="210">
        <v>5510</v>
      </c>
      <c r="B28" s="202" t="s">
        <v>168</v>
      </c>
      <c r="C28" s="346"/>
      <c r="M28" s="330"/>
      <c r="N28" s="424"/>
      <c r="O28" s="424"/>
      <c r="P28" s="424"/>
      <c r="Q28" s="424"/>
      <c r="R28" s="424"/>
      <c r="S28" s="424"/>
      <c r="T28" s="424"/>
      <c r="U28" s="424"/>
      <c r="V28" s="424"/>
      <c r="W28" s="424"/>
      <c r="X28" s="424"/>
      <c r="Y28" s="424"/>
      <c r="Z28" s="424"/>
      <c r="AA28" s="424"/>
      <c r="AB28" s="424"/>
      <c r="AC28" s="424"/>
      <c r="AD28" s="424"/>
      <c r="AE28" s="424"/>
      <c r="AF28" s="424"/>
      <c r="AG28" s="424"/>
      <c r="AH28" s="424"/>
      <c r="AI28" s="424"/>
      <c r="AJ28" s="424"/>
      <c r="AK28" s="424"/>
      <c r="AL28" s="424"/>
    </row>
    <row r="29" spans="1:39" x14ac:dyDescent="0.2">
      <c r="A29" s="210">
        <v>5520</v>
      </c>
      <c r="B29" s="202" t="s">
        <v>169</v>
      </c>
      <c r="C29" s="346"/>
      <c r="M29" s="330"/>
      <c r="N29" s="424"/>
      <c r="O29" s="424"/>
      <c r="P29" s="424"/>
      <c r="Q29" s="424"/>
      <c r="R29" s="424"/>
      <c r="S29" s="424"/>
      <c r="T29" s="424"/>
      <c r="U29" s="424"/>
      <c r="V29" s="424"/>
      <c r="W29" s="424"/>
      <c r="X29" s="424"/>
      <c r="Y29" s="424"/>
      <c r="Z29" s="424"/>
      <c r="AA29" s="424"/>
      <c r="AB29" s="424"/>
      <c r="AC29" s="424"/>
      <c r="AD29" s="424"/>
      <c r="AE29" s="424"/>
      <c r="AF29" s="424"/>
      <c r="AG29" s="424"/>
      <c r="AH29" s="424"/>
      <c r="AI29" s="424"/>
      <c r="AJ29" s="424"/>
      <c r="AK29" s="424"/>
      <c r="AL29" s="424"/>
    </row>
    <row r="30" spans="1:39" x14ac:dyDescent="0.2">
      <c r="A30" s="210">
        <v>5530</v>
      </c>
      <c r="B30" s="202" t="s">
        <v>170</v>
      </c>
      <c r="C30" s="346"/>
      <c r="M30" s="330"/>
      <c r="N30" s="424"/>
      <c r="O30" s="424"/>
      <c r="P30" s="424"/>
      <c r="Q30" s="424"/>
      <c r="R30" s="424"/>
      <c r="S30" s="424"/>
      <c r="T30" s="424"/>
      <c r="U30" s="424"/>
      <c r="V30" s="424"/>
      <c r="W30" s="424"/>
      <c r="X30" s="424"/>
      <c r="Y30" s="424"/>
      <c r="Z30" s="424"/>
      <c r="AA30" s="424"/>
      <c r="AB30" s="424"/>
      <c r="AC30" s="424"/>
      <c r="AD30" s="424"/>
      <c r="AE30" s="424"/>
      <c r="AF30" s="424"/>
      <c r="AG30" s="424"/>
      <c r="AH30" s="424"/>
      <c r="AI30" s="424"/>
      <c r="AJ30" s="424"/>
      <c r="AK30" s="424"/>
      <c r="AL30" s="424"/>
    </row>
    <row r="31" spans="1:39" ht="22.5" x14ac:dyDescent="0.2">
      <c r="A31" s="210">
        <v>5540</v>
      </c>
      <c r="B31" s="202" t="s">
        <v>171</v>
      </c>
      <c r="C31" s="346"/>
      <c r="M31" s="330"/>
      <c r="N31" s="424"/>
      <c r="O31" s="424"/>
      <c r="P31" s="424"/>
      <c r="Q31" s="424"/>
      <c r="R31" s="424"/>
      <c r="S31" s="424"/>
      <c r="T31" s="424"/>
      <c r="U31" s="424"/>
      <c r="V31" s="424"/>
      <c r="W31" s="424"/>
      <c r="X31" s="424"/>
      <c r="Y31" s="424"/>
      <c r="Z31" s="424"/>
      <c r="AA31" s="424"/>
      <c r="AB31" s="424"/>
      <c r="AC31" s="424"/>
      <c r="AD31" s="424"/>
      <c r="AE31" s="424"/>
      <c r="AF31" s="424"/>
      <c r="AG31" s="424"/>
      <c r="AH31" s="424"/>
      <c r="AI31" s="424"/>
      <c r="AJ31" s="424"/>
      <c r="AK31" s="424"/>
      <c r="AL31" s="424"/>
    </row>
    <row r="32" spans="1:39" x14ac:dyDescent="0.2">
      <c r="A32" s="210">
        <v>5550</v>
      </c>
      <c r="B32" s="202" t="s">
        <v>172</v>
      </c>
      <c r="C32" s="346"/>
      <c r="K32" s="330"/>
      <c r="L32" s="330"/>
      <c r="M32" s="330"/>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row>
    <row r="33" spans="1:38" x14ac:dyDescent="0.2">
      <c r="A33" s="210">
        <v>5590</v>
      </c>
      <c r="B33" s="202" t="s">
        <v>194</v>
      </c>
      <c r="C33" s="346">
        <v>39867932.579999998</v>
      </c>
      <c r="D33" s="352" t="s">
        <v>1010</v>
      </c>
      <c r="F33" s="330">
        <v>345950.48</v>
      </c>
      <c r="G33" s="330">
        <v>1124795.03</v>
      </c>
      <c r="H33" s="330">
        <v>1858386.09</v>
      </c>
      <c r="I33" s="330">
        <v>2527306.12</v>
      </c>
      <c r="J33" s="330">
        <f>2548383.56+1821</f>
        <v>2550204.56</v>
      </c>
      <c r="K33" s="330">
        <v>2576485.4500000002</v>
      </c>
      <c r="L33" s="330">
        <v>2989752.47</v>
      </c>
      <c r="M33" s="330">
        <v>3011692.86</v>
      </c>
      <c r="N33" s="424">
        <v>209609.61</v>
      </c>
      <c r="O33" s="424">
        <v>214696.32000000001</v>
      </c>
      <c r="P33" s="424">
        <v>514683.03</v>
      </c>
      <c r="Q33" s="424">
        <v>514683.01</v>
      </c>
      <c r="R33" s="424">
        <v>619113.01</v>
      </c>
      <c r="S33" s="424">
        <v>647835.98</v>
      </c>
      <c r="T33" s="424">
        <v>837809.35</v>
      </c>
      <c r="U33" s="424">
        <v>899759.06</v>
      </c>
      <c r="V33" s="424">
        <v>901142.06</v>
      </c>
      <c r="W33" s="424">
        <v>936284.25</v>
      </c>
      <c r="X33" s="424">
        <v>940522.25</v>
      </c>
      <c r="Y33" s="424">
        <v>956384.46</v>
      </c>
      <c r="Z33" s="424">
        <v>1.24</v>
      </c>
      <c r="AA33" s="424">
        <v>1.24</v>
      </c>
      <c r="AB33" s="424">
        <v>8.74</v>
      </c>
      <c r="AC33" s="424">
        <v>9.43</v>
      </c>
      <c r="AD33" s="424">
        <v>9.44</v>
      </c>
      <c r="AE33" s="424">
        <v>9.9</v>
      </c>
      <c r="AF33" s="424">
        <v>55.67</v>
      </c>
      <c r="AG33" s="424">
        <v>0</v>
      </c>
      <c r="AH33" s="424">
        <v>39543157</v>
      </c>
      <c r="AI33" s="424">
        <v>39525144.479999997</v>
      </c>
      <c r="AJ33" s="424">
        <v>40014195.880000003</v>
      </c>
      <c r="AK33" s="424">
        <v>39867932.579999998</v>
      </c>
      <c r="AL33" s="424">
        <v>39867932.579999998</v>
      </c>
    </row>
    <row r="34" spans="1:38" x14ac:dyDescent="0.2">
      <c r="A34" s="210">
        <v>5600</v>
      </c>
      <c r="B34" s="203" t="s">
        <v>195</v>
      </c>
      <c r="C34" s="346">
        <v>33392.939999997616</v>
      </c>
      <c r="D34" s="352" t="s">
        <v>1011</v>
      </c>
      <c r="F34" s="330">
        <v>661717.02</v>
      </c>
      <c r="G34" s="330">
        <v>744109.31999999285</v>
      </c>
      <c r="H34" s="330">
        <v>875174.65</v>
      </c>
      <c r="I34" s="330">
        <v>1023466.8900000155</v>
      </c>
      <c r="J34" s="422">
        <v>1137241.6000000001</v>
      </c>
      <c r="K34" s="330">
        <v>1236347.3599999547</v>
      </c>
      <c r="L34" s="330">
        <v>1310100.1400000155</v>
      </c>
      <c r="M34" s="330">
        <v>1361314.4099999964</v>
      </c>
      <c r="N34" s="424">
        <v>138182.19</v>
      </c>
      <c r="O34" s="424">
        <v>300851.36000000685</v>
      </c>
      <c r="P34" s="424">
        <v>337668.68</v>
      </c>
      <c r="Q34" s="424">
        <v>360970.84999999404</v>
      </c>
      <c r="R34" s="424">
        <v>372859.77000001073</v>
      </c>
      <c r="S34" s="424">
        <v>392648.3599999994</v>
      </c>
      <c r="T34" s="424">
        <v>394328.18</v>
      </c>
      <c r="U34" s="424">
        <v>400330.65</v>
      </c>
      <c r="V34" s="424">
        <v>408648.93000003695</v>
      </c>
      <c r="W34" s="424">
        <v>418032.34000003338</v>
      </c>
      <c r="X34" s="424">
        <v>422725.78000003099</v>
      </c>
      <c r="Y34" s="424">
        <v>424053.29000002146</v>
      </c>
      <c r="Z34" s="424">
        <v>1072.0499999988824</v>
      </c>
      <c r="AA34" s="424">
        <v>8827.3800000026822</v>
      </c>
      <c r="AB34" s="424">
        <v>12377.059999994934</v>
      </c>
      <c r="AC34" s="424">
        <v>13207.760000005364</v>
      </c>
      <c r="AD34" s="424">
        <v>31367.34999999404</v>
      </c>
      <c r="AE34" s="424">
        <v>35394.629999995232</v>
      </c>
      <c r="AF34" s="424">
        <v>38057</v>
      </c>
      <c r="AG34" s="424">
        <v>39862.260000020266</v>
      </c>
      <c r="AH34" s="424">
        <v>42164.569999992847</v>
      </c>
      <c r="AI34" s="424">
        <v>44965.819999992847</v>
      </c>
      <c r="AJ34" s="424">
        <v>48291.7</v>
      </c>
      <c r="AK34" s="424">
        <v>47463.94</v>
      </c>
      <c r="AL34" s="424">
        <v>33392.939999997616</v>
      </c>
    </row>
    <row r="35" spans="1:38" x14ac:dyDescent="0.2">
      <c r="A35" s="218">
        <v>900004</v>
      </c>
      <c r="B35" s="209" t="s">
        <v>173</v>
      </c>
      <c r="C35" s="332">
        <v>317232444.70999998</v>
      </c>
      <c r="D35" s="352" t="s">
        <v>1012</v>
      </c>
      <c r="F35" s="402">
        <f t="shared" ref="F35:AK35" si="8">+F8-F9+F27</f>
        <v>89000323.299999997</v>
      </c>
      <c r="G35" s="402">
        <f t="shared" si="8"/>
        <v>107238300.34999999</v>
      </c>
      <c r="H35" s="402">
        <f t="shared" si="8"/>
        <v>126588602.52999999</v>
      </c>
      <c r="I35" s="402">
        <f t="shared" si="8"/>
        <v>149577782.15000001</v>
      </c>
      <c r="J35" s="402">
        <f t="shared" si="8"/>
        <v>168259521.25999999</v>
      </c>
      <c r="K35" s="402">
        <f t="shared" si="8"/>
        <v>186251278.81999996</v>
      </c>
      <c r="L35" s="402">
        <f t="shared" si="8"/>
        <v>205627269.82000005</v>
      </c>
      <c r="M35" s="402">
        <f t="shared" si="8"/>
        <v>233810106.43000001</v>
      </c>
      <c r="N35" s="402">
        <f t="shared" si="8"/>
        <v>16789414.449999999</v>
      </c>
      <c r="O35" s="402">
        <f t="shared" si="8"/>
        <v>34716639.160000011</v>
      </c>
      <c r="P35" s="332">
        <f t="shared" si="8"/>
        <v>52419486.129999995</v>
      </c>
      <c r="Q35" s="332">
        <f t="shared" si="8"/>
        <v>70852238.420000002</v>
      </c>
      <c r="R35" s="332">
        <f t="shared" si="8"/>
        <v>91030023.980000004</v>
      </c>
      <c r="S35" s="332">
        <f t="shared" si="8"/>
        <v>109569240.30000001</v>
      </c>
      <c r="T35" s="332">
        <f t="shared" si="8"/>
        <v>132877078.71000001</v>
      </c>
      <c r="U35" s="332">
        <f t="shared" si="8"/>
        <v>152235482.86000001</v>
      </c>
      <c r="V35" s="332">
        <f t="shared" si="8"/>
        <v>170569681.08000001</v>
      </c>
      <c r="W35" s="332">
        <f t="shared" si="8"/>
        <v>187823947.56000006</v>
      </c>
      <c r="X35" s="332">
        <f t="shared" si="8"/>
        <v>211615590.31000003</v>
      </c>
      <c r="Y35" s="332">
        <f t="shared" si="8"/>
        <v>250066570.32000008</v>
      </c>
      <c r="Z35" s="332">
        <f t="shared" si="8"/>
        <v>14720287.130000003</v>
      </c>
      <c r="AA35" s="332">
        <f t="shared" si="8"/>
        <v>34851913.840000011</v>
      </c>
      <c r="AB35" s="332">
        <f t="shared" si="8"/>
        <v>55640113.719999991</v>
      </c>
      <c r="AC35" s="332">
        <f t="shared" si="8"/>
        <v>77377425.320000008</v>
      </c>
      <c r="AD35" s="332">
        <f t="shared" si="8"/>
        <v>100849297.22</v>
      </c>
      <c r="AE35" s="332">
        <f t="shared" si="8"/>
        <v>120503597.92999999</v>
      </c>
      <c r="AF35" s="332">
        <f t="shared" si="8"/>
        <v>145945781.41</v>
      </c>
      <c r="AG35" s="332">
        <f t="shared" si="8"/>
        <v>167039457.33000004</v>
      </c>
      <c r="AH35" s="332">
        <f t="shared" si="8"/>
        <v>230678289.86000001</v>
      </c>
      <c r="AI35" s="332">
        <f t="shared" si="8"/>
        <v>250960606.40000001</v>
      </c>
      <c r="AJ35" s="332">
        <f t="shared" si="8"/>
        <v>277063449.22999996</v>
      </c>
      <c r="AK35" s="332">
        <f t="shared" si="8"/>
        <v>317246515.70999998</v>
      </c>
      <c r="AL35" s="332">
        <v>317232444.70999998</v>
      </c>
    </row>
    <row r="36" spans="1:38" x14ac:dyDescent="0.2">
      <c r="C36" s="330"/>
      <c r="J36" s="330"/>
      <c r="K36" s="330"/>
      <c r="L36" s="330"/>
      <c r="M36" s="428"/>
      <c r="O36" s="330">
        <v>34716639.159999996</v>
      </c>
      <c r="P36" s="330">
        <v>52419486.130000003</v>
      </c>
      <c r="Q36" s="330">
        <v>70852238.420000002</v>
      </c>
      <c r="R36" s="330">
        <v>91030023.980000004</v>
      </c>
      <c r="S36" s="330">
        <v>109569240.3</v>
      </c>
      <c r="T36" s="330">
        <v>132877078.70999999</v>
      </c>
      <c r="U36" s="330">
        <v>152235482.86000001</v>
      </c>
      <c r="V36" s="330">
        <v>170569681.08000001</v>
      </c>
      <c r="W36" s="330">
        <v>187823947.56</v>
      </c>
      <c r="X36" s="330">
        <v>211615590.31</v>
      </c>
      <c r="Y36" s="330">
        <v>250066570.31999999</v>
      </c>
      <c r="Z36" s="330">
        <v>14720287.130000001</v>
      </c>
      <c r="AA36" s="330">
        <v>34851913.840000004</v>
      </c>
      <c r="AB36" s="330">
        <v>55640113.719999999</v>
      </c>
      <c r="AC36" s="330">
        <v>77377425.319999993</v>
      </c>
      <c r="AD36" s="330">
        <v>100849297.22</v>
      </c>
      <c r="AE36" s="429">
        <v>120503597.93000001</v>
      </c>
      <c r="AF36" s="429">
        <v>145945781.41</v>
      </c>
      <c r="AG36" s="429">
        <v>167039457.33000001</v>
      </c>
      <c r="AH36" s="429">
        <v>230678289.86000001</v>
      </c>
      <c r="AI36" s="429">
        <v>250960606.40000001</v>
      </c>
      <c r="AJ36" s="429">
        <v>277063449.23000002</v>
      </c>
      <c r="AK36" s="331">
        <v>317246515.70999998</v>
      </c>
      <c r="AL36" s="429"/>
    </row>
    <row r="37" spans="1:38" x14ac:dyDescent="0.2">
      <c r="H37" s="330"/>
      <c r="J37" s="330"/>
      <c r="K37" s="330"/>
      <c r="L37" s="330"/>
      <c r="M37" s="330"/>
      <c r="N37" s="330"/>
      <c r="O37" s="422">
        <f t="shared" ref="O37:AJ37" si="9">+O35-O36</f>
        <v>0</v>
      </c>
      <c r="P37" s="422">
        <f t="shared" si="9"/>
        <v>0</v>
      </c>
      <c r="Q37" s="422">
        <f t="shared" si="9"/>
        <v>0</v>
      </c>
      <c r="R37" s="422">
        <f t="shared" si="9"/>
        <v>0</v>
      </c>
      <c r="S37" s="422">
        <f t="shared" si="9"/>
        <v>0</v>
      </c>
      <c r="T37" s="422">
        <f t="shared" si="9"/>
        <v>0</v>
      </c>
      <c r="U37" s="422">
        <f t="shared" si="9"/>
        <v>0</v>
      </c>
      <c r="V37" s="422">
        <f t="shared" si="9"/>
        <v>0</v>
      </c>
      <c r="W37" s="422">
        <f t="shared" si="9"/>
        <v>0</v>
      </c>
      <c r="X37" s="422">
        <f t="shared" si="9"/>
        <v>0</v>
      </c>
      <c r="Y37" s="422">
        <f t="shared" si="9"/>
        <v>0</v>
      </c>
      <c r="Z37" s="422">
        <f t="shared" si="9"/>
        <v>0</v>
      </c>
      <c r="AA37" s="422">
        <f t="shared" si="9"/>
        <v>0</v>
      </c>
      <c r="AB37" s="422">
        <f t="shared" si="9"/>
        <v>0</v>
      </c>
      <c r="AC37" s="422">
        <f t="shared" si="9"/>
        <v>0</v>
      </c>
      <c r="AD37" s="422">
        <f t="shared" si="9"/>
        <v>0</v>
      </c>
      <c r="AE37" s="422">
        <f t="shared" si="9"/>
        <v>0</v>
      </c>
      <c r="AF37" s="422">
        <f t="shared" si="9"/>
        <v>0</v>
      </c>
      <c r="AG37" s="422">
        <f t="shared" si="9"/>
        <v>0</v>
      </c>
      <c r="AH37" s="422">
        <f t="shared" si="9"/>
        <v>0</v>
      </c>
      <c r="AI37" s="422">
        <f t="shared" si="9"/>
        <v>0</v>
      </c>
      <c r="AJ37" s="422">
        <f t="shared" si="9"/>
        <v>0</v>
      </c>
      <c r="AK37" s="424">
        <f>+AK36-AK35</f>
        <v>0</v>
      </c>
      <c r="AL37" s="422">
        <f>+AL35-AL36</f>
        <v>317232444.70999998</v>
      </c>
    </row>
    <row r="38" spans="1:38" x14ac:dyDescent="0.2">
      <c r="H38" s="430"/>
      <c r="N38" s="422"/>
      <c r="AC38" s="330"/>
      <c r="AD38" s="330"/>
      <c r="AJ38" s="330"/>
      <c r="AK38" s="424"/>
    </row>
    <row r="39" spans="1:38" x14ac:dyDescent="0.2">
      <c r="H39" s="422"/>
      <c r="AC39" s="330"/>
      <c r="AI39" s="429"/>
      <c r="AK39" s="424"/>
    </row>
    <row r="40" spans="1:38" x14ac:dyDescent="0.2">
      <c r="AK40" s="424"/>
    </row>
    <row r="41" spans="1:38" x14ac:dyDescent="0.2">
      <c r="AK41" s="424"/>
    </row>
    <row r="42" spans="1:38" x14ac:dyDescent="0.2">
      <c r="AK42" s="424"/>
    </row>
    <row r="43" spans="1:38" x14ac:dyDescent="0.2">
      <c r="AK43" s="424"/>
    </row>
    <row r="44" spans="1:38" x14ac:dyDescent="0.2">
      <c r="AK44" s="424"/>
    </row>
    <row r="45" spans="1:38" x14ac:dyDescent="0.2">
      <c r="AK45" s="424"/>
    </row>
    <row r="46" spans="1:38" x14ac:dyDescent="0.2">
      <c r="AK46" s="424"/>
    </row>
    <row r="47" spans="1:38" x14ac:dyDescent="0.2">
      <c r="AK47" s="424"/>
    </row>
    <row r="48" spans="1:38" x14ac:dyDescent="0.2">
      <c r="AK48" s="424"/>
    </row>
    <row r="49" spans="37:37" x14ac:dyDescent="0.2">
      <c r="AK49" s="424"/>
    </row>
    <row r="50" spans="37:37" x14ac:dyDescent="0.2">
      <c r="AK50" s="424"/>
    </row>
    <row r="51" spans="37:37" x14ac:dyDescent="0.2">
      <c r="AK51" s="424"/>
    </row>
    <row r="52" spans="37:37" x14ac:dyDescent="0.2">
      <c r="AK52" s="424"/>
    </row>
    <row r="53" spans="37:37" x14ac:dyDescent="0.2">
      <c r="AK53" s="424"/>
    </row>
    <row r="54" spans="37:37" x14ac:dyDescent="0.2">
      <c r="AK54" s="331"/>
    </row>
    <row r="55" spans="37:37" x14ac:dyDescent="0.2">
      <c r="AK55" s="424"/>
    </row>
    <row r="56" spans="37:37" x14ac:dyDescent="0.2">
      <c r="AK56" s="424"/>
    </row>
    <row r="57" spans="37:37" x14ac:dyDescent="0.2">
      <c r="AK57" s="424"/>
    </row>
    <row r="58" spans="37:37" x14ac:dyDescent="0.2">
      <c r="AK58" s="424"/>
    </row>
    <row r="59" spans="37:37" x14ac:dyDescent="0.2">
      <c r="AK59" s="424"/>
    </row>
    <row r="60" spans="37:37" x14ac:dyDescent="0.2">
      <c r="AK60" s="424"/>
    </row>
    <row r="61" spans="37:37" x14ac:dyDescent="0.2">
      <c r="AK61" s="424"/>
    </row>
  </sheetData>
  <protectedRanges>
    <protectedRange sqref="K8:L8" name="Rango1_2_1"/>
  </protectedRanges>
  <dataValidations count="2">
    <dataValidation allowBlank="1" showInputMessage="1" showErrorMessage="1" prompt="Corresponde al nombre o descripción de la cuenta de acuerdo al Plan de Cuentas emitido por el CONAC." sqref="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xr:uid="{00000000-0002-0000-1A00-000000000000}"/>
    <dataValidation allowBlank="1" showInputMessage="1" showErrorMessage="1" prompt="Corresponde al número de la cuenta de acuerdo al Plan de Cuentas emitido por el CONAC (DOF 22/11/2010)." sqref="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xr:uid="{00000000-0002-0000-1A00-000001000000}"/>
  </dataValidation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1:H75"/>
  <sheetViews>
    <sheetView tabSelected="1" topLeftCell="A34" zoomScaleSheetLayoutView="100" workbookViewId="0">
      <selection activeCell="D50" sqref="D50"/>
    </sheetView>
  </sheetViews>
  <sheetFormatPr baseColWidth="10" defaultRowHeight="11.25" x14ac:dyDescent="0.2"/>
  <cols>
    <col min="1" max="1" width="13" style="8" customWidth="1"/>
    <col min="2" max="2" width="53.5703125" style="8" customWidth="1"/>
    <col min="3" max="3" width="18.7109375" style="8" bestFit="1" customWidth="1"/>
    <col min="4" max="4" width="17" style="8" bestFit="1" customWidth="1"/>
    <col min="5" max="5" width="12.42578125" style="8" customWidth="1"/>
    <col min="6" max="16384" width="11.42578125" style="8"/>
  </cols>
  <sheetData>
    <row r="1" spans="1:8" x14ac:dyDescent="0.2">
      <c r="E1" s="7" t="s">
        <v>44</v>
      </c>
    </row>
    <row r="2" spans="1:8" ht="15" customHeight="1" x14ac:dyDescent="0.2">
      <c r="A2" s="314" t="s">
        <v>40</v>
      </c>
    </row>
    <row r="3" spans="1:8" x14ac:dyDescent="0.2">
      <c r="A3" s="3"/>
    </row>
    <row r="4" spans="1:8" s="112" customFormat="1" ht="12.75" x14ac:dyDescent="0.2">
      <c r="A4" s="315" t="s">
        <v>114</v>
      </c>
    </row>
    <row r="5" spans="1:8" s="112" customFormat="1" ht="35.1" customHeight="1" x14ac:dyDescent="0.2">
      <c r="A5" s="450" t="s">
        <v>115</v>
      </c>
      <c r="B5" s="450"/>
      <c r="C5" s="450"/>
      <c r="D5" s="450"/>
      <c r="E5" s="450"/>
      <c r="F5" s="450"/>
      <c r="H5" s="114"/>
    </row>
    <row r="6" spans="1:8" s="112" customFormat="1" x14ac:dyDescent="0.2">
      <c r="A6" s="113"/>
      <c r="B6" s="113"/>
      <c r="C6" s="113"/>
      <c r="D6" s="113"/>
      <c r="H6" s="114"/>
    </row>
    <row r="7" spans="1:8" s="112" customFormat="1" ht="12.75" x14ac:dyDescent="0.2">
      <c r="A7" s="114" t="s">
        <v>116</v>
      </c>
      <c r="B7" s="114"/>
      <c r="C7" s="114"/>
      <c r="D7" s="114"/>
    </row>
    <row r="8" spans="1:8" s="112" customFormat="1" x14ac:dyDescent="0.2">
      <c r="A8" s="114"/>
      <c r="B8" s="114"/>
      <c r="C8" s="114"/>
      <c r="D8" s="114"/>
    </row>
    <row r="9" spans="1:8" s="112" customFormat="1" ht="12.75" x14ac:dyDescent="0.2">
      <c r="A9" s="302" t="s">
        <v>117</v>
      </c>
      <c r="B9" s="114"/>
      <c r="C9" s="114"/>
      <c r="D9" s="114"/>
    </row>
    <row r="10" spans="1:8" s="112" customFormat="1" ht="12.75" x14ac:dyDescent="0.2">
      <c r="A10" s="302"/>
      <c r="B10" s="114"/>
      <c r="C10" s="114"/>
      <c r="D10" s="114"/>
    </row>
    <row r="11" spans="1:8" s="112" customFormat="1" ht="12.75" x14ac:dyDescent="0.2">
      <c r="A11" s="304">
        <v>7000</v>
      </c>
      <c r="B11" s="303" t="s">
        <v>353</v>
      </c>
      <c r="C11" s="114"/>
      <c r="D11" s="114"/>
    </row>
    <row r="12" spans="1:8" s="112" customFormat="1" ht="12.75" x14ac:dyDescent="0.2">
      <c r="A12" s="304"/>
      <c r="B12" s="303"/>
      <c r="C12" s="114"/>
      <c r="D12" s="114"/>
    </row>
    <row r="13" spans="1:8" s="112" customFormat="1" x14ac:dyDescent="0.2">
      <c r="A13" s="117" t="s">
        <v>46</v>
      </c>
      <c r="B13" s="117" t="s">
        <v>47</v>
      </c>
      <c r="C13" s="117" t="s">
        <v>74</v>
      </c>
      <c r="D13" s="117" t="s">
        <v>75</v>
      </c>
      <c r="E13" s="117" t="s">
        <v>76</v>
      </c>
    </row>
    <row r="14" spans="1:8" s="112" customFormat="1" x14ac:dyDescent="0.2">
      <c r="A14" s="305">
        <v>7100</v>
      </c>
      <c r="B14" s="306" t="s">
        <v>321</v>
      </c>
      <c r="C14" s="307"/>
      <c r="D14" s="307"/>
      <c r="E14" s="308"/>
    </row>
    <row r="15" spans="1:8" s="112" customFormat="1" x14ac:dyDescent="0.2">
      <c r="A15" s="300">
        <v>7110</v>
      </c>
      <c r="B15" s="309" t="s">
        <v>322</v>
      </c>
      <c r="C15" s="307">
        <v>0</v>
      </c>
      <c r="D15" s="307">
        <v>0</v>
      </c>
      <c r="E15" s="308">
        <v>0</v>
      </c>
    </row>
    <row r="16" spans="1:8" s="112" customFormat="1" x14ac:dyDescent="0.2">
      <c r="A16" s="300">
        <v>7120</v>
      </c>
      <c r="B16" s="309" t="s">
        <v>323</v>
      </c>
      <c r="C16" s="307">
        <v>0</v>
      </c>
      <c r="D16" s="307">
        <v>0</v>
      </c>
      <c r="E16" s="308">
        <v>0</v>
      </c>
    </row>
    <row r="17" spans="1:5" s="112" customFormat="1" x14ac:dyDescent="0.2">
      <c r="A17" s="300">
        <v>7130</v>
      </c>
      <c r="B17" s="309" t="s">
        <v>324</v>
      </c>
      <c r="C17" s="307">
        <v>0</v>
      </c>
      <c r="D17" s="307">
        <v>0</v>
      </c>
      <c r="E17" s="308">
        <v>0</v>
      </c>
    </row>
    <row r="18" spans="1:5" s="112" customFormat="1" ht="22.5" x14ac:dyDescent="0.2">
      <c r="A18" s="300">
        <v>7140</v>
      </c>
      <c r="B18" s="309" t="s">
        <v>325</v>
      </c>
      <c r="C18" s="307">
        <v>0</v>
      </c>
      <c r="D18" s="307">
        <v>0</v>
      </c>
      <c r="E18" s="308">
        <v>0</v>
      </c>
    </row>
    <row r="19" spans="1:5" s="112" customFormat="1" ht="22.5" x14ac:dyDescent="0.2">
      <c r="A19" s="300">
        <v>7150</v>
      </c>
      <c r="B19" s="309" t="s">
        <v>326</v>
      </c>
      <c r="C19" s="307">
        <v>0</v>
      </c>
      <c r="D19" s="307">
        <v>0</v>
      </c>
      <c r="E19" s="308">
        <v>0</v>
      </c>
    </row>
    <row r="20" spans="1:5" s="112" customFormat="1" x14ac:dyDescent="0.2">
      <c r="A20" s="300">
        <v>7160</v>
      </c>
      <c r="B20" s="309" t="s">
        <v>327</v>
      </c>
      <c r="C20" s="307">
        <v>0</v>
      </c>
      <c r="D20" s="307">
        <v>0</v>
      </c>
      <c r="E20" s="308">
        <v>0</v>
      </c>
    </row>
    <row r="21" spans="1:5" s="112" customFormat="1" x14ac:dyDescent="0.2">
      <c r="A21" s="305">
        <v>7200</v>
      </c>
      <c r="B21" s="306" t="s">
        <v>328</v>
      </c>
      <c r="C21" s="307"/>
      <c r="D21" s="307"/>
      <c r="E21" s="308"/>
    </row>
    <row r="22" spans="1:5" s="112" customFormat="1" ht="22.5" x14ac:dyDescent="0.2">
      <c r="A22" s="300">
        <v>7210</v>
      </c>
      <c r="B22" s="309" t="s">
        <v>329</v>
      </c>
      <c r="C22" s="307">
        <v>0</v>
      </c>
      <c r="D22" s="307">
        <v>0</v>
      </c>
      <c r="E22" s="308">
        <v>0</v>
      </c>
    </row>
    <row r="23" spans="1:5" s="112" customFormat="1" ht="22.5" x14ac:dyDescent="0.2">
      <c r="A23" s="300">
        <v>7220</v>
      </c>
      <c r="B23" s="309" t="s">
        <v>330</v>
      </c>
      <c r="C23" s="307">
        <v>0</v>
      </c>
      <c r="D23" s="307">
        <v>0</v>
      </c>
      <c r="E23" s="308">
        <v>0</v>
      </c>
    </row>
    <row r="24" spans="1:5" s="112" customFormat="1" ht="12.95" customHeight="1" x14ac:dyDescent="0.2">
      <c r="A24" s="300">
        <v>7230</v>
      </c>
      <c r="B24" s="310" t="s">
        <v>331</v>
      </c>
      <c r="C24" s="308">
        <v>0</v>
      </c>
      <c r="D24" s="308">
        <v>0</v>
      </c>
      <c r="E24" s="308">
        <v>0</v>
      </c>
    </row>
    <row r="25" spans="1:5" s="112" customFormat="1" ht="22.5" x14ac:dyDescent="0.2">
      <c r="A25" s="300">
        <v>7240</v>
      </c>
      <c r="B25" s="310" t="s">
        <v>332</v>
      </c>
      <c r="C25" s="308">
        <v>0</v>
      </c>
      <c r="D25" s="308">
        <v>0</v>
      </c>
      <c r="E25" s="308">
        <v>0</v>
      </c>
    </row>
    <row r="26" spans="1:5" s="112" customFormat="1" ht="22.5" x14ac:dyDescent="0.2">
      <c r="A26" s="300">
        <v>7250</v>
      </c>
      <c r="B26" s="310" t="s">
        <v>333</v>
      </c>
      <c r="C26" s="308">
        <v>0</v>
      </c>
      <c r="D26" s="308">
        <v>0</v>
      </c>
      <c r="E26" s="308">
        <v>0</v>
      </c>
    </row>
    <row r="27" spans="1:5" s="112" customFormat="1" ht="22.5" x14ac:dyDescent="0.2">
      <c r="A27" s="300">
        <v>7260</v>
      </c>
      <c r="B27" s="310" t="s">
        <v>334</v>
      </c>
      <c r="C27" s="308">
        <v>0</v>
      </c>
      <c r="D27" s="308">
        <v>0</v>
      </c>
      <c r="E27" s="308">
        <v>0</v>
      </c>
    </row>
    <row r="28" spans="1:5" s="112" customFormat="1" x14ac:dyDescent="0.2">
      <c r="A28" s="305">
        <v>7300</v>
      </c>
      <c r="B28" s="311" t="s">
        <v>335</v>
      </c>
      <c r="C28" s="308"/>
      <c r="D28" s="308"/>
      <c r="E28" s="308"/>
    </row>
    <row r="29" spans="1:5" s="112" customFormat="1" x14ac:dyDescent="0.2">
      <c r="A29" s="300">
        <v>7310</v>
      </c>
      <c r="B29" s="310" t="s">
        <v>336</v>
      </c>
      <c r="C29" s="308">
        <v>0</v>
      </c>
      <c r="D29" s="308">
        <v>0</v>
      </c>
      <c r="E29" s="308">
        <v>0</v>
      </c>
    </row>
    <row r="30" spans="1:5" s="112" customFormat="1" x14ac:dyDescent="0.2">
      <c r="A30" s="300">
        <v>7320</v>
      </c>
      <c r="B30" s="310" t="s">
        <v>337</v>
      </c>
      <c r="C30" s="308">
        <v>0</v>
      </c>
      <c r="D30" s="308">
        <v>0</v>
      </c>
      <c r="E30" s="308">
        <v>0</v>
      </c>
    </row>
    <row r="31" spans="1:5" s="112" customFormat="1" x14ac:dyDescent="0.2">
      <c r="A31" s="300">
        <v>7330</v>
      </c>
      <c r="B31" s="310" t="s">
        <v>338</v>
      </c>
      <c r="C31" s="308">
        <v>0</v>
      </c>
      <c r="D31" s="308">
        <v>0</v>
      </c>
      <c r="E31" s="308">
        <v>0</v>
      </c>
    </row>
    <row r="32" spans="1:5" s="112" customFormat="1" x14ac:dyDescent="0.2">
      <c r="A32" s="300">
        <v>7340</v>
      </c>
      <c r="B32" s="310" t="s">
        <v>339</v>
      </c>
      <c r="C32" s="308">
        <v>0</v>
      </c>
      <c r="D32" s="308">
        <v>0</v>
      </c>
      <c r="E32" s="308">
        <v>0</v>
      </c>
    </row>
    <row r="33" spans="1:5" s="112" customFormat="1" x14ac:dyDescent="0.2">
      <c r="A33" s="300">
        <v>7350</v>
      </c>
      <c r="B33" s="310" t="s">
        <v>340</v>
      </c>
      <c r="C33" s="308">
        <v>0</v>
      </c>
      <c r="D33" s="308">
        <v>0</v>
      </c>
      <c r="E33" s="308">
        <v>0</v>
      </c>
    </row>
    <row r="34" spans="1:5" s="112" customFormat="1" x14ac:dyDescent="0.2">
      <c r="A34" s="300">
        <v>7360</v>
      </c>
      <c r="B34" s="310" t="s">
        <v>341</v>
      </c>
      <c r="C34" s="308">
        <v>0</v>
      </c>
      <c r="D34" s="308">
        <v>0</v>
      </c>
      <c r="E34" s="308">
        <v>0</v>
      </c>
    </row>
    <row r="35" spans="1:5" s="112" customFormat="1" x14ac:dyDescent="0.2">
      <c r="A35" s="305">
        <v>7400</v>
      </c>
      <c r="B35" s="311" t="s">
        <v>342</v>
      </c>
      <c r="C35" s="308"/>
      <c r="D35" s="308"/>
      <c r="E35" s="308"/>
    </row>
    <row r="36" spans="1:5" s="112" customFormat="1" x14ac:dyDescent="0.2">
      <c r="A36" s="300">
        <v>7410</v>
      </c>
      <c r="B36" s="310" t="s">
        <v>343</v>
      </c>
      <c r="C36" s="308">
        <v>0</v>
      </c>
      <c r="D36" s="308">
        <v>0</v>
      </c>
      <c r="E36" s="308">
        <v>0</v>
      </c>
    </row>
    <row r="37" spans="1:5" s="112" customFormat="1" x14ac:dyDescent="0.2">
      <c r="A37" s="300">
        <v>7420</v>
      </c>
      <c r="B37" s="310" t="s">
        <v>344</v>
      </c>
      <c r="C37" s="308">
        <v>0</v>
      </c>
      <c r="D37" s="308">
        <v>0</v>
      </c>
      <c r="E37" s="308">
        <v>0</v>
      </c>
    </row>
    <row r="38" spans="1:5" s="112" customFormat="1" ht="22.5" x14ac:dyDescent="0.2">
      <c r="A38" s="305">
        <v>7500</v>
      </c>
      <c r="B38" s="311" t="s">
        <v>345</v>
      </c>
      <c r="C38" s="308"/>
      <c r="D38" s="308"/>
      <c r="E38" s="308"/>
    </row>
    <row r="39" spans="1:5" s="112" customFormat="1" ht="22.5" x14ac:dyDescent="0.2">
      <c r="A39" s="300">
        <v>7510</v>
      </c>
      <c r="B39" s="310" t="s">
        <v>346</v>
      </c>
      <c r="C39" s="308">
        <v>0</v>
      </c>
      <c r="D39" s="308">
        <v>0</v>
      </c>
      <c r="E39" s="308">
        <v>0</v>
      </c>
    </row>
    <row r="40" spans="1:5" s="112" customFormat="1" ht="22.5" x14ac:dyDescent="0.2">
      <c r="A40" s="300">
        <v>7520</v>
      </c>
      <c r="B40" s="310" t="s">
        <v>347</v>
      </c>
      <c r="C40" s="308">
        <v>0</v>
      </c>
      <c r="D40" s="308">
        <v>0</v>
      </c>
      <c r="E40" s="308">
        <v>0</v>
      </c>
    </row>
    <row r="41" spans="1:5" s="112" customFormat="1" x14ac:dyDescent="0.2">
      <c r="A41" s="305">
        <v>7600</v>
      </c>
      <c r="B41" s="311" t="s">
        <v>348</v>
      </c>
      <c r="C41" s="308"/>
      <c r="D41" s="308"/>
      <c r="E41" s="308"/>
    </row>
    <row r="42" spans="1:5" s="112" customFormat="1" x14ac:dyDescent="0.2">
      <c r="A42" s="300">
        <v>7610</v>
      </c>
      <c r="B42" s="309" t="s">
        <v>349</v>
      </c>
      <c r="C42" s="307">
        <v>0</v>
      </c>
      <c r="D42" s="307">
        <v>0</v>
      </c>
      <c r="E42" s="308">
        <v>0</v>
      </c>
    </row>
    <row r="43" spans="1:5" s="112" customFormat="1" x14ac:dyDescent="0.2">
      <c r="A43" s="300">
        <v>7620</v>
      </c>
      <c r="B43" s="309" t="s">
        <v>350</v>
      </c>
      <c r="C43" s="307">
        <v>0</v>
      </c>
      <c r="D43" s="307">
        <v>0</v>
      </c>
      <c r="E43" s="308">
        <v>0</v>
      </c>
    </row>
    <row r="44" spans="1:5" s="112" customFormat="1" x14ac:dyDescent="0.2">
      <c r="A44" s="300">
        <v>7630</v>
      </c>
      <c r="B44" s="309" t="s">
        <v>351</v>
      </c>
      <c r="C44" s="307">
        <v>0</v>
      </c>
      <c r="D44" s="307">
        <v>0</v>
      </c>
      <c r="E44" s="308">
        <v>0</v>
      </c>
    </row>
    <row r="45" spans="1:5" s="112" customFormat="1" x14ac:dyDescent="0.2">
      <c r="A45" s="300">
        <v>7640</v>
      </c>
      <c r="B45" s="310" t="s">
        <v>352</v>
      </c>
      <c r="C45" s="308">
        <v>0</v>
      </c>
      <c r="D45" s="308">
        <v>0</v>
      </c>
      <c r="E45" s="308">
        <v>0</v>
      </c>
    </row>
    <row r="46" spans="1:5" s="112" customFormat="1" x14ac:dyDescent="0.2">
      <c r="A46" s="300"/>
      <c r="B46" s="310"/>
      <c r="C46" s="308"/>
      <c r="D46" s="308"/>
      <c r="E46" s="308"/>
    </row>
    <row r="47" spans="1:5" s="112" customFormat="1" x14ac:dyDescent="0.2">
      <c r="A47" s="305" t="s">
        <v>354</v>
      </c>
      <c r="B47" s="312" t="s">
        <v>355</v>
      </c>
      <c r="C47" s="308"/>
      <c r="D47" s="308"/>
      <c r="E47" s="308"/>
    </row>
    <row r="48" spans="1:5" s="112" customFormat="1" x14ac:dyDescent="0.2">
      <c r="A48" s="300" t="s">
        <v>356</v>
      </c>
      <c r="B48" s="313" t="s">
        <v>357</v>
      </c>
      <c r="C48" s="308">
        <v>0</v>
      </c>
      <c r="D48" s="308">
        <v>0</v>
      </c>
      <c r="E48" s="308">
        <v>0</v>
      </c>
    </row>
    <row r="49" spans="1:8" s="112" customFormat="1" x14ac:dyDescent="0.2">
      <c r="A49" s="300" t="s">
        <v>358</v>
      </c>
      <c r="B49" s="313" t="s">
        <v>359</v>
      </c>
      <c r="C49" s="308">
        <v>0</v>
      </c>
      <c r="D49" s="308">
        <v>0</v>
      </c>
      <c r="E49" s="308">
        <v>0</v>
      </c>
    </row>
    <row r="50" spans="1:8" s="112" customFormat="1" x14ac:dyDescent="0.2">
      <c r="A50" s="300" t="s">
        <v>360</v>
      </c>
      <c r="B50" s="313" t="s">
        <v>361</v>
      </c>
      <c r="C50" s="308">
        <v>0</v>
      </c>
      <c r="D50" s="308">
        <v>0</v>
      </c>
      <c r="E50" s="308">
        <v>0</v>
      </c>
    </row>
    <row r="51" spans="1:8" s="112" customFormat="1" x14ac:dyDescent="0.2">
      <c r="A51" s="300" t="s">
        <v>362</v>
      </c>
      <c r="B51" s="313" t="s">
        <v>363</v>
      </c>
      <c r="C51" s="308">
        <v>0</v>
      </c>
      <c r="D51" s="308">
        <v>0</v>
      </c>
      <c r="E51" s="308">
        <v>0</v>
      </c>
    </row>
    <row r="52" spans="1:8" s="112" customFormat="1" x14ac:dyDescent="0.2">
      <c r="A52" s="300" t="s">
        <v>364</v>
      </c>
      <c r="B52" s="313" t="s">
        <v>365</v>
      </c>
      <c r="C52" s="308">
        <v>0</v>
      </c>
      <c r="D52" s="308">
        <v>0</v>
      </c>
      <c r="E52" s="308">
        <v>0</v>
      </c>
    </row>
    <row r="53" spans="1:8" s="112" customFormat="1" x14ac:dyDescent="0.2">
      <c r="A53" s="300" t="s">
        <v>366</v>
      </c>
      <c r="B53" s="313" t="s">
        <v>367</v>
      </c>
      <c r="C53" s="308">
        <v>0</v>
      </c>
      <c r="D53" s="308">
        <v>0</v>
      </c>
      <c r="E53" s="308">
        <v>0</v>
      </c>
    </row>
    <row r="54" spans="1:8" s="112" customFormat="1" ht="12" x14ac:dyDescent="0.2">
      <c r="A54" s="291" t="s">
        <v>304</v>
      </c>
      <c r="B54" s="124"/>
    </row>
    <row r="55" spans="1:8" s="112" customFormat="1" x14ac:dyDescent="0.2">
      <c r="A55" s="114"/>
      <c r="B55" s="124"/>
    </row>
    <row r="56" spans="1:8" s="112" customFormat="1" ht="12.75" x14ac:dyDescent="0.2">
      <c r="A56" s="292" t="s">
        <v>368</v>
      </c>
      <c r="B56" s="124"/>
    </row>
    <row r="57" spans="1:8" s="112" customFormat="1" ht="12.75" x14ac:dyDescent="0.2">
      <c r="A57" s="292"/>
    </row>
    <row r="58" spans="1:8" s="112" customFormat="1" ht="12.75" x14ac:dyDescent="0.2">
      <c r="A58" s="304">
        <v>8000</v>
      </c>
      <c r="B58" s="303" t="s">
        <v>306</v>
      </c>
    </row>
    <row r="59" spans="1:8" s="112" customFormat="1" x14ac:dyDescent="0.2">
      <c r="B59" s="449" t="s">
        <v>118</v>
      </c>
      <c r="C59" s="449"/>
      <c r="D59" s="449"/>
      <c r="E59" s="449"/>
      <c r="H59" s="115"/>
    </row>
    <row r="60" spans="1:8" s="112" customFormat="1" x14ac:dyDescent="0.2">
      <c r="A60" s="116" t="s">
        <v>46</v>
      </c>
      <c r="B60" s="116" t="s">
        <v>47</v>
      </c>
      <c r="C60" s="117" t="s">
        <v>74</v>
      </c>
      <c r="D60" s="117" t="s">
        <v>75</v>
      </c>
      <c r="E60" s="117" t="s">
        <v>76</v>
      </c>
      <c r="H60" s="115"/>
    </row>
    <row r="61" spans="1:8" s="112" customFormat="1" x14ac:dyDescent="0.2">
      <c r="A61" s="297">
        <v>8100</v>
      </c>
      <c r="B61" s="298" t="s">
        <v>307</v>
      </c>
      <c r="C61" s="119"/>
      <c r="D61" s="117"/>
      <c r="E61" s="117"/>
      <c r="H61" s="115"/>
    </row>
    <row r="62" spans="1:8" s="112" customFormat="1" x14ac:dyDescent="0.2">
      <c r="A62" s="293">
        <v>8110</v>
      </c>
      <c r="B62" s="118" t="s">
        <v>308</v>
      </c>
      <c r="C62" s="347">
        <v>425714983</v>
      </c>
      <c r="D62" s="349">
        <v>425714983</v>
      </c>
      <c r="E62" s="349">
        <v>0</v>
      </c>
      <c r="F62" s="115"/>
      <c r="H62" s="115"/>
    </row>
    <row r="63" spans="1:8" s="112" customFormat="1" x14ac:dyDescent="0.2">
      <c r="A63" s="293">
        <v>8120</v>
      </c>
      <c r="B63" s="118" t="s">
        <v>309</v>
      </c>
      <c r="C63" s="347">
        <v>298029298.34580004</v>
      </c>
      <c r="D63" s="349">
        <v>300110627.04579985</v>
      </c>
      <c r="E63" s="349">
        <v>2081328.6999998093</v>
      </c>
      <c r="F63" s="115"/>
      <c r="H63" s="115"/>
    </row>
    <row r="64" spans="1:8" s="112" customFormat="1" x14ac:dyDescent="0.2">
      <c r="A64" s="294">
        <v>8130</v>
      </c>
      <c r="B64" s="118" t="s">
        <v>310</v>
      </c>
      <c r="C64" s="347">
        <v>0</v>
      </c>
      <c r="D64" s="349">
        <v>0</v>
      </c>
      <c r="E64" s="349">
        <v>0</v>
      </c>
      <c r="F64" s="115"/>
      <c r="H64" s="115"/>
    </row>
    <row r="65" spans="1:8" s="112" customFormat="1" x14ac:dyDescent="0.2">
      <c r="A65" s="294">
        <v>8140</v>
      </c>
      <c r="B65" s="118" t="s">
        <v>311</v>
      </c>
      <c r="C65" s="347">
        <v>94741454.904199988</v>
      </c>
      <c r="D65" s="349">
        <v>94197904.844200149</v>
      </c>
      <c r="E65" s="349">
        <v>-543550.05999983847</v>
      </c>
      <c r="F65" s="115"/>
      <c r="H65" s="115"/>
    </row>
    <row r="66" spans="1:8" s="112" customFormat="1" x14ac:dyDescent="0.2">
      <c r="A66" s="294">
        <v>8150</v>
      </c>
      <c r="B66" s="118" t="s">
        <v>312</v>
      </c>
      <c r="C66" s="347">
        <v>32944229.749999993</v>
      </c>
      <c r="D66" s="349">
        <v>31406451.109999992</v>
      </c>
      <c r="E66" s="349">
        <v>-1537778.6400000006</v>
      </c>
      <c r="F66" s="115"/>
      <c r="H66" s="115"/>
    </row>
    <row r="67" spans="1:8" s="112" customFormat="1" x14ac:dyDescent="0.2">
      <c r="A67" s="299">
        <v>8200</v>
      </c>
      <c r="B67" s="298" t="s">
        <v>313</v>
      </c>
      <c r="C67" s="347"/>
      <c r="D67" s="349"/>
      <c r="E67" s="349"/>
      <c r="F67" s="115"/>
      <c r="G67" s="115"/>
      <c r="H67" s="115"/>
    </row>
    <row r="68" spans="1:8" s="112" customFormat="1" x14ac:dyDescent="0.2">
      <c r="A68" s="294">
        <v>8210</v>
      </c>
      <c r="B68" s="118" t="s">
        <v>314</v>
      </c>
      <c r="C68" s="347">
        <v>425714983</v>
      </c>
      <c r="D68" s="349">
        <v>425714983</v>
      </c>
      <c r="E68" s="349">
        <v>0</v>
      </c>
      <c r="F68" s="115"/>
      <c r="G68" s="115"/>
      <c r="H68" s="115"/>
    </row>
    <row r="69" spans="1:8" s="112" customFormat="1" x14ac:dyDescent="0.2">
      <c r="A69" s="294">
        <v>8220</v>
      </c>
      <c r="B69" s="118" t="s">
        <v>315</v>
      </c>
      <c r="C69" s="347">
        <v>340981974.36000001</v>
      </c>
      <c r="D69" s="349">
        <v>507815025.95999998</v>
      </c>
      <c r="E69" s="349">
        <v>166833051.59999996</v>
      </c>
      <c r="F69" s="115"/>
      <c r="G69" s="115"/>
      <c r="H69" s="115"/>
    </row>
    <row r="70" spans="1:8" s="112" customFormat="1" x14ac:dyDescent="0.2">
      <c r="A70" s="294">
        <v>8230</v>
      </c>
      <c r="B70" s="118" t="s">
        <v>316</v>
      </c>
      <c r="C70" s="347">
        <v>425714983</v>
      </c>
      <c r="D70" s="349">
        <v>425714983</v>
      </c>
      <c r="E70" s="349">
        <v>0</v>
      </c>
      <c r="F70" s="115"/>
      <c r="G70" s="115"/>
      <c r="H70" s="115"/>
    </row>
    <row r="71" spans="1:8" s="112" customFormat="1" x14ac:dyDescent="0.2">
      <c r="A71" s="294">
        <v>8240</v>
      </c>
      <c r="B71" s="118" t="s">
        <v>317</v>
      </c>
      <c r="C71" s="347">
        <v>84733008.640000001</v>
      </c>
      <c r="D71" s="349">
        <v>0</v>
      </c>
      <c r="E71" s="349">
        <v>-84733008.640000001</v>
      </c>
      <c r="F71" s="115"/>
      <c r="G71" s="115"/>
      <c r="H71" s="115"/>
    </row>
    <row r="72" spans="1:8" s="112" customFormat="1" x14ac:dyDescent="0.2">
      <c r="A72" s="295">
        <v>8250</v>
      </c>
      <c r="B72" s="120" t="s">
        <v>318</v>
      </c>
      <c r="C72" s="348">
        <v>3748026.17</v>
      </c>
      <c r="D72" s="351">
        <v>0</v>
      </c>
      <c r="E72" s="351">
        <v>-3748026.17</v>
      </c>
      <c r="F72" s="115"/>
      <c r="G72" s="115"/>
      <c r="H72" s="115"/>
    </row>
    <row r="73" spans="1:8" s="112" customFormat="1" x14ac:dyDescent="0.2">
      <c r="A73" s="296">
        <v>8260</v>
      </c>
      <c r="B73" s="121" t="s">
        <v>319</v>
      </c>
      <c r="C73" s="349">
        <v>294773761.76999998</v>
      </c>
      <c r="D73" s="349">
        <v>471029367.55000001</v>
      </c>
      <c r="E73" s="349">
        <v>176255605.78000003</v>
      </c>
      <c r="F73" s="115"/>
      <c r="G73" s="115"/>
      <c r="H73" s="115"/>
    </row>
    <row r="74" spans="1:8" s="112" customFormat="1" x14ac:dyDescent="0.2">
      <c r="A74" s="300">
        <v>8270</v>
      </c>
      <c r="B74" s="301" t="s">
        <v>320</v>
      </c>
      <c r="C74" s="350">
        <v>294773761.76999998</v>
      </c>
      <c r="D74" s="350">
        <v>471029367.55000001</v>
      </c>
      <c r="E74" s="350">
        <v>176255605.78000003</v>
      </c>
      <c r="F74" s="115"/>
      <c r="G74" s="115"/>
      <c r="H74" s="115"/>
    </row>
    <row r="75" spans="1:8" ht="12" x14ac:dyDescent="0.2">
      <c r="A75" s="291" t="s">
        <v>305</v>
      </c>
    </row>
  </sheetData>
  <mergeCells count="2">
    <mergeCell ref="B59:E59"/>
    <mergeCell ref="A5:F5"/>
  </mergeCells>
  <printOptions horizontalCentered="1"/>
  <pageMargins left="0.70866141732283472" right="0.70866141732283472" top="0.74803149606299213" bottom="0.74803149606299213" header="0.31496062992125984" footer="0.31496062992125984"/>
  <pageSetup scale="71"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BB6CC-7F06-4ABA-AB6B-ABD30C99E4D3}">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F43"/>
  <sheetViews>
    <sheetView zoomScaleSheetLayoutView="90" workbookViewId="0">
      <selection activeCell="B10" sqref="B10"/>
    </sheetView>
  </sheetViews>
  <sheetFormatPr baseColWidth="10" defaultRowHeight="11.25" x14ac:dyDescent="0.2"/>
  <cols>
    <col min="1" max="1" width="20.7109375" style="19" customWidth="1"/>
    <col min="2" max="2" width="50.7109375" style="19" customWidth="1"/>
    <col min="3" max="3" width="17.7109375" style="21" customWidth="1"/>
    <col min="4" max="5" width="17.7109375" style="153" customWidth="1"/>
    <col min="6" max="6" width="14.7109375" style="19" customWidth="1"/>
    <col min="7" max="16384" width="11.42578125" style="19"/>
  </cols>
  <sheetData>
    <row r="1" spans="1:6" s="8" customFormat="1" x14ac:dyDescent="0.2">
      <c r="A1" s="3" t="s">
        <v>43</v>
      </c>
      <c r="B1" s="3"/>
      <c r="C1" s="4"/>
      <c r="D1" s="5"/>
      <c r="E1" s="6"/>
      <c r="F1" s="7"/>
    </row>
    <row r="2" spans="1:6" s="8" customFormat="1" x14ac:dyDescent="0.2">
      <c r="A2" s="3" t="s">
        <v>190</v>
      </c>
      <c r="B2" s="3"/>
      <c r="C2" s="4"/>
      <c r="D2" s="5"/>
      <c r="E2" s="6"/>
    </row>
    <row r="3" spans="1:6" s="8" customFormat="1" x14ac:dyDescent="0.2">
      <c r="C3" s="9"/>
      <c r="D3" s="5"/>
      <c r="E3" s="6"/>
    </row>
    <row r="4" spans="1:6" s="8" customFormat="1" x14ac:dyDescent="0.2">
      <c r="C4" s="9"/>
      <c r="D4" s="5"/>
      <c r="E4" s="6"/>
    </row>
    <row r="5" spans="1:6" s="8" customFormat="1" ht="11.25" customHeight="1" x14ac:dyDescent="0.2">
      <c r="A5" s="10" t="s">
        <v>133</v>
      </c>
      <c r="B5" s="11"/>
      <c r="C5" s="9"/>
      <c r="D5" s="4"/>
      <c r="E5" s="12" t="s">
        <v>45</v>
      </c>
    </row>
    <row r="6" spans="1:6" s="8" customFormat="1" x14ac:dyDescent="0.2">
      <c r="A6" s="13"/>
      <c r="B6" s="13"/>
      <c r="C6" s="14"/>
      <c r="D6" s="3"/>
      <c r="E6" s="4"/>
      <c r="F6" s="3"/>
    </row>
    <row r="7" spans="1:6" ht="15" customHeight="1" x14ac:dyDescent="0.2">
      <c r="A7" s="15" t="s">
        <v>46</v>
      </c>
      <c r="B7" s="16" t="s">
        <v>47</v>
      </c>
      <c r="C7" s="17" t="s">
        <v>48</v>
      </c>
      <c r="D7" s="18" t="s">
        <v>49</v>
      </c>
      <c r="E7" s="17" t="s">
        <v>50</v>
      </c>
    </row>
    <row r="8" spans="1:6" ht="11.25" customHeight="1" x14ac:dyDescent="0.2">
      <c r="A8" s="144"/>
      <c r="B8" s="144"/>
      <c r="C8" s="125"/>
      <c r="D8" s="131"/>
      <c r="E8" s="125"/>
    </row>
    <row r="9" spans="1:6" ht="11.25" customHeight="1" x14ac:dyDescent="0.2">
      <c r="A9" s="144"/>
      <c r="B9" s="144"/>
      <c r="C9" s="125"/>
      <c r="D9" s="131"/>
      <c r="E9" s="125"/>
    </row>
    <row r="10" spans="1:6" ht="11.25" customHeight="1" x14ac:dyDescent="0.2">
      <c r="A10" s="144"/>
      <c r="B10" s="144"/>
      <c r="C10" s="125"/>
      <c r="D10" s="131"/>
      <c r="E10" s="125"/>
    </row>
    <row r="11" spans="1:6" ht="11.25" customHeight="1" x14ac:dyDescent="0.2">
      <c r="A11" s="144"/>
      <c r="B11" s="144"/>
      <c r="C11" s="125"/>
      <c r="D11" s="131"/>
      <c r="E11" s="125"/>
    </row>
    <row r="12" spans="1:6" x14ac:dyDescent="0.2">
      <c r="A12" s="145"/>
      <c r="B12" s="145"/>
      <c r="C12" s="136"/>
      <c r="D12" s="131"/>
      <c r="E12" s="136"/>
    </row>
    <row r="13" spans="1:6" x14ac:dyDescent="0.2">
      <c r="A13" s="146"/>
      <c r="B13" s="146" t="s">
        <v>213</v>
      </c>
      <c r="C13" s="20">
        <f>SUM(C8:C12)</f>
        <v>0</v>
      </c>
      <c r="D13" s="130"/>
      <c r="E13" s="20"/>
    </row>
    <row r="14" spans="1:6" x14ac:dyDescent="0.2">
      <c r="A14" s="147"/>
      <c r="B14" s="147"/>
      <c r="C14" s="148"/>
      <c r="D14" s="147"/>
      <c r="E14" s="148"/>
    </row>
    <row r="15" spans="1:6" x14ac:dyDescent="0.2">
      <c r="A15" s="147"/>
      <c r="B15" s="147"/>
      <c r="C15" s="148"/>
      <c r="D15" s="147"/>
      <c r="E15" s="148"/>
    </row>
    <row r="16" spans="1:6" ht="11.25" customHeight="1" x14ac:dyDescent="0.2">
      <c r="A16" s="10" t="s">
        <v>201</v>
      </c>
      <c r="B16" s="11"/>
      <c r="C16" s="22"/>
      <c r="D16" s="12" t="s">
        <v>45</v>
      </c>
    </row>
    <row r="17" spans="1:6" x14ac:dyDescent="0.2">
      <c r="A17" s="8"/>
      <c r="B17" s="8"/>
      <c r="C17" s="9"/>
      <c r="D17" s="5"/>
      <c r="E17" s="6"/>
      <c r="F17" s="8"/>
    </row>
    <row r="18" spans="1:6" ht="15" customHeight="1" x14ac:dyDescent="0.2">
      <c r="A18" s="15" t="s">
        <v>46</v>
      </c>
      <c r="B18" s="16" t="s">
        <v>47</v>
      </c>
      <c r="C18" s="17" t="s">
        <v>48</v>
      </c>
      <c r="D18" s="18" t="s">
        <v>49</v>
      </c>
      <c r="E18" s="24"/>
    </row>
    <row r="19" spans="1:6" ht="11.25" customHeight="1" x14ac:dyDescent="0.2">
      <c r="A19" s="140"/>
      <c r="B19" s="149"/>
      <c r="C19" s="133"/>
      <c r="D19" s="125"/>
      <c r="E19" s="25"/>
    </row>
    <row r="20" spans="1:6" ht="11.25" customHeight="1" x14ac:dyDescent="0.2">
      <c r="A20" s="140"/>
      <c r="B20" s="149"/>
      <c r="C20" s="133"/>
      <c r="D20" s="125"/>
      <c r="E20" s="25"/>
    </row>
    <row r="21" spans="1:6" ht="11.25" customHeight="1" x14ac:dyDescent="0.2">
      <c r="A21" s="140"/>
      <c r="B21" s="149"/>
      <c r="C21" s="133"/>
      <c r="D21" s="125"/>
      <c r="E21" s="25"/>
    </row>
    <row r="22" spans="1:6" ht="11.25" customHeight="1" x14ac:dyDescent="0.2">
      <c r="A22" s="140"/>
      <c r="B22" s="149"/>
      <c r="C22" s="133"/>
      <c r="D22" s="125"/>
      <c r="E22" s="25"/>
    </row>
    <row r="23" spans="1:6" ht="11.25" customHeight="1" x14ac:dyDescent="0.2">
      <c r="A23" s="140"/>
      <c r="B23" s="149"/>
      <c r="C23" s="133"/>
      <c r="D23" s="125"/>
      <c r="E23" s="25"/>
    </row>
    <row r="24" spans="1:6" x14ac:dyDescent="0.2">
      <c r="A24" s="150"/>
      <c r="B24" s="150" t="s">
        <v>214</v>
      </c>
      <c r="C24" s="26">
        <f>SUM(C19:C23)</f>
        <v>0</v>
      </c>
      <c r="D24" s="132"/>
      <c r="E24" s="27"/>
    </row>
    <row r="25" spans="1:6" x14ac:dyDescent="0.2">
      <c r="A25" s="143"/>
      <c r="B25" s="143"/>
      <c r="C25" s="151"/>
      <c r="D25" s="143"/>
      <c r="E25" s="151"/>
      <c r="F25" s="8"/>
    </row>
    <row r="26" spans="1:6" x14ac:dyDescent="0.2">
      <c r="A26" s="143"/>
      <c r="B26" s="143"/>
      <c r="C26" s="151"/>
      <c r="D26" s="143"/>
      <c r="E26" s="151"/>
      <c r="F26" s="8"/>
    </row>
    <row r="27" spans="1:6" ht="11.25" customHeight="1" x14ac:dyDescent="0.2">
      <c r="A27" s="10" t="s">
        <v>140</v>
      </c>
      <c r="B27" s="11"/>
      <c r="C27" s="22"/>
      <c r="D27" s="8"/>
      <c r="E27" s="12" t="s">
        <v>45</v>
      </c>
    </row>
    <row r="28" spans="1:6" x14ac:dyDescent="0.2">
      <c r="A28" s="8"/>
      <c r="B28" s="8"/>
      <c r="C28" s="9"/>
      <c r="D28" s="8"/>
      <c r="E28" s="9"/>
      <c r="F28" s="8"/>
    </row>
    <row r="29" spans="1:6" ht="15" customHeight="1" x14ac:dyDescent="0.2">
      <c r="A29" s="15" t="s">
        <v>46</v>
      </c>
      <c r="B29" s="16" t="s">
        <v>47</v>
      </c>
      <c r="C29" s="17" t="s">
        <v>48</v>
      </c>
      <c r="D29" s="18" t="s">
        <v>49</v>
      </c>
      <c r="E29" s="17" t="s">
        <v>50</v>
      </c>
      <c r="F29" s="28"/>
    </row>
    <row r="30" spans="1:6" x14ac:dyDescent="0.2">
      <c r="A30" s="372" t="s">
        <v>486</v>
      </c>
      <c r="B30" s="369" t="s">
        <v>487</v>
      </c>
      <c r="C30" s="371">
        <v>17066.61</v>
      </c>
      <c r="D30" s="133"/>
      <c r="E30" s="125"/>
      <c r="F30" s="25"/>
    </row>
    <row r="31" spans="1:6" x14ac:dyDescent="0.2">
      <c r="A31" s="372" t="s">
        <v>488</v>
      </c>
      <c r="B31" s="372" t="s">
        <v>489</v>
      </c>
      <c r="C31" s="371">
        <v>2377.27</v>
      </c>
      <c r="D31" s="133"/>
      <c r="E31" s="125"/>
      <c r="F31" s="25"/>
    </row>
    <row r="32" spans="1:6" x14ac:dyDescent="0.2">
      <c r="A32" s="372" t="s">
        <v>845</v>
      </c>
      <c r="B32" s="372" t="s">
        <v>846</v>
      </c>
      <c r="C32" s="371">
        <v>4588.6400000000003</v>
      </c>
      <c r="D32" s="133"/>
      <c r="E32" s="125"/>
      <c r="F32" s="25"/>
    </row>
    <row r="33" spans="1:6" x14ac:dyDescent="0.2">
      <c r="A33" s="372" t="s">
        <v>930</v>
      </c>
      <c r="B33" s="372" t="s">
        <v>931</v>
      </c>
      <c r="C33" s="371">
        <v>100000</v>
      </c>
      <c r="D33" s="133"/>
      <c r="E33" s="125"/>
      <c r="F33" s="25"/>
    </row>
    <row r="34" spans="1:6" x14ac:dyDescent="0.2">
      <c r="A34" s="150"/>
      <c r="B34" s="150" t="s">
        <v>215</v>
      </c>
      <c r="C34" s="26">
        <f>SUM(C30:C33)</f>
        <v>124032.52</v>
      </c>
      <c r="D34" s="134"/>
      <c r="E34" s="20"/>
      <c r="F34" s="27"/>
    </row>
    <row r="35" spans="1:6" x14ac:dyDescent="0.2">
      <c r="A35" s="143"/>
      <c r="B35" s="143"/>
      <c r="C35" s="151"/>
      <c r="D35" s="143"/>
      <c r="E35" s="151"/>
      <c r="F35" s="8"/>
    </row>
    <row r="36" spans="1:6" x14ac:dyDescent="0.2">
      <c r="A36" s="143"/>
      <c r="B36" s="143"/>
      <c r="C36" s="151"/>
      <c r="D36" s="143"/>
      <c r="E36" s="151"/>
      <c r="F36" s="8"/>
    </row>
    <row r="37" spans="1:6" ht="11.25" customHeight="1" x14ac:dyDescent="0.2">
      <c r="A37" s="10" t="s">
        <v>141</v>
      </c>
      <c r="B37" s="11"/>
      <c r="C37" s="22"/>
      <c r="D37" s="8"/>
      <c r="E37" s="12" t="s">
        <v>45</v>
      </c>
    </row>
    <row r="38" spans="1:6" x14ac:dyDescent="0.2">
      <c r="A38" s="8"/>
      <c r="B38" s="8"/>
      <c r="C38" s="9"/>
      <c r="D38" s="8"/>
      <c r="E38" s="9"/>
      <c r="F38" s="8"/>
    </row>
    <row r="39" spans="1:6" ht="15" customHeight="1" x14ac:dyDescent="0.2">
      <c r="A39" s="15" t="s">
        <v>46</v>
      </c>
      <c r="B39" s="16" t="s">
        <v>47</v>
      </c>
      <c r="C39" s="17" t="s">
        <v>48</v>
      </c>
      <c r="D39" s="18" t="s">
        <v>49</v>
      </c>
      <c r="E39" s="17" t="s">
        <v>50</v>
      </c>
      <c r="F39" s="28"/>
    </row>
    <row r="40" spans="1:6" x14ac:dyDescent="0.2">
      <c r="A40" s="144"/>
      <c r="B40" s="144"/>
      <c r="C40" s="125"/>
      <c r="D40" s="125"/>
      <c r="E40" s="125"/>
      <c r="F40" s="25"/>
    </row>
    <row r="41" spans="1:6" x14ac:dyDescent="0.2">
      <c r="A41" s="144"/>
      <c r="B41" s="144"/>
      <c r="C41" s="125"/>
      <c r="D41" s="125"/>
      <c r="E41" s="125"/>
      <c r="F41" s="25"/>
    </row>
    <row r="42" spans="1:6" x14ac:dyDescent="0.2">
      <c r="A42" s="144"/>
      <c r="B42" s="144"/>
      <c r="C42" s="125"/>
      <c r="D42" s="125"/>
      <c r="E42" s="125"/>
      <c r="F42" s="25"/>
    </row>
    <row r="43" spans="1:6" x14ac:dyDescent="0.2">
      <c r="A43" s="152"/>
      <c r="B43" s="152" t="s">
        <v>216</v>
      </c>
      <c r="C43" s="30">
        <f>SUM(C40:C42)</f>
        <v>0</v>
      </c>
      <c r="D43" s="135"/>
      <c r="E43" s="31"/>
      <c r="F43" s="27"/>
    </row>
  </sheetData>
  <dataValidations count="5">
    <dataValidation allowBlank="1" showInputMessage="1" showErrorMessage="1" prompt="En los casos en que la inversión se localice en dos o mas tipos de instrumentos, se detallará cada una de ellas y el importe invertido." sqref="E39 E7 E29" xr:uid="{00000000-0002-0000-0200-000000000000}"/>
    <dataValidation allowBlank="1" showInputMessage="1" showErrorMessage="1" prompt="Especificar el tipo de instrumento de inversión: Bondes, Petrobonos, Cetes, Mesa de dinero, etc." sqref="D39 D18 D7 D29" xr:uid="{00000000-0002-0000-0200-000001000000}"/>
    <dataValidation allowBlank="1" showInputMessage="1" showErrorMessage="1" prompt="Corresponde al nombre o descripción de la cuenta de acuerdo al Plan de Cuentas emitido por el CONAC." sqref="B39 B18 B7 B29" xr:uid="{00000000-0002-0000-0200-000002000000}"/>
    <dataValidation allowBlank="1" showInputMessage="1" showErrorMessage="1" prompt="Corresponde al número de la cuenta de acuerdo al Plan de Cuentas emitido por el CONAC (DOF 23/12/2015)." sqref="A39 A18 A7 A29" xr:uid="{00000000-0002-0000-0200-000003000000}"/>
    <dataValidation allowBlank="1" showInputMessage="1" showErrorMessage="1" prompt="Saldo final de la Información Financiera Trimestral que se presenta (trimestral: 1er, 2do, 3ro. o 4to.)." sqref="C39 C18 C7 C29" xr:uid="{00000000-0002-0000-0200-000004000000}"/>
  </dataValidations>
  <pageMargins left="0.70866141732283472" right="0.70866141732283472" top="0.74803149606299213" bottom="0.74803149606299213" header="0.31496062992125984" footer="0.31496062992125984"/>
  <pageSetup scale="9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J59"/>
  <sheetViews>
    <sheetView topLeftCell="A28" zoomScaleSheetLayoutView="100" workbookViewId="0">
      <selection activeCell="A40" sqref="A1:A1048576"/>
    </sheetView>
  </sheetViews>
  <sheetFormatPr baseColWidth="10" defaultRowHeight="11.25" x14ac:dyDescent="0.2"/>
  <cols>
    <col min="1" max="1" width="20.7109375" style="8" customWidth="1"/>
    <col min="2" max="2" width="50.7109375" style="8" customWidth="1"/>
    <col min="3" max="8" width="17.7109375" style="9" customWidth="1"/>
    <col min="9" max="9" width="11.42578125" style="8" customWidth="1"/>
    <col min="10" max="16384" width="11.42578125" style="8"/>
  </cols>
  <sheetData>
    <row r="1" spans="1:10" x14ac:dyDescent="0.2">
      <c r="A1" s="3" t="s">
        <v>43</v>
      </c>
      <c r="B1" s="3"/>
      <c r="G1" s="32"/>
      <c r="H1" s="32"/>
    </row>
    <row r="2" spans="1:10" x14ac:dyDescent="0.2">
      <c r="A2" s="3" t="s">
        <v>190</v>
      </c>
      <c r="B2" s="3"/>
      <c r="C2" s="21"/>
      <c r="D2" s="21"/>
    </row>
    <row r="3" spans="1:10" x14ac:dyDescent="0.2">
      <c r="B3" s="3"/>
      <c r="C3" s="21"/>
      <c r="D3" s="21"/>
    </row>
    <row r="4" spans="1:10" x14ac:dyDescent="0.2">
      <c r="H4" s="358" t="s">
        <v>51</v>
      </c>
    </row>
    <row r="5" spans="1:10" s="35" customFormat="1" ht="11.25" customHeight="1" x14ac:dyDescent="0.2">
      <c r="A5" s="33" t="s">
        <v>134</v>
      </c>
      <c r="B5" s="33"/>
      <c r="C5" s="34"/>
      <c r="D5" s="34"/>
      <c r="E5" s="9"/>
      <c r="F5" s="9"/>
    </row>
    <row r="6" spans="1:10" x14ac:dyDescent="0.2">
      <c r="A6" s="13"/>
      <c r="B6" s="13"/>
      <c r="C6" s="4"/>
      <c r="D6" s="4"/>
      <c r="E6" s="4"/>
      <c r="F6" s="4"/>
      <c r="G6" s="4"/>
      <c r="H6" s="4"/>
    </row>
    <row r="7" spans="1:10" ht="15" customHeight="1" x14ac:dyDescent="0.2">
      <c r="A7" s="359" t="s">
        <v>46</v>
      </c>
      <c r="B7" s="199" t="s">
        <v>47</v>
      </c>
      <c r="C7" s="53" t="s">
        <v>48</v>
      </c>
      <c r="D7" s="360">
        <v>2016</v>
      </c>
      <c r="E7" s="360">
        <v>2015</v>
      </c>
      <c r="F7" s="360">
        <v>2014</v>
      </c>
      <c r="G7" s="361" t="s">
        <v>149</v>
      </c>
      <c r="H7" s="361" t="s">
        <v>844</v>
      </c>
    </row>
    <row r="8" spans="1:10" s="352" customFormat="1" x14ac:dyDescent="0.2">
      <c r="A8" s="357" t="s">
        <v>834</v>
      </c>
      <c r="B8" s="357" t="s">
        <v>835</v>
      </c>
      <c r="C8" s="125">
        <v>20429605.710000001</v>
      </c>
      <c r="D8" s="125">
        <v>0</v>
      </c>
      <c r="E8" s="125">
        <v>0</v>
      </c>
      <c r="F8" s="125">
        <v>0</v>
      </c>
      <c r="G8" s="125">
        <v>0</v>
      </c>
      <c r="H8" s="125">
        <v>0</v>
      </c>
    </row>
    <row r="9" spans="1:10" s="352" customFormat="1" x14ac:dyDescent="0.2">
      <c r="A9" s="357" t="s">
        <v>836</v>
      </c>
      <c r="B9" s="357" t="s">
        <v>828</v>
      </c>
      <c r="C9" s="125">
        <v>2945108.32</v>
      </c>
      <c r="D9" s="125">
        <v>0</v>
      </c>
      <c r="E9" s="125">
        <v>0</v>
      </c>
      <c r="F9" s="125">
        <v>0</v>
      </c>
      <c r="G9" s="125">
        <v>0</v>
      </c>
      <c r="H9" s="125">
        <v>0</v>
      </c>
    </row>
    <row r="10" spans="1:10" s="318" customFormat="1" x14ac:dyDescent="0.2">
      <c r="A10" s="144" t="s">
        <v>490</v>
      </c>
      <c r="B10" s="144" t="s">
        <v>491</v>
      </c>
      <c r="C10" s="125">
        <v>3969.04</v>
      </c>
      <c r="D10" s="125">
        <v>351.21</v>
      </c>
      <c r="E10" s="125">
        <v>430.37</v>
      </c>
      <c r="F10" s="125">
        <v>705.6</v>
      </c>
      <c r="G10" s="125">
        <v>519.13</v>
      </c>
      <c r="H10" s="125">
        <v>679.45</v>
      </c>
      <c r="I10" s="352"/>
      <c r="J10" s="352"/>
    </row>
    <row r="11" spans="1:10" s="318" customFormat="1" x14ac:dyDescent="0.2">
      <c r="A11" s="144" t="s">
        <v>492</v>
      </c>
      <c r="B11" s="144" t="s">
        <v>493</v>
      </c>
      <c r="C11" s="125">
        <v>3792.15</v>
      </c>
      <c r="D11" s="125">
        <v>288.06</v>
      </c>
      <c r="E11" s="125">
        <v>367.22</v>
      </c>
      <c r="F11" s="125">
        <v>642.47</v>
      </c>
      <c r="G11" s="125">
        <v>456</v>
      </c>
      <c r="H11" s="125">
        <v>616.34</v>
      </c>
      <c r="I11" s="352"/>
      <c r="J11" s="352"/>
    </row>
    <row r="12" spans="1:10" s="318" customFormat="1" x14ac:dyDescent="0.2">
      <c r="A12" s="144" t="s">
        <v>494</v>
      </c>
      <c r="B12" s="144" t="s">
        <v>495</v>
      </c>
      <c r="C12" s="125">
        <v>30484.45</v>
      </c>
      <c r="D12" s="125">
        <v>2971.84</v>
      </c>
      <c r="E12" s="125">
        <v>3641.41</v>
      </c>
      <c r="F12" s="125">
        <v>4307.9399999999996</v>
      </c>
      <c r="G12" s="125">
        <v>4307.9399999999996</v>
      </c>
      <c r="H12" s="125">
        <v>5863.23</v>
      </c>
      <c r="I12" s="352"/>
      <c r="J12" s="352"/>
    </row>
    <row r="13" spans="1:10" s="318" customFormat="1" x14ac:dyDescent="0.2">
      <c r="A13" s="144" t="s">
        <v>496</v>
      </c>
      <c r="B13" s="144" t="s">
        <v>497</v>
      </c>
      <c r="C13" s="125">
        <v>8662.4599999999991</v>
      </c>
      <c r="D13" s="125">
        <v>812.27</v>
      </c>
      <c r="E13" s="125">
        <v>1035.42</v>
      </c>
      <c r="F13" s="125">
        <v>1257.81</v>
      </c>
      <c r="G13" s="125">
        <v>1257.81</v>
      </c>
      <c r="H13" s="125">
        <v>1775.94</v>
      </c>
      <c r="I13" s="352"/>
      <c r="J13" s="352"/>
    </row>
    <row r="14" spans="1:10" s="318" customFormat="1" ht="22.5" x14ac:dyDescent="0.2">
      <c r="A14" s="144" t="s">
        <v>498</v>
      </c>
      <c r="B14" s="144" t="s">
        <v>499</v>
      </c>
      <c r="C14" s="125">
        <v>3404882.26</v>
      </c>
      <c r="D14" s="125">
        <v>224204.29</v>
      </c>
      <c r="E14" s="125">
        <v>307972.23</v>
      </c>
      <c r="F14" s="125">
        <v>12753411.439999999</v>
      </c>
      <c r="G14" s="125">
        <v>534598.12</v>
      </c>
      <c r="H14" s="125">
        <v>158237.69</v>
      </c>
      <c r="I14" s="352"/>
      <c r="J14" s="352"/>
    </row>
    <row r="15" spans="1:10" s="318" customFormat="1" ht="22.5" x14ac:dyDescent="0.2">
      <c r="A15" s="144" t="s">
        <v>500</v>
      </c>
      <c r="B15" s="144" t="s">
        <v>501</v>
      </c>
      <c r="C15" s="125">
        <v>7537.64</v>
      </c>
      <c r="D15" s="125">
        <v>0</v>
      </c>
      <c r="E15" s="125">
        <v>0</v>
      </c>
      <c r="F15" s="125">
        <v>0</v>
      </c>
      <c r="G15" s="125">
        <v>558.55999999999995</v>
      </c>
      <c r="H15" s="125">
        <v>558.55999999999995</v>
      </c>
      <c r="I15" s="352"/>
      <c r="J15" s="352"/>
    </row>
    <row r="16" spans="1:10" s="352" customFormat="1" x14ac:dyDescent="0.2">
      <c r="A16" s="144" t="s">
        <v>909</v>
      </c>
      <c r="B16" s="144" t="s">
        <v>551</v>
      </c>
      <c r="C16" s="125">
        <v>1111.44</v>
      </c>
      <c r="D16" s="125">
        <v>0</v>
      </c>
      <c r="E16" s="125">
        <v>0</v>
      </c>
      <c r="F16" s="125">
        <v>0</v>
      </c>
      <c r="G16" s="125">
        <v>0</v>
      </c>
      <c r="H16" s="125">
        <v>0</v>
      </c>
    </row>
    <row r="17" spans="1:10" s="352" customFormat="1" x14ac:dyDescent="0.2">
      <c r="A17" s="357" t="s">
        <v>837</v>
      </c>
      <c r="B17" s="357" t="s">
        <v>829</v>
      </c>
      <c r="C17" s="125">
        <v>79859.41</v>
      </c>
      <c r="D17" s="125">
        <v>0</v>
      </c>
      <c r="E17" s="125">
        <v>0</v>
      </c>
      <c r="F17" s="125">
        <v>0</v>
      </c>
      <c r="G17" s="125">
        <v>0</v>
      </c>
      <c r="H17" s="125">
        <v>0</v>
      </c>
    </row>
    <row r="18" spans="1:10" s="318" customFormat="1" x14ac:dyDescent="0.2">
      <c r="A18" s="144" t="s">
        <v>502</v>
      </c>
      <c r="B18" s="144" t="s">
        <v>503</v>
      </c>
      <c r="C18" s="125">
        <v>2173.8200000000002</v>
      </c>
      <c r="D18" s="125">
        <v>0</v>
      </c>
      <c r="E18" s="125">
        <v>64.48</v>
      </c>
      <c r="F18" s="125">
        <v>0</v>
      </c>
      <c r="G18" s="125">
        <v>0</v>
      </c>
      <c r="H18" s="125">
        <v>0</v>
      </c>
      <c r="I18" s="352"/>
      <c r="J18" s="352"/>
    </row>
    <row r="19" spans="1:10" s="318" customFormat="1" x14ac:dyDescent="0.2">
      <c r="A19" s="144" t="s">
        <v>504</v>
      </c>
      <c r="B19" s="144" t="s">
        <v>505</v>
      </c>
      <c r="C19" s="125">
        <v>0</v>
      </c>
      <c r="D19" s="125">
        <v>511.36</v>
      </c>
      <c r="E19" s="125">
        <v>511.36</v>
      </c>
      <c r="F19" s="125">
        <v>511.36</v>
      </c>
      <c r="G19" s="125">
        <v>1091.19</v>
      </c>
      <c r="H19" s="125">
        <v>1091.96</v>
      </c>
      <c r="I19" s="352"/>
      <c r="J19" s="352"/>
    </row>
    <row r="20" spans="1:10" s="318" customFormat="1" x14ac:dyDescent="0.2">
      <c r="A20" s="144" t="s">
        <v>506</v>
      </c>
      <c r="B20" s="144" t="s">
        <v>507</v>
      </c>
      <c r="C20" s="125">
        <v>0</v>
      </c>
      <c r="D20" s="125">
        <v>569.25</v>
      </c>
      <c r="E20" s="125">
        <v>569.25</v>
      </c>
      <c r="F20" s="125">
        <v>569.25</v>
      </c>
      <c r="G20" s="125">
        <v>1220.02</v>
      </c>
      <c r="H20" s="125">
        <v>1441.24</v>
      </c>
      <c r="I20" s="352"/>
      <c r="J20" s="352"/>
    </row>
    <row r="21" spans="1:10" s="318" customFormat="1" ht="22.5" x14ac:dyDescent="0.2">
      <c r="A21" s="144" t="s">
        <v>508</v>
      </c>
      <c r="B21" s="144" t="s">
        <v>509</v>
      </c>
      <c r="C21" s="125">
        <v>6829.46</v>
      </c>
      <c r="D21" s="125">
        <v>129.49</v>
      </c>
      <c r="E21" s="125">
        <v>81.92</v>
      </c>
      <c r="F21" s="125">
        <v>411.14</v>
      </c>
      <c r="G21" s="125">
        <v>81.92</v>
      </c>
      <c r="H21" s="125">
        <v>143.87</v>
      </c>
      <c r="I21" s="352"/>
      <c r="J21" s="352"/>
    </row>
    <row r="22" spans="1:10" s="318" customFormat="1" x14ac:dyDescent="0.2">
      <c r="A22" s="144" t="s">
        <v>510</v>
      </c>
      <c r="B22" s="144" t="s">
        <v>511</v>
      </c>
      <c r="C22" s="125">
        <v>6688.26</v>
      </c>
      <c r="D22" s="125">
        <v>493.41</v>
      </c>
      <c r="E22" s="125">
        <v>536.55999999999995</v>
      </c>
      <c r="F22" s="125">
        <v>1102.1199999999999</v>
      </c>
      <c r="G22" s="125">
        <v>723.6</v>
      </c>
      <c r="H22" s="125">
        <v>1061.5999999999999</v>
      </c>
      <c r="I22" s="352"/>
      <c r="J22" s="352"/>
    </row>
    <row r="23" spans="1:10" s="318" customFormat="1" x14ac:dyDescent="0.2">
      <c r="A23" s="144" t="s">
        <v>512</v>
      </c>
      <c r="B23" s="144" t="s">
        <v>513</v>
      </c>
      <c r="C23" s="125">
        <v>304212.23</v>
      </c>
      <c r="D23" s="125">
        <v>0</v>
      </c>
      <c r="E23" s="125">
        <v>0</v>
      </c>
      <c r="F23" s="125">
        <v>0</v>
      </c>
      <c r="G23" s="125">
        <v>440.17</v>
      </c>
      <c r="H23" s="125">
        <v>440.17</v>
      </c>
      <c r="I23" s="352"/>
      <c r="J23" s="352"/>
    </row>
    <row r="24" spans="1:10" s="352" customFormat="1" x14ac:dyDescent="0.2">
      <c r="A24" s="144" t="s">
        <v>838</v>
      </c>
      <c r="B24" s="144" t="s">
        <v>514</v>
      </c>
      <c r="C24" s="125">
        <v>0</v>
      </c>
      <c r="D24" s="125">
        <v>0</v>
      </c>
      <c r="E24" s="125">
        <v>0</v>
      </c>
      <c r="F24" s="125">
        <v>0</v>
      </c>
      <c r="G24" s="125">
        <v>0</v>
      </c>
      <c r="H24" s="125">
        <v>-3194.8</v>
      </c>
    </row>
    <row r="25" spans="1:10" s="352" customFormat="1" x14ac:dyDescent="0.2">
      <c r="A25" s="383" t="s">
        <v>957</v>
      </c>
      <c r="B25" s="383" t="s">
        <v>554</v>
      </c>
      <c r="C25" s="346">
        <v>640.30999999999995</v>
      </c>
      <c r="D25" s="346">
        <v>0</v>
      </c>
      <c r="E25" s="346">
        <v>0</v>
      </c>
      <c r="F25" s="346">
        <v>0</v>
      </c>
      <c r="G25" s="125">
        <v>0</v>
      </c>
      <c r="H25" s="125">
        <v>0</v>
      </c>
    </row>
    <row r="26" spans="1:10" s="352" customFormat="1" x14ac:dyDescent="0.2">
      <c r="A26" s="40" t="s">
        <v>885</v>
      </c>
      <c r="B26" s="352" t="s">
        <v>555</v>
      </c>
      <c r="C26" s="125">
        <v>6499.49</v>
      </c>
      <c r="D26" s="125">
        <v>0</v>
      </c>
      <c r="E26" s="125">
        <v>0</v>
      </c>
      <c r="F26" s="125">
        <v>0</v>
      </c>
      <c r="G26" s="125">
        <v>0</v>
      </c>
      <c r="H26" s="125">
        <v>0</v>
      </c>
    </row>
    <row r="27" spans="1:10" s="352" customFormat="1" x14ac:dyDescent="0.2">
      <c r="A27" s="40" t="s">
        <v>910</v>
      </c>
      <c r="B27" s="352" t="s">
        <v>556</v>
      </c>
      <c r="C27" s="125">
        <v>1319.06</v>
      </c>
      <c r="D27" s="125">
        <v>0</v>
      </c>
      <c r="E27" s="125">
        <v>0</v>
      </c>
      <c r="F27" s="125">
        <v>0</v>
      </c>
      <c r="G27" s="125">
        <v>0</v>
      </c>
      <c r="H27" s="125">
        <v>0</v>
      </c>
    </row>
    <row r="28" spans="1:10" s="352" customFormat="1" x14ac:dyDescent="0.2">
      <c r="A28" s="144" t="s">
        <v>839</v>
      </c>
      <c r="B28" s="144" t="s">
        <v>515</v>
      </c>
      <c r="C28" s="125">
        <v>6321.51</v>
      </c>
      <c r="D28" s="125">
        <v>0</v>
      </c>
      <c r="E28" s="125">
        <v>0</v>
      </c>
      <c r="F28" s="125">
        <v>0</v>
      </c>
      <c r="G28" s="125">
        <v>0</v>
      </c>
      <c r="H28" s="125">
        <v>241.26</v>
      </c>
    </row>
    <row r="29" spans="1:10" s="318" customFormat="1" x14ac:dyDescent="0.2">
      <c r="A29" s="144" t="s">
        <v>516</v>
      </c>
      <c r="B29" s="144" t="s">
        <v>517</v>
      </c>
      <c r="C29" s="125">
        <v>0</v>
      </c>
      <c r="D29" s="125">
        <v>1134.0899999999999</v>
      </c>
      <c r="E29" s="125">
        <v>4140.43</v>
      </c>
      <c r="F29" s="125">
        <v>4140.43</v>
      </c>
      <c r="G29" s="125">
        <v>5455.62</v>
      </c>
      <c r="H29" s="125">
        <v>8745.2099999999991</v>
      </c>
      <c r="I29" s="352"/>
      <c r="J29" s="352"/>
    </row>
    <row r="30" spans="1:10" s="318" customFormat="1" x14ac:dyDescent="0.2">
      <c r="A30" s="144" t="s">
        <v>518</v>
      </c>
      <c r="B30" s="144" t="s">
        <v>519</v>
      </c>
      <c r="C30" s="125">
        <v>0</v>
      </c>
      <c r="D30" s="125">
        <v>1187.3499999999999</v>
      </c>
      <c r="E30" s="125">
        <v>13438.35</v>
      </c>
      <c r="F30" s="125">
        <v>14675.85</v>
      </c>
      <c r="G30" s="125">
        <v>17645.849999999999</v>
      </c>
      <c r="H30" s="125">
        <v>21364.3</v>
      </c>
      <c r="I30" s="352"/>
      <c r="J30" s="352"/>
    </row>
    <row r="31" spans="1:10" s="318" customFormat="1" x14ac:dyDescent="0.2">
      <c r="A31" s="144" t="s">
        <v>520</v>
      </c>
      <c r="B31" s="144" t="s">
        <v>521</v>
      </c>
      <c r="C31" s="125">
        <v>30957831.649999999</v>
      </c>
      <c r="D31" s="125">
        <v>26838239.260000002</v>
      </c>
      <c r="E31" s="125">
        <v>25925209.5</v>
      </c>
      <c r="F31" s="125">
        <v>22145720.43</v>
      </c>
      <c r="G31" s="125">
        <v>19737384.170000002</v>
      </c>
      <c r="H31" s="125">
        <v>18377215.800000001</v>
      </c>
      <c r="I31" s="352"/>
      <c r="J31" s="352"/>
    </row>
    <row r="32" spans="1:10" s="318" customFormat="1" x14ac:dyDescent="0.2">
      <c r="A32" s="144" t="s">
        <v>522</v>
      </c>
      <c r="B32" s="144" t="s">
        <v>523</v>
      </c>
      <c r="C32" s="125">
        <v>0</v>
      </c>
      <c r="D32" s="125">
        <v>0</v>
      </c>
      <c r="E32" s="125">
        <v>99</v>
      </c>
      <c r="F32" s="125">
        <v>99</v>
      </c>
      <c r="G32" s="125">
        <v>99</v>
      </c>
      <c r="H32" s="125">
        <v>166.46</v>
      </c>
      <c r="I32" s="352"/>
      <c r="J32" s="352"/>
    </row>
    <row r="33" spans="1:10" s="318" customFormat="1" x14ac:dyDescent="0.2">
      <c r="A33" s="144" t="s">
        <v>524</v>
      </c>
      <c r="B33" s="144" t="s">
        <v>525</v>
      </c>
      <c r="C33" s="125">
        <v>25567444.260000002</v>
      </c>
      <c r="D33" s="125">
        <v>45217762.380000003</v>
      </c>
      <c r="E33" s="125">
        <v>47506565.479999997</v>
      </c>
      <c r="F33" s="125">
        <v>43610822.409999996</v>
      </c>
      <c r="G33" s="125">
        <v>43705241.939999998</v>
      </c>
      <c r="H33" s="125">
        <v>42283966.170000002</v>
      </c>
      <c r="I33" s="352"/>
      <c r="J33" s="352"/>
    </row>
    <row r="34" spans="1:10" s="318" customFormat="1" x14ac:dyDescent="0.2">
      <c r="A34" s="144" t="s">
        <v>526</v>
      </c>
      <c r="B34" s="144" t="s">
        <v>527</v>
      </c>
      <c r="C34" s="125">
        <v>3692019.05</v>
      </c>
      <c r="D34" s="125">
        <v>6579124.2999999998</v>
      </c>
      <c r="E34" s="125">
        <v>6630446.4900000002</v>
      </c>
      <c r="F34" s="125">
        <v>6037934.25</v>
      </c>
      <c r="G34" s="125">
        <v>5999672.2699999996</v>
      </c>
      <c r="H34" s="125">
        <v>5758254.3200000003</v>
      </c>
      <c r="I34" s="352"/>
      <c r="J34" s="352"/>
    </row>
    <row r="35" spans="1:10" s="318" customFormat="1" x14ac:dyDescent="0.2">
      <c r="A35" s="144" t="s">
        <v>528</v>
      </c>
      <c r="B35" s="144" t="s">
        <v>529</v>
      </c>
      <c r="C35" s="125">
        <v>272885.67</v>
      </c>
      <c r="D35" s="125">
        <v>3400093.63</v>
      </c>
      <c r="E35" s="125">
        <v>527977.71</v>
      </c>
      <c r="F35" s="125">
        <v>260488.34</v>
      </c>
      <c r="G35" s="125">
        <v>1318148.02</v>
      </c>
      <c r="H35" s="125">
        <v>786211.31</v>
      </c>
      <c r="I35" s="352"/>
      <c r="J35" s="352"/>
    </row>
    <row r="36" spans="1:10" s="318" customFormat="1" x14ac:dyDescent="0.2">
      <c r="A36" s="144" t="s">
        <v>530</v>
      </c>
      <c r="B36" s="144" t="s">
        <v>531</v>
      </c>
      <c r="C36" s="125">
        <v>19206.5</v>
      </c>
      <c r="D36" s="125">
        <v>2039.07</v>
      </c>
      <c r="E36" s="125">
        <v>2232.91</v>
      </c>
      <c r="F36" s="125">
        <v>2232.91</v>
      </c>
      <c r="G36" s="125">
        <v>2232.91</v>
      </c>
      <c r="H36" s="125">
        <v>2799.39</v>
      </c>
      <c r="I36" s="352"/>
      <c r="J36" s="352"/>
    </row>
    <row r="37" spans="1:10" s="318" customFormat="1" x14ac:dyDescent="0.2">
      <c r="A37" s="144" t="s">
        <v>532</v>
      </c>
      <c r="B37" s="144" t="s">
        <v>533</v>
      </c>
      <c r="C37" s="125">
        <v>64637.47</v>
      </c>
      <c r="D37" s="125">
        <v>2489.5700000000002</v>
      </c>
      <c r="E37" s="125">
        <v>2559.17</v>
      </c>
      <c r="F37" s="125">
        <v>2559.17</v>
      </c>
      <c r="G37" s="125">
        <v>2559.17</v>
      </c>
      <c r="H37" s="125">
        <v>3104.74</v>
      </c>
      <c r="I37" s="352"/>
      <c r="J37" s="352"/>
    </row>
    <row r="38" spans="1:10" s="352" customFormat="1" x14ac:dyDescent="0.2">
      <c r="A38" s="144" t="s">
        <v>840</v>
      </c>
      <c r="B38" s="144" t="s">
        <v>841</v>
      </c>
      <c r="C38" s="125">
        <v>0</v>
      </c>
      <c r="D38" s="125">
        <v>0</v>
      </c>
      <c r="E38" s="125">
        <v>0</v>
      </c>
      <c r="F38" s="125">
        <v>0</v>
      </c>
      <c r="G38" s="125">
        <v>0</v>
      </c>
      <c r="H38" s="125">
        <v>-241.26</v>
      </c>
    </row>
    <row r="39" spans="1:10" s="352" customFormat="1" x14ac:dyDescent="0.2">
      <c r="A39" s="144" t="s">
        <v>842</v>
      </c>
      <c r="B39" s="144" t="s">
        <v>843</v>
      </c>
      <c r="C39" s="125">
        <v>0</v>
      </c>
      <c r="D39" s="125">
        <v>0</v>
      </c>
      <c r="E39" s="125">
        <v>0</v>
      </c>
      <c r="F39" s="125">
        <v>0</v>
      </c>
      <c r="G39" s="125">
        <v>0</v>
      </c>
      <c r="H39" s="125">
        <v>3194.8</v>
      </c>
    </row>
    <row r="40" spans="1:10" s="352" customFormat="1" x14ac:dyDescent="0.2">
      <c r="A40" s="144" t="s">
        <v>878</v>
      </c>
      <c r="B40" s="144" t="s">
        <v>559</v>
      </c>
      <c r="C40" s="125">
        <v>3618.81</v>
      </c>
      <c r="D40" s="125">
        <v>0</v>
      </c>
      <c r="E40" s="125">
        <v>0</v>
      </c>
      <c r="F40" s="125">
        <v>0</v>
      </c>
      <c r="G40" s="125">
        <v>0</v>
      </c>
      <c r="H40" s="125">
        <v>0</v>
      </c>
    </row>
    <row r="41" spans="1:10" s="352" customFormat="1" x14ac:dyDescent="0.2">
      <c r="A41" s="144" t="s">
        <v>534</v>
      </c>
      <c r="B41" s="144" t="s">
        <v>535</v>
      </c>
      <c r="C41" s="125">
        <v>4294404.63</v>
      </c>
      <c r="D41" s="125">
        <v>0</v>
      </c>
      <c r="E41" s="125">
        <v>0</v>
      </c>
      <c r="F41" s="125">
        <v>0</v>
      </c>
      <c r="G41" s="125">
        <v>4116799.5</v>
      </c>
      <c r="H41" s="125">
        <v>0</v>
      </c>
    </row>
    <row r="42" spans="1:10" s="352" customFormat="1" x14ac:dyDescent="0.2">
      <c r="A42" s="144" t="s">
        <v>911</v>
      </c>
      <c r="B42" s="144" t="s">
        <v>819</v>
      </c>
      <c r="C42" s="125">
        <v>2351.5700000000002</v>
      </c>
      <c r="D42" s="125">
        <v>0</v>
      </c>
      <c r="E42" s="125">
        <v>0</v>
      </c>
      <c r="F42" s="125">
        <v>0</v>
      </c>
      <c r="G42" s="125">
        <v>0</v>
      </c>
      <c r="H42" s="125">
        <v>0</v>
      </c>
    </row>
    <row r="43" spans="1:10" s="352" customFormat="1" x14ac:dyDescent="0.2">
      <c r="A43" s="144" t="s">
        <v>536</v>
      </c>
      <c r="B43" s="144" t="s">
        <v>537</v>
      </c>
      <c r="C43" s="125">
        <v>1951364.32</v>
      </c>
      <c r="D43" s="125">
        <v>5205970.1500000004</v>
      </c>
      <c r="E43" s="125">
        <v>4843014.7699999996</v>
      </c>
      <c r="F43" s="125">
        <v>4207271.22</v>
      </c>
      <c r="G43" s="125">
        <v>0</v>
      </c>
      <c r="H43" s="125">
        <v>0</v>
      </c>
    </row>
    <row r="44" spans="1:10" s="352" customFormat="1" x14ac:dyDescent="0.2">
      <c r="A44" s="144" t="s">
        <v>748</v>
      </c>
      <c r="B44" s="144" t="s">
        <v>749</v>
      </c>
      <c r="C44" s="125">
        <v>7634.01</v>
      </c>
      <c r="D44" s="125">
        <v>4237.7700000000004</v>
      </c>
      <c r="E44" s="125">
        <v>0</v>
      </c>
      <c r="F44" s="125">
        <v>0</v>
      </c>
      <c r="G44" s="125">
        <v>0</v>
      </c>
      <c r="H44" s="125">
        <v>0</v>
      </c>
    </row>
    <row r="45" spans="1:10" s="352" customFormat="1" x14ac:dyDescent="0.2">
      <c r="A45" s="397" t="s">
        <v>959</v>
      </c>
      <c r="B45" s="397" t="s">
        <v>888</v>
      </c>
      <c r="C45" s="125">
        <v>305.88</v>
      </c>
      <c r="D45" s="125">
        <v>0</v>
      </c>
      <c r="E45" s="125">
        <v>0</v>
      </c>
      <c r="F45" s="125">
        <v>0</v>
      </c>
      <c r="G45" s="125">
        <v>0</v>
      </c>
      <c r="H45" s="125">
        <v>0</v>
      </c>
    </row>
    <row r="46" spans="1:10" s="352" customFormat="1" x14ac:dyDescent="0.2">
      <c r="A46" s="144" t="s">
        <v>538</v>
      </c>
      <c r="B46" s="144" t="s">
        <v>539</v>
      </c>
      <c r="C46" s="125">
        <v>11214.63</v>
      </c>
      <c r="D46" s="125">
        <v>16444.740000000002</v>
      </c>
      <c r="E46" s="125">
        <v>34594.25</v>
      </c>
      <c r="F46" s="125">
        <v>22216.14</v>
      </c>
      <c r="G46" s="125">
        <v>36233.919999999998</v>
      </c>
      <c r="H46" s="125">
        <v>19399.93</v>
      </c>
    </row>
    <row r="47" spans="1:10" x14ac:dyDescent="0.2">
      <c r="A47" s="362"/>
      <c r="B47" s="362"/>
      <c r="C47" s="363"/>
      <c r="D47" s="363"/>
      <c r="E47" s="363"/>
      <c r="F47" s="363"/>
      <c r="G47" s="364"/>
      <c r="H47" s="364"/>
      <c r="I47" s="352"/>
      <c r="J47" s="352"/>
    </row>
    <row r="48" spans="1:10" x14ac:dyDescent="0.2">
      <c r="A48" s="141"/>
      <c r="B48" s="141" t="s">
        <v>217</v>
      </c>
      <c r="C48" s="155">
        <f>SUM(C8:C47)</f>
        <v>94094615.469999984</v>
      </c>
      <c r="D48" s="155">
        <f t="shared" ref="D48:H48" si="0">SUM(D8:D47)</f>
        <v>87499053.48999998</v>
      </c>
      <c r="E48" s="155">
        <f t="shared" si="0"/>
        <v>85805488.279999971</v>
      </c>
      <c r="F48" s="155">
        <f t="shared" si="0"/>
        <v>89071079.280000001</v>
      </c>
      <c r="G48" s="155">
        <f t="shared" si="0"/>
        <v>75486726.829999998</v>
      </c>
      <c r="H48" s="155">
        <f t="shared" si="0"/>
        <v>67433137.679999992</v>
      </c>
      <c r="I48" s="352"/>
    </row>
    <row r="49" spans="1:9" x14ac:dyDescent="0.2">
      <c r="A49" s="143"/>
      <c r="B49" s="143"/>
      <c r="C49" s="151"/>
      <c r="D49" s="151"/>
      <c r="E49" s="151"/>
      <c r="F49" s="151"/>
      <c r="G49" s="151"/>
      <c r="H49" s="151"/>
    </row>
    <row r="50" spans="1:9" x14ac:dyDescent="0.2">
      <c r="A50" s="143"/>
      <c r="B50" s="143"/>
      <c r="C50" s="151"/>
      <c r="D50" s="151"/>
      <c r="E50" s="151"/>
      <c r="F50" s="151"/>
      <c r="G50" s="151"/>
      <c r="H50" s="151"/>
    </row>
    <row r="51" spans="1:9" s="35" customFormat="1" ht="11.25" customHeight="1" x14ac:dyDescent="0.2">
      <c r="A51" s="33" t="s">
        <v>142</v>
      </c>
      <c r="B51" s="33"/>
      <c r="C51" s="34"/>
      <c r="D51" s="34"/>
      <c r="E51" s="9"/>
      <c r="F51" s="9"/>
      <c r="G51" s="151"/>
      <c r="H51" s="358" t="s">
        <v>51</v>
      </c>
      <c r="I51" s="8"/>
    </row>
    <row r="52" spans="1:9" x14ac:dyDescent="0.2">
      <c r="A52" s="13"/>
      <c r="B52" s="13"/>
      <c r="C52" s="4"/>
      <c r="D52" s="4"/>
      <c r="E52" s="4"/>
      <c r="F52" s="4"/>
      <c r="G52" s="4"/>
      <c r="H52" s="4"/>
    </row>
    <row r="53" spans="1:9" ht="15" customHeight="1" x14ac:dyDescent="0.2">
      <c r="A53" s="359" t="s">
        <v>46</v>
      </c>
      <c r="B53" s="199" t="s">
        <v>47</v>
      </c>
      <c r="C53" s="53" t="s">
        <v>48</v>
      </c>
      <c r="D53" s="360">
        <v>2016</v>
      </c>
      <c r="E53" s="360">
        <v>2015</v>
      </c>
      <c r="F53" s="360">
        <v>2014</v>
      </c>
      <c r="G53" s="361" t="s">
        <v>149</v>
      </c>
      <c r="H53" s="368" t="s">
        <v>844</v>
      </c>
      <c r="I53" s="35"/>
    </row>
    <row r="54" spans="1:9" x14ac:dyDescent="0.2">
      <c r="A54" s="144" t="s">
        <v>540</v>
      </c>
      <c r="B54" s="144" t="s">
        <v>541</v>
      </c>
      <c r="C54" s="346">
        <v>0</v>
      </c>
      <c r="D54" s="365">
        <v>-2224</v>
      </c>
      <c r="E54" s="365">
        <v>648.98</v>
      </c>
      <c r="F54" s="365">
        <v>2560.38</v>
      </c>
      <c r="G54" s="366">
        <v>504.71</v>
      </c>
      <c r="H54" s="365">
        <v>2048.62</v>
      </c>
    </row>
    <row r="55" spans="1:9" s="318" customFormat="1" x14ac:dyDescent="0.2">
      <c r="A55" s="144" t="s">
        <v>825</v>
      </c>
      <c r="B55" s="144" t="s">
        <v>752</v>
      </c>
      <c r="C55" s="346">
        <v>0</v>
      </c>
      <c r="D55" s="365">
        <v>1.2</v>
      </c>
      <c r="E55" s="365">
        <v>0</v>
      </c>
      <c r="F55" s="365">
        <v>0</v>
      </c>
      <c r="G55" s="366">
        <v>0</v>
      </c>
      <c r="H55" s="365">
        <v>0</v>
      </c>
      <c r="I55" s="8"/>
    </row>
    <row r="56" spans="1:9" s="229" customFormat="1" x14ac:dyDescent="0.2">
      <c r="A56" s="144" t="s">
        <v>542</v>
      </c>
      <c r="B56" s="144" t="s">
        <v>543</v>
      </c>
      <c r="C56" s="346">
        <v>0</v>
      </c>
      <c r="D56" s="365">
        <v>0</v>
      </c>
      <c r="E56" s="365">
        <v>35497.86</v>
      </c>
      <c r="F56" s="365">
        <v>101910.17</v>
      </c>
      <c r="G56" s="366">
        <v>44710.8</v>
      </c>
      <c r="H56" s="365">
        <v>112618.84</v>
      </c>
      <c r="I56" s="8"/>
    </row>
    <row r="57" spans="1:9" x14ac:dyDescent="0.2">
      <c r="A57" s="144" t="s">
        <v>544</v>
      </c>
      <c r="B57" s="144" t="s">
        <v>545</v>
      </c>
      <c r="C57" s="346">
        <v>32841671.09</v>
      </c>
      <c r="D57" s="365">
        <v>27105528.02</v>
      </c>
      <c r="E57" s="365">
        <v>24403998.07</v>
      </c>
      <c r="F57" s="365">
        <v>31035527.469999999</v>
      </c>
      <c r="G57" s="366">
        <v>14224745.890000001</v>
      </c>
      <c r="H57" s="365">
        <v>37559487.049999997</v>
      </c>
      <c r="I57" s="318"/>
    </row>
    <row r="58" spans="1:9" x14ac:dyDescent="0.2">
      <c r="A58" s="144"/>
      <c r="B58" s="144"/>
      <c r="C58" s="125"/>
      <c r="D58" s="125"/>
      <c r="E58" s="125"/>
      <c r="F58" s="125"/>
      <c r="G58" s="367"/>
      <c r="H58" s="125"/>
      <c r="I58" s="229"/>
    </row>
    <row r="59" spans="1:9" x14ac:dyDescent="0.2">
      <c r="A59" s="158"/>
      <c r="B59" s="158" t="s">
        <v>218</v>
      </c>
      <c r="C59" s="132">
        <f>SUM(C54:C58)</f>
        <v>32841671.09</v>
      </c>
      <c r="D59" s="132">
        <f t="shared" ref="D59:H59" si="1">SUM(D54:D58)</f>
        <v>27103305.219999999</v>
      </c>
      <c r="E59" s="132">
        <f t="shared" si="1"/>
        <v>24440144.91</v>
      </c>
      <c r="F59" s="132">
        <f t="shared" si="1"/>
        <v>31139998.02</v>
      </c>
      <c r="G59" s="132">
        <f t="shared" si="1"/>
        <v>14269961.4</v>
      </c>
      <c r="H59" s="132">
        <f t="shared" si="1"/>
        <v>37674154.509999998</v>
      </c>
    </row>
  </sheetData>
  <autoFilter ref="A7:I46" xr:uid="{00000000-0009-0000-0000-000003000000}"/>
  <dataValidations count="7">
    <dataValidation allowBlank="1" showInputMessage="1" showErrorMessage="1" prompt="Saldo final al 31 de diciembre de 2012." sqref="G53:H53 H7:H46 G7:G9" xr:uid="{00000000-0002-0000-0300-000000000000}"/>
    <dataValidation allowBlank="1" showInputMessage="1" showErrorMessage="1" prompt="Corresponde al nombre o descripción de la cuenta de acuerdo al Plan de Cuentas emitido por el CONAC." sqref="B53 B28:B38 B7 B10:B15 B18:B24" xr:uid="{00000000-0002-0000-0300-000001000000}"/>
    <dataValidation allowBlank="1" showInputMessage="1" showErrorMessage="1" prompt="Saldo final al 31 de diciembre de 2013." sqref="F53 G10:G40 F7:F9" xr:uid="{00000000-0002-0000-0300-000002000000}"/>
    <dataValidation allowBlank="1" showInputMessage="1" showErrorMessage="1" prompt="Saldo final al 31 de diciembre de 2014." sqref="E53 E7:E9 F10:F24 F26:F40" xr:uid="{00000000-0002-0000-0300-000003000000}"/>
    <dataValidation allowBlank="1" showInputMessage="1" showErrorMessage="1" prompt="Saldo final al 31 de diciembre de 2015." sqref="D53 D7:D9 E10:E24 E26:E40" xr:uid="{00000000-0002-0000-0300-000004000000}"/>
    <dataValidation allowBlank="1" showInputMessage="1" showErrorMessage="1" prompt="Corresponde al número de la cuenta de acuerdo al Plan de Cuentas emitido por el CONAC (DOF 23/12/2015)." sqref="A53 A28:A38 A7 A10:A15 A18:A24" xr:uid="{00000000-0002-0000-0300-000005000000}"/>
    <dataValidation allowBlank="1" showInputMessage="1" showErrorMessage="1" prompt="Saldo final de la Información Financiera Trimestral que se presenta (trimestral: 1er, 2do, 3ro. o 4to.)." sqref="C53 E41:F42 D10:D24 C7:C24 C26:D42" xr:uid="{00000000-0002-0000-0300-000006000000}"/>
  </dataValidations>
  <pageMargins left="0.70866141732283472" right="0.70866141732283472" top="0.74803149606299213" bottom="0.74803149606299213" header="0.31496062992125984" footer="0.31496062992125984"/>
  <pageSetup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K161"/>
  <sheetViews>
    <sheetView zoomScale="99" zoomScaleNormal="99" zoomScaleSheetLayoutView="100" workbookViewId="0">
      <selection activeCell="A54" sqref="A54"/>
    </sheetView>
  </sheetViews>
  <sheetFormatPr baseColWidth="10" defaultRowHeight="11.25" x14ac:dyDescent="0.2"/>
  <cols>
    <col min="1" max="1" width="21.42578125" style="8" customWidth="1"/>
    <col min="2" max="2" width="44.85546875" style="8" customWidth="1"/>
    <col min="3" max="3" width="18.5703125" style="9" customWidth="1"/>
    <col min="4" max="7" width="17.7109375" style="9" customWidth="1"/>
    <col min="8" max="8" width="18.7109375" style="8" customWidth="1"/>
    <col min="9" max="9" width="20.28515625" style="8" customWidth="1"/>
    <col min="10" max="10" width="11.42578125" style="8" customWidth="1"/>
    <col min="11" max="16384" width="11.42578125" style="8"/>
  </cols>
  <sheetData>
    <row r="1" spans="1:10" x14ac:dyDescent="0.2">
      <c r="A1" s="3" t="s">
        <v>43</v>
      </c>
      <c r="B1" s="3"/>
      <c r="I1" s="7"/>
    </row>
    <row r="2" spans="1:10" x14ac:dyDescent="0.2">
      <c r="A2" s="3" t="s">
        <v>190</v>
      </c>
      <c r="B2" s="3"/>
    </row>
    <row r="3" spans="1:10" x14ac:dyDescent="0.2">
      <c r="J3" s="19"/>
    </row>
    <row r="4" spans="1:10" x14ac:dyDescent="0.2">
      <c r="J4" s="19"/>
    </row>
    <row r="5" spans="1:10" ht="11.25" customHeight="1" x14ac:dyDescent="0.2">
      <c r="A5" s="10" t="s">
        <v>135</v>
      </c>
      <c r="B5" s="11"/>
      <c r="E5" s="36"/>
      <c r="F5" s="36"/>
      <c r="I5" s="51" t="s">
        <v>52</v>
      </c>
    </row>
    <row r="6" spans="1:10" x14ac:dyDescent="0.2">
      <c r="A6" s="37"/>
      <c r="B6" s="37"/>
      <c r="C6" s="36"/>
      <c r="D6" s="36"/>
      <c r="E6" s="36"/>
      <c r="F6" s="36"/>
    </row>
    <row r="7" spans="1:10" ht="15" customHeight="1" x14ac:dyDescent="0.2">
      <c r="A7" s="15" t="s">
        <v>46</v>
      </c>
      <c r="B7" s="16" t="s">
        <v>47</v>
      </c>
      <c r="C7" s="38" t="s">
        <v>53</v>
      </c>
      <c r="D7" s="38" t="s">
        <v>54</v>
      </c>
      <c r="E7" s="38" t="s">
        <v>55</v>
      </c>
      <c r="F7" s="38" t="s">
        <v>56</v>
      </c>
      <c r="G7" s="39" t="s">
        <v>57</v>
      </c>
      <c r="H7" s="16" t="s">
        <v>58</v>
      </c>
      <c r="I7" s="16" t="s">
        <v>59</v>
      </c>
    </row>
    <row r="8" spans="1:10" s="352" customFormat="1" x14ac:dyDescent="0.2">
      <c r="A8" s="321">
        <v>112300001</v>
      </c>
      <c r="B8" s="397" t="s">
        <v>476</v>
      </c>
      <c r="C8" s="398">
        <v>465036.79999999999</v>
      </c>
      <c r="D8" s="398">
        <v>465036.79999999999</v>
      </c>
      <c r="E8" s="384"/>
      <c r="F8" s="384"/>
      <c r="G8" s="384"/>
      <c r="H8" s="382"/>
      <c r="I8" s="129"/>
    </row>
    <row r="9" spans="1:10" s="352" customFormat="1" x14ac:dyDescent="0.2">
      <c r="A9" s="321">
        <v>112300010</v>
      </c>
      <c r="B9" s="397" t="s">
        <v>958</v>
      </c>
      <c r="C9" s="398">
        <v>31187.59</v>
      </c>
      <c r="D9" s="398">
        <v>31187.59</v>
      </c>
      <c r="E9" s="384"/>
      <c r="F9" s="384"/>
      <c r="G9" s="384"/>
      <c r="H9" s="374"/>
      <c r="I9" s="129"/>
    </row>
    <row r="10" spans="1:10" x14ac:dyDescent="0.2">
      <c r="A10" s="141"/>
      <c r="B10" s="141" t="s">
        <v>219</v>
      </c>
      <c r="C10" s="385">
        <f>SUM(C8:C9)</f>
        <v>496224.39</v>
      </c>
      <c r="D10" s="385">
        <f>SUM(D8:D9)</f>
        <v>496224.39</v>
      </c>
      <c r="E10" s="385">
        <f>SUM(E8:E9)</f>
        <v>0</v>
      </c>
      <c r="F10" s="385">
        <f>SUM(F8:F9)</f>
        <v>0</v>
      </c>
      <c r="G10" s="385">
        <f>SUM(G8:G9)</f>
        <v>0</v>
      </c>
      <c r="H10" s="130"/>
      <c r="I10" s="130"/>
    </row>
    <row r="11" spans="1:10" x14ac:dyDescent="0.2">
      <c r="A11" s="143"/>
      <c r="B11" s="143"/>
      <c r="C11" s="151"/>
      <c r="D11" s="151"/>
      <c r="E11" s="151"/>
      <c r="F11" s="151"/>
      <c r="G11" s="151"/>
      <c r="H11" s="143"/>
      <c r="I11" s="143"/>
    </row>
    <row r="12" spans="1:10" x14ac:dyDescent="0.2">
      <c r="A12" s="143"/>
      <c r="B12" s="143"/>
      <c r="C12" s="151"/>
      <c r="D12" s="151"/>
      <c r="E12" s="151"/>
      <c r="F12" s="151"/>
      <c r="G12" s="151"/>
      <c r="H12" s="143"/>
      <c r="I12" s="143"/>
    </row>
    <row r="13" spans="1:10" ht="11.25" customHeight="1" x14ac:dyDescent="0.2">
      <c r="A13" s="10" t="s">
        <v>143</v>
      </c>
      <c r="B13" s="11"/>
      <c r="E13" s="36"/>
      <c r="F13" s="36"/>
      <c r="I13" s="51" t="s">
        <v>52</v>
      </c>
    </row>
    <row r="14" spans="1:10" x14ac:dyDescent="0.2">
      <c r="A14" s="37"/>
      <c r="B14" s="37"/>
      <c r="C14" s="36"/>
      <c r="D14" s="36"/>
      <c r="E14" s="36"/>
      <c r="F14" s="36"/>
    </row>
    <row r="15" spans="1:10" ht="15" customHeight="1" x14ac:dyDescent="0.2">
      <c r="A15" s="15" t="s">
        <v>46</v>
      </c>
      <c r="B15" s="16" t="s">
        <v>47</v>
      </c>
      <c r="C15" s="38" t="s">
        <v>53</v>
      </c>
      <c r="D15" s="38" t="s">
        <v>54</v>
      </c>
      <c r="E15" s="38" t="s">
        <v>55</v>
      </c>
      <c r="F15" s="38" t="s">
        <v>56</v>
      </c>
      <c r="G15" s="39" t="s">
        <v>57</v>
      </c>
      <c r="H15" s="16" t="s">
        <v>58</v>
      </c>
      <c r="I15" s="16" t="s">
        <v>59</v>
      </c>
    </row>
    <row r="16" spans="1:10" x14ac:dyDescent="0.2">
      <c r="A16" s="144"/>
      <c r="B16" s="144"/>
      <c r="C16" s="125"/>
      <c r="D16" s="126"/>
      <c r="E16" s="126"/>
      <c r="F16" s="126"/>
      <c r="G16" s="126"/>
      <c r="H16" s="128"/>
      <c r="I16" s="128"/>
    </row>
    <row r="17" spans="1:9" x14ac:dyDescent="0.2">
      <c r="A17" s="144"/>
      <c r="B17" s="144"/>
      <c r="C17" s="125"/>
      <c r="D17" s="126"/>
      <c r="E17" s="126"/>
      <c r="F17" s="126"/>
      <c r="G17" s="126"/>
      <c r="H17" s="128"/>
      <c r="I17" s="128"/>
    </row>
    <row r="18" spans="1:9" x14ac:dyDescent="0.2">
      <c r="A18" s="157"/>
      <c r="B18" s="157" t="s">
        <v>220</v>
      </c>
      <c r="C18" s="130">
        <f>SUM(C16:C17)</f>
        <v>0</v>
      </c>
      <c r="D18" s="130">
        <f>SUM(D16:D17)</f>
        <v>0</v>
      </c>
      <c r="E18" s="130">
        <f>SUM(E16:E17)</f>
        <v>0</v>
      </c>
      <c r="F18" s="130">
        <f>SUM(F16:F17)</f>
        <v>0</v>
      </c>
      <c r="G18" s="130">
        <f>SUM(G16:G17)</f>
        <v>0</v>
      </c>
      <c r="H18" s="130"/>
      <c r="I18" s="130"/>
    </row>
    <row r="20" spans="1:9" s="253" customFormat="1" x14ac:dyDescent="0.2">
      <c r="C20" s="9"/>
      <c r="D20" s="9"/>
      <c r="E20" s="9"/>
      <c r="F20" s="9"/>
      <c r="G20" s="9"/>
    </row>
    <row r="21" spans="1:9" s="253" customFormat="1" x14ac:dyDescent="0.2">
      <c r="A21" s="10" t="s">
        <v>250</v>
      </c>
      <c r="B21" s="11"/>
      <c r="C21" s="9"/>
      <c r="D21" s="9"/>
      <c r="E21" s="36"/>
      <c r="F21" s="36"/>
      <c r="G21" s="9"/>
      <c r="I21" s="51" t="s">
        <v>52</v>
      </c>
    </row>
    <row r="22" spans="1:9" s="253" customFormat="1" x14ac:dyDescent="0.2">
      <c r="A22" s="37"/>
      <c r="B22" s="37"/>
      <c r="C22" s="36"/>
      <c r="D22" s="36"/>
      <c r="E22" s="36"/>
      <c r="F22" s="36"/>
      <c r="G22" s="9"/>
    </row>
    <row r="23" spans="1:9" s="253" customFormat="1" x14ac:dyDescent="0.2">
      <c r="A23" s="15" t="s">
        <v>46</v>
      </c>
      <c r="B23" s="16" t="s">
        <v>47</v>
      </c>
      <c r="C23" s="38" t="s">
        <v>53</v>
      </c>
      <c r="D23" s="38" t="s">
        <v>54</v>
      </c>
      <c r="E23" s="38" t="s">
        <v>55</v>
      </c>
      <c r="F23" s="38" t="s">
        <v>56</v>
      </c>
      <c r="G23" s="39" t="s">
        <v>57</v>
      </c>
      <c r="H23" s="16" t="s">
        <v>58</v>
      </c>
      <c r="I23" s="16" t="s">
        <v>59</v>
      </c>
    </row>
    <row r="24" spans="1:9" s="253" customFormat="1" x14ac:dyDescent="0.2">
      <c r="A24" s="144"/>
      <c r="B24" s="144"/>
      <c r="C24" s="125"/>
      <c r="D24" s="126"/>
      <c r="E24" s="126"/>
      <c r="F24" s="126"/>
      <c r="G24" s="126"/>
      <c r="H24" s="128"/>
      <c r="I24" s="128"/>
    </row>
    <row r="25" spans="1:9" s="253" customFormat="1" x14ac:dyDescent="0.2">
      <c r="A25" s="144"/>
      <c r="B25" s="144"/>
      <c r="C25" s="125"/>
      <c r="D25" s="126"/>
      <c r="E25" s="126"/>
      <c r="F25" s="126"/>
      <c r="G25" s="126"/>
      <c r="H25" s="128"/>
      <c r="I25" s="128"/>
    </row>
    <row r="26" spans="1:9" s="253" customFormat="1" x14ac:dyDescent="0.2">
      <c r="A26" s="157"/>
      <c r="B26" s="157" t="s">
        <v>251</v>
      </c>
      <c r="C26" s="130">
        <f>SUM(C24:C25)</f>
        <v>0</v>
      </c>
      <c r="D26" s="130">
        <f>SUM(D24:D25)</f>
        <v>0</v>
      </c>
      <c r="E26" s="130">
        <f>SUM(E24:E25)</f>
        <v>0</v>
      </c>
      <c r="F26" s="130">
        <f>SUM(F24:F25)</f>
        <v>0</v>
      </c>
      <c r="G26" s="130">
        <f>SUM(G24:G25)</f>
        <v>0</v>
      </c>
      <c r="H26" s="130"/>
      <c r="I26" s="130"/>
    </row>
    <row r="27" spans="1:9" s="253" customFormat="1" x14ac:dyDescent="0.2">
      <c r="C27" s="9"/>
      <c r="D27" s="9"/>
      <c r="E27" s="9"/>
      <c r="F27" s="9"/>
      <c r="G27" s="9"/>
    </row>
    <row r="28" spans="1:9" s="253" customFormat="1" x14ac:dyDescent="0.2">
      <c r="C28" s="9"/>
      <c r="D28" s="9"/>
      <c r="E28" s="9"/>
      <c r="F28" s="9"/>
      <c r="G28" s="9"/>
    </row>
    <row r="29" spans="1:9" s="253" customFormat="1" x14ac:dyDescent="0.2">
      <c r="A29" s="10" t="s">
        <v>252</v>
      </c>
      <c r="B29" s="11"/>
      <c r="C29" s="9"/>
      <c r="D29" s="9"/>
      <c r="E29" s="36"/>
      <c r="F29" s="36"/>
      <c r="G29" s="9"/>
      <c r="I29" s="51" t="s">
        <v>52</v>
      </c>
    </row>
    <row r="30" spans="1:9" s="253" customFormat="1" x14ac:dyDescent="0.2">
      <c r="A30" s="37"/>
      <c r="B30" s="37"/>
      <c r="C30" s="36"/>
      <c r="D30" s="36"/>
      <c r="E30" s="36"/>
      <c r="F30" s="36"/>
      <c r="G30" s="9"/>
    </row>
    <row r="31" spans="1:9" s="253" customFormat="1" x14ac:dyDescent="0.2">
      <c r="A31" s="15" t="s">
        <v>46</v>
      </c>
      <c r="B31" s="16" t="s">
        <v>47</v>
      </c>
      <c r="C31" s="38" t="s">
        <v>53</v>
      </c>
      <c r="D31" s="38" t="s">
        <v>54</v>
      </c>
      <c r="E31" s="38" t="s">
        <v>55</v>
      </c>
      <c r="F31" s="38" t="s">
        <v>56</v>
      </c>
      <c r="G31" s="39" t="s">
        <v>57</v>
      </c>
      <c r="H31" s="16" t="s">
        <v>58</v>
      </c>
      <c r="I31" s="16" t="s">
        <v>59</v>
      </c>
    </row>
    <row r="32" spans="1:9" s="253" customFormat="1" x14ac:dyDescent="0.2">
      <c r="A32" s="144"/>
      <c r="B32" s="144"/>
      <c r="C32" s="125"/>
      <c r="D32" s="126"/>
      <c r="E32" s="126"/>
      <c r="F32" s="126"/>
      <c r="G32" s="126"/>
      <c r="H32" s="128"/>
      <c r="I32" s="128"/>
    </row>
    <row r="33" spans="1:9" s="253" customFormat="1" x14ac:dyDescent="0.2">
      <c r="A33" s="144"/>
      <c r="B33" s="144"/>
      <c r="C33" s="125"/>
      <c r="D33" s="126"/>
      <c r="E33" s="126"/>
      <c r="F33" s="126"/>
      <c r="G33" s="126"/>
      <c r="H33" s="128"/>
      <c r="I33" s="128"/>
    </row>
    <row r="34" spans="1:9" s="253" customFormat="1" x14ac:dyDescent="0.2">
      <c r="A34" s="157"/>
      <c r="B34" s="157" t="s">
        <v>253</v>
      </c>
      <c r="C34" s="130">
        <f>SUM(C32:C33)</f>
        <v>0</v>
      </c>
      <c r="D34" s="130">
        <f>SUM(D32:D33)</f>
        <v>0</v>
      </c>
      <c r="E34" s="130">
        <f>SUM(E32:E33)</f>
        <v>0</v>
      </c>
      <c r="F34" s="130">
        <f>SUM(F32:F33)</f>
        <v>0</v>
      </c>
      <c r="G34" s="130">
        <f>SUM(G32:G33)</f>
        <v>0</v>
      </c>
      <c r="H34" s="130"/>
      <c r="I34" s="130"/>
    </row>
    <row r="35" spans="1:9" s="253" customFormat="1" x14ac:dyDescent="0.2">
      <c r="C35" s="9"/>
      <c r="D35" s="9"/>
      <c r="E35" s="9"/>
      <c r="F35" s="9"/>
      <c r="G35" s="9"/>
    </row>
    <row r="36" spans="1:9" s="253" customFormat="1" x14ac:dyDescent="0.2">
      <c r="C36" s="9"/>
      <c r="D36" s="9"/>
      <c r="E36" s="9"/>
      <c r="F36" s="9"/>
      <c r="G36" s="9"/>
    </row>
    <row r="37" spans="1:9" s="253" customFormat="1" x14ac:dyDescent="0.2">
      <c r="A37" s="10" t="s">
        <v>254</v>
      </c>
      <c r="B37" s="11"/>
      <c r="C37" s="36"/>
      <c r="D37" s="36"/>
      <c r="E37" s="36"/>
      <c r="F37" s="36"/>
      <c r="G37" s="9"/>
    </row>
    <row r="38" spans="1:9" s="253" customFormat="1" x14ac:dyDescent="0.2">
      <c r="A38" s="37"/>
      <c r="B38" s="37"/>
      <c r="C38" s="36"/>
      <c r="D38" s="36"/>
      <c r="E38" s="36"/>
      <c r="F38" s="36"/>
      <c r="G38" s="9"/>
    </row>
    <row r="39" spans="1:9" s="229" customFormat="1" x14ac:dyDescent="0.2">
      <c r="A39" s="15" t="s">
        <v>46</v>
      </c>
      <c r="B39" s="16" t="s">
        <v>47</v>
      </c>
      <c r="C39" s="38" t="s">
        <v>53</v>
      </c>
      <c r="D39" s="38" t="s">
        <v>54</v>
      </c>
      <c r="E39" s="38" t="s">
        <v>55</v>
      </c>
      <c r="F39" s="38" t="s">
        <v>56</v>
      </c>
      <c r="G39" s="39" t="s">
        <v>57</v>
      </c>
      <c r="H39" s="16" t="s">
        <v>58</v>
      </c>
      <c r="I39" s="16" t="s">
        <v>59</v>
      </c>
    </row>
    <row r="40" spans="1:9" s="229" customFormat="1" x14ac:dyDescent="0.2">
      <c r="A40" s="321">
        <v>113100001</v>
      </c>
      <c r="B40" s="353" t="s">
        <v>477</v>
      </c>
      <c r="C40" s="398">
        <v>1171622.5900000001</v>
      </c>
      <c r="D40" s="398">
        <v>1171622.5900000001</v>
      </c>
      <c r="E40" s="126"/>
      <c r="F40" s="126"/>
      <c r="G40" s="126"/>
      <c r="H40" s="128"/>
      <c r="I40" s="128"/>
    </row>
    <row r="41" spans="1:9" s="253" customFormat="1" x14ac:dyDescent="0.2">
      <c r="A41" s="321">
        <v>113400001</v>
      </c>
      <c r="B41" s="353" t="s">
        <v>478</v>
      </c>
      <c r="C41" s="398">
        <v>14864842.310000001</v>
      </c>
      <c r="D41" s="398">
        <v>14864842.310000001</v>
      </c>
      <c r="E41" s="126"/>
      <c r="F41" s="126"/>
      <c r="G41" s="126"/>
      <c r="H41" s="128"/>
      <c r="I41" s="128"/>
    </row>
    <row r="42" spans="1:9" s="318" customFormat="1" x14ac:dyDescent="0.2">
      <c r="A42" s="319"/>
      <c r="B42" s="320"/>
      <c r="C42" s="384"/>
      <c r="D42" s="384"/>
      <c r="E42" s="126"/>
      <c r="F42" s="126"/>
      <c r="G42" s="126"/>
      <c r="H42" s="316"/>
      <c r="I42" s="316"/>
    </row>
    <row r="43" spans="1:9" s="229" customFormat="1" x14ac:dyDescent="0.2">
      <c r="A43" s="157"/>
      <c r="B43" s="157" t="s">
        <v>370</v>
      </c>
      <c r="C43" s="385">
        <f>SUM(C40:C42)</f>
        <v>16036464.9</v>
      </c>
      <c r="D43" s="385">
        <f>SUM(D40:D42)</f>
        <v>16036464.9</v>
      </c>
      <c r="E43" s="130">
        <f>SUM(E40:E41)</f>
        <v>0</v>
      </c>
      <c r="F43" s="130">
        <f>SUM(F40:F41)</f>
        <v>0</v>
      </c>
      <c r="G43" s="130">
        <f>SUM(G40:G41)</f>
        <v>0</v>
      </c>
      <c r="H43" s="130"/>
      <c r="I43" s="130"/>
    </row>
    <row r="44" spans="1:9" s="229" customFormat="1" x14ac:dyDescent="0.2">
      <c r="C44" s="9"/>
      <c r="D44" s="9"/>
      <c r="E44" s="9"/>
      <c r="F44" s="9"/>
      <c r="G44" s="9"/>
    </row>
    <row r="45" spans="1:9" s="229" customFormat="1" x14ac:dyDescent="0.2">
      <c r="C45" s="9"/>
      <c r="D45" s="9"/>
      <c r="E45" s="9"/>
      <c r="F45" s="9"/>
      <c r="G45" s="9"/>
    </row>
    <row r="46" spans="1:9" s="229" customFormat="1" x14ac:dyDescent="0.2">
      <c r="A46" s="10" t="s">
        <v>255</v>
      </c>
      <c r="B46" s="11"/>
      <c r="C46" s="254"/>
      <c r="D46" s="9"/>
      <c r="E46" s="36"/>
      <c r="F46" s="36"/>
      <c r="G46" s="9"/>
      <c r="I46" s="51" t="s">
        <v>52</v>
      </c>
    </row>
    <row r="47" spans="1:9" s="229" customFormat="1" x14ac:dyDescent="0.2">
      <c r="A47" s="37"/>
      <c r="B47" s="37"/>
      <c r="C47" s="36"/>
      <c r="D47" s="36"/>
      <c r="E47" s="36"/>
      <c r="F47" s="36"/>
      <c r="G47" s="9"/>
    </row>
    <row r="48" spans="1:9" s="229" customFormat="1" x14ac:dyDescent="0.2">
      <c r="A48" s="15" t="s">
        <v>46</v>
      </c>
      <c r="B48" s="16" t="s">
        <v>47</v>
      </c>
      <c r="C48" s="38" t="s">
        <v>53</v>
      </c>
      <c r="D48" s="38" t="s">
        <v>54</v>
      </c>
      <c r="E48" s="38" t="s">
        <v>55</v>
      </c>
      <c r="F48" s="38" t="s">
        <v>56</v>
      </c>
      <c r="G48" s="39" t="s">
        <v>57</v>
      </c>
      <c r="H48" s="16" t="s">
        <v>58</v>
      </c>
      <c r="I48" s="16" t="s">
        <v>59</v>
      </c>
    </row>
    <row r="49" spans="1:11" s="229" customFormat="1" x14ac:dyDescent="0.2">
      <c r="A49" s="321">
        <v>122100001</v>
      </c>
      <c r="B49" s="353" t="s">
        <v>479</v>
      </c>
      <c r="C49" s="398">
        <v>491085.54</v>
      </c>
      <c r="D49" s="398">
        <v>491085.54</v>
      </c>
      <c r="E49" s="126"/>
      <c r="F49" s="126"/>
      <c r="G49" s="126"/>
      <c r="H49" s="128"/>
      <c r="I49" s="128"/>
    </row>
    <row r="50" spans="1:11" s="229" customFormat="1" x14ac:dyDescent="0.2">
      <c r="A50" s="144"/>
      <c r="B50" s="144"/>
      <c r="C50" s="384"/>
      <c r="D50" s="384"/>
      <c r="E50" s="126"/>
      <c r="F50" s="126"/>
      <c r="G50" s="126"/>
      <c r="H50" s="128"/>
      <c r="I50" s="128"/>
      <c r="K50" s="9"/>
    </row>
    <row r="51" spans="1:11" s="229" customFormat="1" x14ac:dyDescent="0.2">
      <c r="A51" s="157"/>
      <c r="B51" s="157" t="s">
        <v>256</v>
      </c>
      <c r="C51" s="385">
        <f>SUM(C49:C50)</f>
        <v>491085.54</v>
      </c>
      <c r="D51" s="385">
        <f>SUM(D49:D50)</f>
        <v>491085.54</v>
      </c>
      <c r="E51" s="130">
        <f>SUM(E49:E50)</f>
        <v>0</v>
      </c>
      <c r="F51" s="130">
        <f>SUM(F49:F50)</f>
        <v>0</v>
      </c>
      <c r="G51" s="130">
        <f>SUM(G49:G50)</f>
        <v>0</v>
      </c>
      <c r="H51" s="130"/>
      <c r="I51" s="130"/>
      <c r="K51" s="9"/>
    </row>
    <row r="52" spans="1:11" s="229" customFormat="1" x14ac:dyDescent="0.2">
      <c r="C52" s="9"/>
      <c r="D52" s="9"/>
      <c r="E52" s="9"/>
      <c r="F52" s="9"/>
      <c r="G52" s="9"/>
    </row>
    <row r="53" spans="1:11" s="229" customFormat="1" x14ac:dyDescent="0.2">
      <c r="C53" s="9"/>
      <c r="D53" s="9"/>
      <c r="E53" s="9"/>
      <c r="F53" s="9"/>
      <c r="G53" s="9"/>
    </row>
    <row r="54" spans="1:11" s="229" customFormat="1" x14ac:dyDescent="0.2">
      <c r="A54" s="10" t="s">
        <v>257</v>
      </c>
      <c r="B54" s="11"/>
      <c r="C54" s="9"/>
      <c r="D54" s="9"/>
      <c r="E54" s="36"/>
      <c r="F54" s="36"/>
      <c r="G54" s="9"/>
      <c r="I54" s="51" t="s">
        <v>52</v>
      </c>
    </row>
    <row r="55" spans="1:11" s="229" customFormat="1" x14ac:dyDescent="0.2">
      <c r="A55" s="37"/>
      <c r="B55" s="37"/>
      <c r="C55" s="36"/>
      <c r="D55" s="36"/>
      <c r="E55" s="36"/>
      <c r="F55" s="36"/>
      <c r="G55" s="9"/>
    </row>
    <row r="56" spans="1:11" s="229" customFormat="1" x14ac:dyDescent="0.2">
      <c r="A56" s="15" t="s">
        <v>46</v>
      </c>
      <c r="B56" s="16" t="s">
        <v>47</v>
      </c>
      <c r="C56" s="38" t="s">
        <v>53</v>
      </c>
      <c r="D56" s="38" t="s">
        <v>54</v>
      </c>
      <c r="E56" s="38" t="s">
        <v>55</v>
      </c>
      <c r="F56" s="38" t="s">
        <v>56</v>
      </c>
      <c r="G56" s="39" t="s">
        <v>57</v>
      </c>
      <c r="H56" s="16" t="s">
        <v>58</v>
      </c>
      <c r="I56" s="16" t="s">
        <v>59</v>
      </c>
    </row>
    <row r="57" spans="1:11" s="229" customFormat="1" x14ac:dyDescent="0.2">
      <c r="A57" s="144"/>
      <c r="B57" s="144"/>
      <c r="C57" s="125"/>
      <c r="D57" s="126"/>
      <c r="E57" s="126"/>
      <c r="F57" s="126"/>
      <c r="G57" s="126"/>
      <c r="H57" s="128"/>
      <c r="I57" s="128"/>
    </row>
    <row r="58" spans="1:11" s="229" customFormat="1" x14ac:dyDescent="0.2">
      <c r="A58" s="144"/>
      <c r="B58" s="144"/>
      <c r="C58" s="125"/>
      <c r="D58" s="126"/>
      <c r="E58" s="126"/>
      <c r="F58" s="126"/>
      <c r="G58" s="126"/>
      <c r="H58" s="128"/>
      <c r="I58" s="128"/>
    </row>
    <row r="59" spans="1:11" s="229" customFormat="1" x14ac:dyDescent="0.2">
      <c r="A59" s="157"/>
      <c r="B59" s="157" t="s">
        <v>258</v>
      </c>
      <c r="C59" s="130">
        <f>SUM(C57:C58)</f>
        <v>0</v>
      </c>
      <c r="D59" s="130">
        <f>SUM(D57:D58)</f>
        <v>0</v>
      </c>
      <c r="E59" s="130">
        <f>SUM(E57:E58)</f>
        <v>0</v>
      </c>
      <c r="F59" s="130">
        <f>SUM(F57:F58)</f>
        <v>0</v>
      </c>
      <c r="G59" s="130">
        <f>SUM(G57:G58)</f>
        <v>0</v>
      </c>
      <c r="H59" s="130"/>
      <c r="I59" s="130"/>
    </row>
    <row r="60" spans="1:11" s="229" customFormat="1" x14ac:dyDescent="0.2">
      <c r="C60" s="9"/>
      <c r="D60" s="9"/>
      <c r="E60" s="9"/>
      <c r="F60" s="9"/>
      <c r="G60" s="9"/>
    </row>
    <row r="61" spans="1:11" s="229" customFormat="1" x14ac:dyDescent="0.2">
      <c r="C61" s="9"/>
      <c r="D61" s="9"/>
      <c r="E61" s="9"/>
      <c r="F61" s="9"/>
      <c r="G61" s="9"/>
    </row>
    <row r="62" spans="1:11" s="229" customFormat="1" x14ac:dyDescent="0.2">
      <c r="A62" s="10" t="s">
        <v>259</v>
      </c>
      <c r="B62" s="11"/>
      <c r="C62" s="9"/>
      <c r="D62" s="9"/>
      <c r="E62" s="36"/>
      <c r="F62" s="36"/>
      <c r="G62" s="9"/>
      <c r="I62" s="51" t="s">
        <v>52</v>
      </c>
    </row>
    <row r="63" spans="1:11" s="229" customFormat="1" x14ac:dyDescent="0.2">
      <c r="A63" s="37"/>
      <c r="B63" s="37"/>
      <c r="C63" s="36"/>
      <c r="D63" s="36"/>
      <c r="E63" s="36"/>
      <c r="F63" s="36"/>
      <c r="G63" s="9"/>
    </row>
    <row r="64" spans="1:11" s="229" customFormat="1" x14ac:dyDescent="0.2">
      <c r="A64" s="15" t="s">
        <v>46</v>
      </c>
      <c r="B64" s="16" t="s">
        <v>47</v>
      </c>
      <c r="C64" s="38" t="s">
        <v>53</v>
      </c>
      <c r="D64" s="38" t="s">
        <v>54</v>
      </c>
      <c r="E64" s="38" t="s">
        <v>55</v>
      </c>
      <c r="F64" s="38" t="s">
        <v>56</v>
      </c>
      <c r="G64" s="39" t="s">
        <v>57</v>
      </c>
      <c r="H64" s="16" t="s">
        <v>58</v>
      </c>
      <c r="I64" s="16" t="s">
        <v>59</v>
      </c>
    </row>
    <row r="65" spans="1:11" s="229" customFormat="1" x14ac:dyDescent="0.2">
      <c r="A65" s="144"/>
      <c r="B65" s="144"/>
      <c r="C65" s="125"/>
      <c r="D65" s="126"/>
      <c r="E65" s="126"/>
      <c r="F65" s="126"/>
      <c r="G65" s="126"/>
      <c r="H65" s="128"/>
      <c r="I65" s="128"/>
      <c r="K65" s="9"/>
    </row>
    <row r="66" spans="1:11" s="229" customFormat="1" x14ac:dyDescent="0.2">
      <c r="A66" s="144"/>
      <c r="B66" s="144"/>
      <c r="C66" s="125"/>
      <c r="D66" s="126"/>
      <c r="E66" s="126"/>
      <c r="F66" s="126"/>
      <c r="G66" s="126"/>
      <c r="H66" s="128"/>
      <c r="I66" s="128"/>
    </row>
    <row r="67" spans="1:11" s="229" customFormat="1" x14ac:dyDescent="0.2">
      <c r="A67" s="157"/>
      <c r="B67" s="157" t="s">
        <v>260</v>
      </c>
      <c r="C67" s="130">
        <f>SUM(C65:C66)</f>
        <v>0</v>
      </c>
      <c r="D67" s="130">
        <f>SUM(D65:D66)</f>
        <v>0</v>
      </c>
      <c r="E67" s="130">
        <f>SUM(E65:E66)</f>
        <v>0</v>
      </c>
      <c r="F67" s="130">
        <f>SUM(F65:F66)</f>
        <v>0</v>
      </c>
      <c r="G67" s="130">
        <f>SUM(G65:G66)</f>
        <v>0</v>
      </c>
      <c r="H67" s="130"/>
      <c r="I67" s="130"/>
    </row>
    <row r="68" spans="1:11" s="229" customFormat="1" x14ac:dyDescent="0.2">
      <c r="C68" s="9"/>
      <c r="D68" s="9"/>
      <c r="E68" s="9"/>
      <c r="F68" s="9"/>
      <c r="G68" s="9"/>
    </row>
    <row r="69" spans="1:11" s="229" customFormat="1" x14ac:dyDescent="0.2">
      <c r="C69" s="9"/>
      <c r="D69" s="9"/>
      <c r="E69" s="9"/>
      <c r="F69" s="9"/>
      <c r="G69" s="9"/>
    </row>
    <row r="70" spans="1:11" s="229" customFormat="1" x14ac:dyDescent="0.2">
      <c r="A70" s="10" t="s">
        <v>261</v>
      </c>
      <c r="B70" s="11"/>
      <c r="C70" s="9"/>
      <c r="D70" s="9"/>
      <c r="E70" s="36"/>
      <c r="F70" s="36"/>
      <c r="G70" s="9"/>
      <c r="I70" s="51" t="s">
        <v>52</v>
      </c>
    </row>
    <row r="71" spans="1:11" s="229" customFormat="1" x14ac:dyDescent="0.2">
      <c r="A71" s="37"/>
      <c r="B71" s="37"/>
      <c r="C71" s="36"/>
      <c r="D71" s="36"/>
      <c r="E71" s="36"/>
      <c r="F71" s="36"/>
      <c r="G71" s="9"/>
    </row>
    <row r="72" spans="1:11" s="229" customFormat="1" x14ac:dyDescent="0.2">
      <c r="A72" s="15" t="s">
        <v>46</v>
      </c>
      <c r="B72" s="16" t="s">
        <v>47</v>
      </c>
      <c r="C72" s="38" t="s">
        <v>53</v>
      </c>
      <c r="D72" s="38" t="s">
        <v>54</v>
      </c>
      <c r="E72" s="38" t="s">
        <v>55</v>
      </c>
      <c r="F72" s="38" t="s">
        <v>56</v>
      </c>
      <c r="G72" s="39" t="s">
        <v>57</v>
      </c>
      <c r="H72" s="16" t="s">
        <v>58</v>
      </c>
      <c r="I72" s="16" t="s">
        <v>59</v>
      </c>
    </row>
    <row r="73" spans="1:11" s="229" customFormat="1" x14ac:dyDescent="0.2">
      <c r="A73" s="144"/>
      <c r="B73" s="144"/>
      <c r="C73" s="125"/>
      <c r="D73" s="126"/>
      <c r="E73" s="126"/>
      <c r="F73" s="126"/>
      <c r="G73" s="126"/>
      <c r="H73" s="128"/>
      <c r="I73" s="128"/>
    </row>
    <row r="74" spans="1:11" s="229" customFormat="1" x14ac:dyDescent="0.2">
      <c r="A74" s="144"/>
      <c r="B74" s="144"/>
      <c r="C74" s="125"/>
      <c r="D74" s="126"/>
      <c r="E74" s="126"/>
      <c r="F74" s="126"/>
      <c r="G74" s="126"/>
      <c r="H74" s="128"/>
      <c r="I74" s="128"/>
    </row>
    <row r="75" spans="1:11" s="229" customFormat="1" x14ac:dyDescent="0.2">
      <c r="A75" s="157"/>
      <c r="B75" s="157" t="s">
        <v>262</v>
      </c>
      <c r="C75" s="130">
        <f>SUM(C73:C74)</f>
        <v>0</v>
      </c>
      <c r="D75" s="130">
        <f>SUM(D73:D74)</f>
        <v>0</v>
      </c>
      <c r="E75" s="130">
        <f>SUM(E73:E74)</f>
        <v>0</v>
      </c>
      <c r="F75" s="130">
        <f>SUM(F73:F74)</f>
        <v>0</v>
      </c>
      <c r="G75" s="130">
        <f>SUM(G73:G74)</f>
        <v>0</v>
      </c>
      <c r="H75" s="130"/>
      <c r="I75" s="130"/>
    </row>
    <row r="76" spans="1:11" s="229" customFormat="1" x14ac:dyDescent="0.2">
      <c r="C76" s="9"/>
      <c r="D76" s="9"/>
      <c r="E76" s="9"/>
      <c r="F76" s="9"/>
      <c r="G76" s="9"/>
    </row>
    <row r="77" spans="1:11" s="229" customFormat="1" x14ac:dyDescent="0.2">
      <c r="C77" s="9"/>
      <c r="D77" s="9"/>
      <c r="E77" s="9"/>
      <c r="F77" s="9"/>
      <c r="G77" s="9"/>
    </row>
    <row r="78" spans="1:11" s="229" customFormat="1" x14ac:dyDescent="0.2">
      <c r="C78" s="9"/>
      <c r="D78" s="9"/>
      <c r="E78" s="9"/>
      <c r="F78" s="9"/>
      <c r="G78" s="9"/>
    </row>
    <row r="79" spans="1:11" s="229" customFormat="1" x14ac:dyDescent="0.2">
      <c r="C79" s="9"/>
      <c r="D79" s="9"/>
      <c r="E79" s="9"/>
      <c r="F79" s="9"/>
      <c r="G79" s="9"/>
    </row>
    <row r="80" spans="1:11" s="229" customFormat="1" x14ac:dyDescent="0.2">
      <c r="C80" s="9"/>
      <c r="D80" s="9"/>
      <c r="E80" s="9"/>
      <c r="F80" s="9"/>
      <c r="G80" s="9"/>
    </row>
    <row r="81" spans="3:7" s="229" customFormat="1" x14ac:dyDescent="0.2">
      <c r="C81" s="9"/>
      <c r="D81" s="9"/>
      <c r="E81" s="9"/>
      <c r="F81" s="9"/>
      <c r="G81" s="9"/>
    </row>
    <row r="82" spans="3:7" s="229" customFormat="1" x14ac:dyDescent="0.2">
      <c r="C82" s="9"/>
      <c r="D82" s="9"/>
      <c r="E82" s="9"/>
      <c r="F82" s="9"/>
      <c r="G82" s="9"/>
    </row>
    <row r="83" spans="3:7" s="229" customFormat="1" x14ac:dyDescent="0.2">
      <c r="C83" s="9"/>
      <c r="D83" s="9"/>
      <c r="E83" s="9"/>
      <c r="F83" s="9"/>
      <c r="G83" s="9"/>
    </row>
    <row r="84" spans="3:7" s="229" customFormat="1" x14ac:dyDescent="0.2">
      <c r="C84" s="9"/>
      <c r="D84" s="9"/>
      <c r="E84" s="9"/>
      <c r="F84" s="9"/>
      <c r="G84" s="9"/>
    </row>
    <row r="85" spans="3:7" s="229" customFormat="1" x14ac:dyDescent="0.2">
      <c r="C85" s="9"/>
      <c r="D85" s="9"/>
      <c r="E85" s="9"/>
      <c r="F85" s="9"/>
      <c r="G85" s="9"/>
    </row>
    <row r="86" spans="3:7" s="229" customFormat="1" x14ac:dyDescent="0.2">
      <c r="C86" s="9"/>
      <c r="D86" s="9"/>
      <c r="E86" s="9"/>
      <c r="F86" s="9"/>
      <c r="G86" s="9"/>
    </row>
    <row r="87" spans="3:7" s="229" customFormat="1" x14ac:dyDescent="0.2">
      <c r="C87" s="9"/>
      <c r="D87" s="9"/>
      <c r="E87" s="9"/>
      <c r="F87" s="9"/>
      <c r="G87" s="9"/>
    </row>
    <row r="88" spans="3:7" s="229" customFormat="1" x14ac:dyDescent="0.2">
      <c r="C88" s="9"/>
      <c r="D88" s="9"/>
      <c r="E88" s="9"/>
      <c r="F88" s="9"/>
      <c r="G88" s="9"/>
    </row>
    <row r="89" spans="3:7" s="229" customFormat="1" x14ac:dyDescent="0.2">
      <c r="C89" s="9"/>
      <c r="D89" s="9"/>
      <c r="E89" s="9"/>
      <c r="F89" s="9"/>
      <c r="G89" s="9"/>
    </row>
    <row r="90" spans="3:7" s="229" customFormat="1" x14ac:dyDescent="0.2">
      <c r="C90" s="9"/>
      <c r="D90" s="9"/>
      <c r="E90" s="9"/>
      <c r="F90" s="9"/>
      <c r="G90" s="9"/>
    </row>
    <row r="91" spans="3:7" s="229" customFormat="1" x14ac:dyDescent="0.2">
      <c r="C91" s="9"/>
      <c r="D91" s="9"/>
      <c r="E91" s="9"/>
      <c r="F91" s="9"/>
      <c r="G91" s="9"/>
    </row>
    <row r="92" spans="3:7" s="229" customFormat="1" x14ac:dyDescent="0.2">
      <c r="C92" s="9"/>
      <c r="D92" s="9"/>
      <c r="E92" s="9"/>
      <c r="F92" s="9"/>
      <c r="G92" s="9"/>
    </row>
    <row r="93" spans="3:7" s="229" customFormat="1" x14ac:dyDescent="0.2">
      <c r="C93" s="9"/>
      <c r="D93" s="9"/>
      <c r="E93" s="9"/>
      <c r="F93" s="9"/>
      <c r="G93" s="9"/>
    </row>
    <row r="94" spans="3:7" s="229" customFormat="1" x14ac:dyDescent="0.2">
      <c r="C94" s="9"/>
      <c r="D94" s="9"/>
      <c r="E94" s="9"/>
      <c r="F94" s="9"/>
      <c r="G94" s="9"/>
    </row>
    <row r="95" spans="3:7" s="229" customFormat="1" x14ac:dyDescent="0.2">
      <c r="C95" s="9"/>
      <c r="D95" s="9"/>
      <c r="E95" s="9"/>
      <c r="F95" s="9"/>
      <c r="G95" s="9"/>
    </row>
    <row r="96" spans="3:7" s="229" customFormat="1" x14ac:dyDescent="0.2">
      <c r="C96" s="9"/>
      <c r="D96" s="9"/>
      <c r="E96" s="9"/>
      <c r="F96" s="9"/>
      <c r="G96" s="9"/>
    </row>
    <row r="97" spans="3:7" s="229" customFormat="1" x14ac:dyDescent="0.2">
      <c r="C97" s="9"/>
      <c r="D97" s="9"/>
      <c r="E97" s="9"/>
      <c r="F97" s="9"/>
      <c r="G97" s="9"/>
    </row>
    <row r="98" spans="3:7" s="229" customFormat="1" x14ac:dyDescent="0.2">
      <c r="C98" s="9"/>
      <c r="D98" s="9"/>
      <c r="E98" s="9"/>
      <c r="F98" s="9"/>
      <c r="G98" s="9"/>
    </row>
    <row r="99" spans="3:7" s="229" customFormat="1" x14ac:dyDescent="0.2">
      <c r="C99" s="9"/>
      <c r="D99" s="9"/>
      <c r="E99" s="9"/>
      <c r="F99" s="9"/>
      <c r="G99" s="9"/>
    </row>
    <row r="100" spans="3:7" s="229" customFormat="1" x14ac:dyDescent="0.2">
      <c r="C100" s="9"/>
      <c r="D100" s="9"/>
      <c r="E100" s="9"/>
      <c r="F100" s="9"/>
      <c r="G100" s="9"/>
    </row>
    <row r="101" spans="3:7" s="229" customFormat="1" x14ac:dyDescent="0.2">
      <c r="C101" s="9"/>
      <c r="D101" s="9"/>
      <c r="E101" s="9"/>
      <c r="F101" s="9"/>
      <c r="G101" s="9"/>
    </row>
    <row r="102" spans="3:7" s="229" customFormat="1" x14ac:dyDescent="0.2">
      <c r="C102" s="9"/>
      <c r="D102" s="9"/>
      <c r="E102" s="9"/>
      <c r="F102" s="9"/>
      <c r="G102" s="9"/>
    </row>
    <row r="103" spans="3:7" s="229" customFormat="1" x14ac:dyDescent="0.2">
      <c r="C103" s="9"/>
      <c r="D103" s="9"/>
      <c r="E103" s="9"/>
      <c r="F103" s="9"/>
      <c r="G103" s="9"/>
    </row>
    <row r="104" spans="3:7" s="229" customFormat="1" x14ac:dyDescent="0.2">
      <c r="C104" s="9"/>
      <c r="D104" s="9"/>
      <c r="E104" s="9"/>
      <c r="F104" s="9"/>
      <c r="G104" s="9"/>
    </row>
    <row r="105" spans="3:7" s="229" customFormat="1" x14ac:dyDescent="0.2">
      <c r="C105" s="9"/>
      <c r="D105" s="9"/>
      <c r="E105" s="9"/>
      <c r="F105" s="9"/>
      <c r="G105" s="9"/>
    </row>
    <row r="106" spans="3:7" s="229" customFormat="1" x14ac:dyDescent="0.2">
      <c r="C106" s="9"/>
      <c r="D106" s="9"/>
      <c r="E106" s="9"/>
      <c r="F106" s="9"/>
      <c r="G106" s="9"/>
    </row>
    <row r="107" spans="3:7" s="229" customFormat="1" x14ac:dyDescent="0.2">
      <c r="C107" s="9"/>
      <c r="D107" s="9"/>
      <c r="E107" s="9"/>
      <c r="F107" s="9"/>
      <c r="G107" s="9"/>
    </row>
    <row r="108" spans="3:7" s="229" customFormat="1" x14ac:dyDescent="0.2">
      <c r="C108" s="9"/>
      <c r="D108" s="9"/>
      <c r="E108" s="9"/>
      <c r="F108" s="9"/>
      <c r="G108" s="9"/>
    </row>
    <row r="109" spans="3:7" s="229" customFormat="1" x14ac:dyDescent="0.2">
      <c r="C109" s="9"/>
      <c r="D109" s="9"/>
      <c r="E109" s="9"/>
      <c r="F109" s="9"/>
      <c r="G109" s="9"/>
    </row>
    <row r="110" spans="3:7" s="229" customFormat="1" x14ac:dyDescent="0.2">
      <c r="C110" s="9"/>
      <c r="D110" s="9"/>
      <c r="E110" s="9"/>
      <c r="F110" s="9"/>
      <c r="G110" s="9"/>
    </row>
    <row r="111" spans="3:7" s="229" customFormat="1" x14ac:dyDescent="0.2">
      <c r="C111" s="9"/>
      <c r="D111" s="9"/>
      <c r="E111" s="9"/>
      <c r="F111" s="9"/>
      <c r="G111" s="9"/>
    </row>
    <row r="112" spans="3:7" s="229" customFormat="1" x14ac:dyDescent="0.2">
      <c r="C112" s="9"/>
      <c r="D112" s="9"/>
      <c r="E112" s="9"/>
      <c r="F112" s="9"/>
      <c r="G112" s="9"/>
    </row>
    <row r="113" spans="3:7" s="229" customFormat="1" x14ac:dyDescent="0.2">
      <c r="C113" s="9"/>
      <c r="D113" s="9"/>
      <c r="E113" s="9"/>
      <c r="F113" s="9"/>
      <c r="G113" s="9"/>
    </row>
    <row r="114" spans="3:7" s="229" customFormat="1" x14ac:dyDescent="0.2">
      <c r="C114" s="9"/>
      <c r="D114" s="9"/>
      <c r="E114" s="9"/>
      <c r="F114" s="9"/>
      <c r="G114" s="9"/>
    </row>
    <row r="115" spans="3:7" s="229" customFormat="1" x14ac:dyDescent="0.2">
      <c r="C115" s="9"/>
      <c r="D115" s="9"/>
      <c r="E115" s="9"/>
      <c r="F115" s="9"/>
      <c r="G115" s="9"/>
    </row>
    <row r="116" spans="3:7" s="229" customFormat="1" x14ac:dyDescent="0.2">
      <c r="C116" s="9"/>
      <c r="D116" s="9"/>
      <c r="E116" s="9"/>
      <c r="F116" s="9"/>
      <c r="G116" s="9"/>
    </row>
    <row r="117" spans="3:7" s="229" customFormat="1" x14ac:dyDescent="0.2">
      <c r="C117" s="9"/>
      <c r="D117" s="9"/>
      <c r="E117" s="9"/>
      <c r="F117" s="9"/>
      <c r="G117" s="9"/>
    </row>
    <row r="118" spans="3:7" s="229" customFormat="1" x14ac:dyDescent="0.2">
      <c r="C118" s="9"/>
      <c r="D118" s="9"/>
      <c r="E118" s="9"/>
      <c r="F118" s="9"/>
      <c r="G118" s="9"/>
    </row>
    <row r="119" spans="3:7" s="229" customFormat="1" x14ac:dyDescent="0.2">
      <c r="C119" s="9"/>
      <c r="D119" s="9"/>
      <c r="E119" s="9"/>
      <c r="F119" s="9"/>
      <c r="G119" s="9"/>
    </row>
    <row r="120" spans="3:7" s="229" customFormat="1" x14ac:dyDescent="0.2">
      <c r="C120" s="9"/>
      <c r="D120" s="9"/>
      <c r="E120" s="9"/>
      <c r="F120" s="9"/>
      <c r="G120" s="9"/>
    </row>
    <row r="121" spans="3:7" s="229" customFormat="1" x14ac:dyDescent="0.2">
      <c r="C121" s="9"/>
      <c r="D121" s="9"/>
      <c r="E121" s="9"/>
      <c r="F121" s="9"/>
      <c r="G121" s="9"/>
    </row>
    <row r="122" spans="3:7" s="229" customFormat="1" x14ac:dyDescent="0.2">
      <c r="C122" s="9"/>
      <c r="D122" s="9"/>
      <c r="E122" s="9"/>
      <c r="F122" s="9"/>
      <c r="G122" s="9"/>
    </row>
    <row r="123" spans="3:7" s="229" customFormat="1" x14ac:dyDescent="0.2">
      <c r="C123" s="9"/>
      <c r="D123" s="9"/>
      <c r="E123" s="9"/>
      <c r="F123" s="9"/>
      <c r="G123" s="9"/>
    </row>
    <row r="124" spans="3:7" s="229" customFormat="1" x14ac:dyDescent="0.2">
      <c r="C124" s="9"/>
      <c r="D124" s="9"/>
      <c r="E124" s="9"/>
      <c r="F124" s="9"/>
      <c r="G124" s="9"/>
    </row>
    <row r="125" spans="3:7" s="229" customFormat="1" x14ac:dyDescent="0.2">
      <c r="C125" s="9"/>
      <c r="D125" s="9"/>
      <c r="E125" s="9"/>
      <c r="F125" s="9"/>
      <c r="G125" s="9"/>
    </row>
    <row r="126" spans="3:7" s="229" customFormat="1" x14ac:dyDescent="0.2">
      <c r="C126" s="9"/>
      <c r="D126" s="9"/>
      <c r="E126" s="9"/>
      <c r="F126" s="9"/>
      <c r="G126" s="9"/>
    </row>
    <row r="127" spans="3:7" s="229" customFormat="1" x14ac:dyDescent="0.2">
      <c r="C127" s="9"/>
      <c r="D127" s="9"/>
      <c r="E127" s="9"/>
      <c r="F127" s="9"/>
      <c r="G127" s="9"/>
    </row>
    <row r="128" spans="3:7" s="229" customFormat="1" x14ac:dyDescent="0.2">
      <c r="C128" s="9"/>
      <c r="D128" s="9"/>
      <c r="E128" s="9"/>
      <c r="F128" s="9"/>
      <c r="G128" s="9"/>
    </row>
    <row r="129" spans="3:7" s="229" customFormat="1" x14ac:dyDescent="0.2">
      <c r="C129" s="9"/>
      <c r="D129" s="9"/>
      <c r="E129" s="9"/>
      <c r="F129" s="9"/>
      <c r="G129" s="9"/>
    </row>
    <row r="130" spans="3:7" s="229" customFormat="1" x14ac:dyDescent="0.2">
      <c r="C130" s="9"/>
      <c r="D130" s="9"/>
      <c r="E130" s="9"/>
      <c r="F130" s="9"/>
      <c r="G130" s="9"/>
    </row>
    <row r="131" spans="3:7" s="229" customFormat="1" x14ac:dyDescent="0.2">
      <c r="C131" s="9"/>
      <c r="D131" s="9"/>
      <c r="E131" s="9"/>
      <c r="F131" s="9"/>
      <c r="G131" s="9"/>
    </row>
    <row r="132" spans="3:7" s="229" customFormat="1" x14ac:dyDescent="0.2">
      <c r="C132" s="9"/>
      <c r="D132" s="9"/>
      <c r="E132" s="9"/>
      <c r="F132" s="9"/>
      <c r="G132" s="9"/>
    </row>
    <row r="133" spans="3:7" s="229" customFormat="1" x14ac:dyDescent="0.2">
      <c r="C133" s="9"/>
      <c r="D133" s="9"/>
      <c r="E133" s="9"/>
      <c r="F133" s="9"/>
      <c r="G133" s="9"/>
    </row>
    <row r="134" spans="3:7" s="229" customFormat="1" x14ac:dyDescent="0.2">
      <c r="C134" s="9"/>
      <c r="D134" s="9"/>
      <c r="E134" s="9"/>
      <c r="F134" s="9"/>
      <c r="G134" s="9"/>
    </row>
    <row r="135" spans="3:7" s="229" customFormat="1" x14ac:dyDescent="0.2">
      <c r="C135" s="9"/>
      <c r="D135" s="9"/>
      <c r="E135" s="9"/>
      <c r="F135" s="9"/>
      <c r="G135" s="9"/>
    </row>
    <row r="136" spans="3:7" s="229" customFormat="1" x14ac:dyDescent="0.2">
      <c r="C136" s="9"/>
      <c r="D136" s="9"/>
      <c r="E136" s="9"/>
      <c r="F136" s="9"/>
      <c r="G136" s="9"/>
    </row>
    <row r="137" spans="3:7" s="229" customFormat="1" x14ac:dyDescent="0.2">
      <c r="C137" s="9"/>
      <c r="D137" s="9"/>
      <c r="E137" s="9"/>
      <c r="F137" s="9"/>
      <c r="G137" s="9"/>
    </row>
    <row r="138" spans="3:7" s="229" customFormat="1" x14ac:dyDescent="0.2">
      <c r="C138" s="9"/>
      <c r="D138" s="9"/>
      <c r="E138" s="9"/>
      <c r="F138" s="9"/>
      <c r="G138" s="9"/>
    </row>
    <row r="139" spans="3:7" s="229" customFormat="1" x14ac:dyDescent="0.2">
      <c r="C139" s="9"/>
      <c r="D139" s="9"/>
      <c r="E139" s="9"/>
      <c r="F139" s="9"/>
      <c r="G139" s="9"/>
    </row>
    <row r="140" spans="3:7" s="229" customFormat="1" x14ac:dyDescent="0.2">
      <c r="C140" s="9"/>
      <c r="D140" s="9"/>
      <c r="E140" s="9"/>
      <c r="F140" s="9"/>
      <c r="G140" s="9"/>
    </row>
    <row r="141" spans="3:7" s="229" customFormat="1" x14ac:dyDescent="0.2">
      <c r="C141" s="9"/>
      <c r="D141" s="9"/>
      <c r="E141" s="9"/>
      <c r="F141" s="9"/>
      <c r="G141" s="9"/>
    </row>
    <row r="142" spans="3:7" s="229" customFormat="1" x14ac:dyDescent="0.2">
      <c r="C142" s="9"/>
      <c r="D142" s="9"/>
      <c r="E142" s="9"/>
      <c r="F142" s="9"/>
      <c r="G142" s="9"/>
    </row>
    <row r="143" spans="3:7" s="229" customFormat="1" x14ac:dyDescent="0.2">
      <c r="C143" s="9"/>
      <c r="D143" s="9"/>
      <c r="E143" s="9"/>
      <c r="F143" s="9"/>
      <c r="G143" s="9"/>
    </row>
    <row r="144" spans="3:7" s="229" customFormat="1" x14ac:dyDescent="0.2">
      <c r="C144" s="9"/>
      <c r="D144" s="9"/>
      <c r="E144" s="9"/>
      <c r="F144" s="9"/>
      <c r="G144" s="9"/>
    </row>
    <row r="145" spans="1:8" s="229" customFormat="1" x14ac:dyDescent="0.2">
      <c r="C145" s="9"/>
      <c r="D145" s="9"/>
      <c r="E145" s="9"/>
      <c r="F145" s="9"/>
      <c r="G145" s="9"/>
    </row>
    <row r="146" spans="1:8" s="229" customFormat="1" x14ac:dyDescent="0.2">
      <c r="C146" s="9"/>
      <c r="D146" s="9"/>
      <c r="E146" s="9"/>
      <c r="F146" s="9"/>
      <c r="G146" s="9"/>
    </row>
    <row r="147" spans="1:8" s="229" customFormat="1" x14ac:dyDescent="0.2">
      <c r="C147" s="9"/>
      <c r="D147" s="9"/>
      <c r="E147" s="9"/>
      <c r="F147" s="9"/>
      <c r="G147" s="9"/>
    </row>
    <row r="148" spans="1:8" s="229" customFormat="1" x14ac:dyDescent="0.2">
      <c r="C148" s="9"/>
      <c r="D148" s="9"/>
      <c r="E148" s="9"/>
      <c r="F148" s="9"/>
      <c r="G148" s="9"/>
    </row>
    <row r="149" spans="1:8" s="229" customFormat="1" x14ac:dyDescent="0.2">
      <c r="C149" s="9"/>
      <c r="D149" s="9"/>
      <c r="E149" s="9"/>
      <c r="F149" s="9"/>
      <c r="G149" s="9"/>
    </row>
    <row r="150" spans="1:8" s="229" customFormat="1" x14ac:dyDescent="0.2">
      <c r="C150" s="9"/>
      <c r="D150" s="9"/>
      <c r="E150" s="9"/>
      <c r="F150" s="9"/>
      <c r="G150" s="9"/>
    </row>
    <row r="151" spans="1:8" s="229" customFormat="1" x14ac:dyDescent="0.2">
      <c r="C151" s="9"/>
      <c r="D151" s="9"/>
      <c r="E151" s="9"/>
      <c r="F151" s="9"/>
      <c r="G151" s="9"/>
    </row>
    <row r="152" spans="1:8" s="229" customFormat="1" x14ac:dyDescent="0.2">
      <c r="C152" s="9"/>
      <c r="D152" s="9"/>
      <c r="E152" s="9"/>
      <c r="F152" s="9"/>
      <c r="G152" s="9"/>
    </row>
    <row r="153" spans="1:8" s="229" customFormat="1" x14ac:dyDescent="0.2">
      <c r="C153" s="9"/>
      <c r="D153" s="9"/>
      <c r="E153" s="9"/>
      <c r="F153" s="9"/>
      <c r="G153" s="9"/>
    </row>
    <row r="154" spans="1:8" s="229" customFormat="1" x14ac:dyDescent="0.2">
      <c r="C154" s="9"/>
      <c r="D154" s="9"/>
      <c r="E154" s="9"/>
      <c r="F154" s="9"/>
      <c r="G154" s="9"/>
    </row>
    <row r="155" spans="1:8" s="229" customFormat="1" x14ac:dyDescent="0.2">
      <c r="C155" s="9"/>
      <c r="D155" s="9"/>
      <c r="E155" s="9"/>
      <c r="F155" s="9"/>
      <c r="G155" s="9"/>
    </row>
    <row r="156" spans="1:8" x14ac:dyDescent="0.2">
      <c r="A156" s="40"/>
      <c r="B156" s="40"/>
      <c r="C156" s="41"/>
      <c r="D156" s="41"/>
      <c r="E156" s="41"/>
      <c r="F156" s="41"/>
      <c r="G156" s="41"/>
      <c r="H156" s="40"/>
    </row>
    <row r="157" spans="1:8" x14ac:dyDescent="0.2">
      <c r="A157" s="230"/>
      <c r="B157" s="231"/>
    </row>
    <row r="158" spans="1:8" x14ac:dyDescent="0.2">
      <c r="A158" s="230"/>
      <c r="B158" s="231"/>
    </row>
    <row r="159" spans="1:8" x14ac:dyDescent="0.2">
      <c r="A159" s="230"/>
      <c r="B159" s="231"/>
    </row>
    <row r="160" spans="1:8" x14ac:dyDescent="0.2">
      <c r="A160" s="230"/>
      <c r="B160" s="231"/>
    </row>
    <row r="161" spans="1:2" x14ac:dyDescent="0.2">
      <c r="A161" s="230"/>
      <c r="B161" s="231"/>
    </row>
  </sheetData>
  <dataValidations count="9">
    <dataValidation allowBlank="1" showInputMessage="1" showErrorMessage="1" prompt="Indicar si el deudor ya sobrepasó el plazo estipulado para pago, 90, 180 o 365 días." sqref="I72 I64 I48 I39 I23 I15 I31 I56 I7" xr:uid="{00000000-0002-0000-0400-000000000000}"/>
    <dataValidation allowBlank="1" showInputMessage="1" showErrorMessage="1" prompt="Informar sobre caraterísticas cualitativas de la cuenta, ejemplo: acciones implementadas para su recuperación, causas de la demora en su recuperación." sqref="H72 H64 H48 H39 H23 H15 H31 H56 H7" xr:uid="{00000000-0002-0000-0400-000001000000}"/>
    <dataValidation allowBlank="1" showInputMessage="1" showErrorMessage="1" prompt="Importe de la cuentas por cobrar con vencimiento mayor a 365 días." sqref="G72 G64 G48 G39 G23 G15 G31 G56 G7" xr:uid="{00000000-0002-0000-0400-000002000000}"/>
    <dataValidation allowBlank="1" showInputMessage="1" showErrorMessage="1" prompt="Importe de la cuentas por cobrar con fecha de vencimiento de 181 a 365 días." sqref="F72 F64 F48 F39 F23 F15 F31 F56 F7" xr:uid="{00000000-0002-0000-0400-000003000000}"/>
    <dataValidation allowBlank="1" showInputMessage="1" showErrorMessage="1" prompt="Importe de la cuentas por cobrar con fecha de vencimiento de 91 a 180 días." sqref="E72 E64 E48 E39 E23 E15 E31 E56 E7" xr:uid="{00000000-0002-0000-0400-000004000000}"/>
    <dataValidation allowBlank="1" showInputMessage="1" showErrorMessage="1" prompt="Importe de la cuentas por cobrar con fecha de vencimiento de 1 a 90 días." sqref="D72 D64 D48 D39 D23 D15 D31 D56 D7" xr:uid="{00000000-0002-0000-0400-000005000000}"/>
    <dataValidation allowBlank="1" showInputMessage="1" showErrorMessage="1" prompt="Corresponde al nombre o descripción de la cuenta de acuerdo al Plan de Cuentas emitido por el CONAC." sqref="B72 B64 B48 B39 B23 B15 B31 B56 B7" xr:uid="{00000000-0002-0000-0400-000006000000}"/>
    <dataValidation allowBlank="1" showInputMessage="1" showErrorMessage="1" prompt="Corresponde al número de la cuenta de acuerdo al Plan de Cuentas emitido por el CONAC (DOF 23/12/2015). Excepto cuentas por cobrar de contribuciones o fideicomisos que se encuentran dentro de inversiones financieras..." sqref="A72 A64 A48 A39 A23 A15 A31 A56 A7" xr:uid="{00000000-0002-0000-0400-000007000000}"/>
    <dataValidation allowBlank="1" showInputMessage="1" showErrorMessage="1" prompt="Saldo final del periodo de la información financiera trimestral presentada, el cual debe coincidir con la suma de las columnas de 90, 180, 365 y más de 365 días." sqref="C72 C64 C48 C39 C23 C15 C31 C56 C7" xr:uid="{00000000-0002-0000-0400-000008000000}"/>
  </dataValidations>
  <pageMargins left="0.58125000000000004" right="0.70866141732283472" top="0.63124999999999998" bottom="0.43125000000000002" header="0.31496062992125984" footer="0.31496062992125984"/>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Q8"/>
  <sheetViews>
    <sheetView zoomScaleSheetLayoutView="100" workbookViewId="0">
      <selection activeCell="E29" sqref="E29"/>
    </sheetView>
  </sheetViews>
  <sheetFormatPr baseColWidth="10" defaultRowHeight="11.25" x14ac:dyDescent="0.2"/>
  <cols>
    <col min="1" max="1" width="20.7109375" style="63" customWidth="1"/>
    <col min="2" max="7" width="11.42578125" style="63"/>
    <col min="8" max="8" width="17.7109375" style="63" customWidth="1"/>
    <col min="9" max="16384" width="11.42578125" style="63"/>
  </cols>
  <sheetData>
    <row r="1" spans="1:17" x14ac:dyDescent="0.2">
      <c r="A1" s="3" t="s">
        <v>43</v>
      </c>
      <c r="B1" s="3"/>
      <c r="C1" s="3"/>
      <c r="D1" s="3"/>
      <c r="E1" s="3"/>
      <c r="F1" s="3"/>
      <c r="G1" s="3"/>
      <c r="H1" s="7"/>
    </row>
    <row r="2" spans="1:17" x14ac:dyDescent="0.2">
      <c r="A2" s="3" t="s">
        <v>190</v>
      </c>
      <c r="B2" s="3"/>
      <c r="C2" s="3"/>
      <c r="D2" s="3"/>
      <c r="E2" s="3"/>
      <c r="F2" s="3"/>
      <c r="G2" s="3"/>
      <c r="H2" s="253"/>
    </row>
    <row r="3" spans="1:17" x14ac:dyDescent="0.2">
      <c r="A3" s="3"/>
      <c r="B3" s="3"/>
      <c r="C3" s="3"/>
      <c r="D3" s="3"/>
      <c r="E3" s="3"/>
      <c r="F3" s="3"/>
      <c r="G3" s="3"/>
      <c r="H3" s="253"/>
    </row>
    <row r="4" spans="1:17" ht="11.25" customHeight="1" x14ac:dyDescent="0.2">
      <c r="A4" s="253"/>
      <c r="B4" s="253"/>
      <c r="C4" s="253"/>
      <c r="D4" s="253"/>
      <c r="E4" s="253"/>
      <c r="F4" s="253"/>
      <c r="G4" s="3"/>
      <c r="H4" s="253"/>
    </row>
    <row r="5" spans="1:17" ht="11.25" customHeight="1" x14ac:dyDescent="0.2">
      <c r="A5" s="64" t="s">
        <v>300</v>
      </c>
      <c r="B5" s="65"/>
      <c r="C5" s="65"/>
      <c r="D5" s="65"/>
      <c r="E5" s="65"/>
      <c r="F5" s="57"/>
      <c r="G5" s="57"/>
      <c r="H5" s="282" t="s">
        <v>301</v>
      </c>
    </row>
    <row r="6" spans="1:17" x14ac:dyDescent="0.2">
      <c r="J6" s="441"/>
      <c r="K6" s="441"/>
      <c r="L6" s="441"/>
      <c r="M6" s="441"/>
      <c r="N6" s="441"/>
      <c r="O6" s="441"/>
      <c r="P6" s="441"/>
      <c r="Q6" s="441"/>
    </row>
    <row r="7" spans="1:17" x14ac:dyDescent="0.2">
      <c r="A7" s="3"/>
    </row>
    <row r="8" spans="1:17" ht="52.5" customHeight="1" x14ac:dyDescent="0.2">
      <c r="A8" s="442" t="s">
        <v>455</v>
      </c>
      <c r="B8" s="442"/>
      <c r="C8" s="442"/>
      <c r="D8" s="442"/>
      <c r="E8" s="442"/>
      <c r="F8" s="442"/>
      <c r="G8" s="442"/>
      <c r="H8" s="442"/>
    </row>
  </sheetData>
  <mergeCells count="2">
    <mergeCell ref="J6:Q6"/>
    <mergeCell ref="A8:H8"/>
  </mergeCells>
  <pageMargins left="0.70866141732283472" right="0.70866141732283472" top="0.74803149606299213" bottom="0.74803149606299213" header="0.31496062992125984" footer="0.31496062992125984"/>
  <pageSetup scale="98" orientation="landscape"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D28"/>
  <sheetViews>
    <sheetView topLeftCell="A4" zoomScaleSheetLayoutView="100" workbookViewId="0">
      <selection activeCell="B14" sqref="B14"/>
    </sheetView>
  </sheetViews>
  <sheetFormatPr baseColWidth="10" defaultRowHeight="11.25" x14ac:dyDescent="0.2"/>
  <cols>
    <col min="1" max="1" width="20.7109375" style="8" customWidth="1"/>
    <col min="2" max="2" width="63.42578125" style="8" customWidth="1"/>
    <col min="3" max="3" width="17.42578125" style="9" customWidth="1"/>
    <col min="4" max="4" width="17.7109375" style="8" customWidth="1"/>
    <col min="5" max="16384" width="11.42578125" style="8"/>
  </cols>
  <sheetData>
    <row r="1" spans="1:4" x14ac:dyDescent="0.2">
      <c r="A1" s="3" t="s">
        <v>43</v>
      </c>
      <c r="B1" s="3"/>
      <c r="D1" s="7"/>
    </row>
    <row r="2" spans="1:4" x14ac:dyDescent="0.2">
      <c r="A2" s="3" t="s">
        <v>190</v>
      </c>
      <c r="B2" s="3"/>
    </row>
    <row r="5" spans="1:4" s="35" customFormat="1" ht="11.25" customHeight="1" x14ac:dyDescent="0.2">
      <c r="A5" s="33" t="s">
        <v>60</v>
      </c>
      <c r="B5" s="232"/>
      <c r="C5" s="42"/>
      <c r="D5" s="236" t="s">
        <v>61</v>
      </c>
    </row>
    <row r="6" spans="1:4" x14ac:dyDescent="0.2">
      <c r="A6" s="43"/>
      <c r="B6" s="43"/>
      <c r="C6" s="44"/>
      <c r="D6" s="45"/>
    </row>
    <row r="7" spans="1:4" ht="15" customHeight="1" x14ac:dyDescent="0.2">
      <c r="A7" s="15" t="s">
        <v>46</v>
      </c>
      <c r="B7" s="16" t="s">
        <v>47</v>
      </c>
      <c r="C7" s="17" t="s">
        <v>48</v>
      </c>
      <c r="D7" s="46" t="s">
        <v>62</v>
      </c>
    </row>
    <row r="8" spans="1:4" x14ac:dyDescent="0.2">
      <c r="A8" s="144" t="s">
        <v>376</v>
      </c>
      <c r="B8" s="128" t="s">
        <v>377</v>
      </c>
      <c r="C8" s="126">
        <v>0</v>
      </c>
      <c r="D8" s="345" t="s">
        <v>373</v>
      </c>
    </row>
    <row r="9" spans="1:4" s="253" customFormat="1" x14ac:dyDescent="0.2">
      <c r="A9" s="144" t="s">
        <v>378</v>
      </c>
      <c r="B9" s="128" t="s">
        <v>379</v>
      </c>
      <c r="C9" s="126">
        <v>0</v>
      </c>
      <c r="D9" s="345" t="s">
        <v>373</v>
      </c>
    </row>
    <row r="10" spans="1:4" s="253" customFormat="1" x14ac:dyDescent="0.2">
      <c r="A10" s="144" t="s">
        <v>380</v>
      </c>
      <c r="B10" s="128" t="s">
        <v>381</v>
      </c>
      <c r="C10" s="126">
        <v>0</v>
      </c>
      <c r="D10" s="345" t="s">
        <v>373</v>
      </c>
    </row>
    <row r="11" spans="1:4" s="253" customFormat="1" ht="11.25" customHeight="1" x14ac:dyDescent="0.2">
      <c r="A11" s="144" t="s">
        <v>382</v>
      </c>
      <c r="B11" s="128" t="s">
        <v>383</v>
      </c>
      <c r="C11" s="126">
        <v>0</v>
      </c>
      <c r="D11" s="345" t="s">
        <v>373</v>
      </c>
    </row>
    <row r="12" spans="1:4" x14ac:dyDescent="0.2">
      <c r="A12" s="144" t="s">
        <v>384</v>
      </c>
      <c r="B12" s="128" t="s">
        <v>385</v>
      </c>
      <c r="C12" s="126">
        <v>0</v>
      </c>
      <c r="D12" s="345" t="s">
        <v>373</v>
      </c>
    </row>
    <row r="13" spans="1:4" x14ac:dyDescent="0.2">
      <c r="A13" s="144"/>
      <c r="B13" s="128"/>
      <c r="C13" s="126"/>
      <c r="D13" s="128"/>
    </row>
    <row r="14" spans="1:4" x14ac:dyDescent="0.2">
      <c r="A14" s="144"/>
      <c r="B14" s="128"/>
      <c r="C14" s="126"/>
      <c r="D14" s="128"/>
    </row>
    <row r="15" spans="1:4" x14ac:dyDescent="0.2">
      <c r="A15" s="144"/>
      <c r="B15" s="128"/>
      <c r="C15" s="126"/>
      <c r="D15" s="128"/>
    </row>
    <row r="16" spans="1:4" x14ac:dyDescent="0.2">
      <c r="A16" s="158"/>
      <c r="B16" s="158" t="s">
        <v>211</v>
      </c>
      <c r="C16" s="135">
        <f>SUM(C8:C15)</f>
        <v>0</v>
      </c>
      <c r="D16" s="159"/>
    </row>
    <row r="17" spans="1:4" x14ac:dyDescent="0.2">
      <c r="A17" s="143"/>
      <c r="B17" s="143"/>
      <c r="C17" s="151"/>
      <c r="D17" s="143"/>
    </row>
    <row r="18" spans="1:4" x14ac:dyDescent="0.2">
      <c r="A18" s="143"/>
      <c r="B18" s="143"/>
      <c r="C18" s="151"/>
      <c r="D18" s="143"/>
    </row>
    <row r="19" spans="1:4" s="35" customFormat="1" ht="11.25" customHeight="1" x14ac:dyDescent="0.2">
      <c r="A19" s="33" t="s">
        <v>63</v>
      </c>
      <c r="B19" s="143"/>
      <c r="C19" s="42"/>
      <c r="D19" s="236" t="s">
        <v>61</v>
      </c>
    </row>
    <row r="20" spans="1:4" x14ac:dyDescent="0.2">
      <c r="A20" s="43"/>
      <c r="B20" s="43"/>
      <c r="C20" s="44"/>
      <c r="D20" s="45"/>
    </row>
    <row r="21" spans="1:4" ht="15" customHeight="1" x14ac:dyDescent="0.2">
      <c r="A21" s="15" t="s">
        <v>46</v>
      </c>
      <c r="B21" s="16" t="s">
        <v>47</v>
      </c>
      <c r="C21" s="17" t="s">
        <v>48</v>
      </c>
      <c r="D21" s="46" t="s">
        <v>62</v>
      </c>
    </row>
    <row r="22" spans="1:4" x14ac:dyDescent="0.2">
      <c r="A22" s="409" t="s">
        <v>374</v>
      </c>
      <c r="B22" s="410" t="s">
        <v>375</v>
      </c>
      <c r="C22" s="411">
        <v>12042044.119999999</v>
      </c>
      <c r="D22" s="345" t="s">
        <v>373</v>
      </c>
    </row>
    <row r="23" spans="1:4" s="245" customFormat="1" x14ac:dyDescent="0.2">
      <c r="A23" s="149"/>
      <c r="B23" s="156"/>
      <c r="C23" s="126"/>
      <c r="D23" s="128"/>
    </row>
    <row r="24" spans="1:4" s="245" customFormat="1" x14ac:dyDescent="0.2">
      <c r="A24" s="149"/>
      <c r="B24" s="156"/>
      <c r="C24" s="126"/>
      <c r="D24" s="128"/>
    </row>
    <row r="25" spans="1:4" x14ac:dyDescent="0.2">
      <c r="A25" s="149"/>
      <c r="B25" s="156"/>
      <c r="C25" s="126"/>
      <c r="D25" s="128"/>
    </row>
    <row r="26" spans="1:4" x14ac:dyDescent="0.2">
      <c r="A26" s="141"/>
      <c r="B26" s="141" t="s">
        <v>212</v>
      </c>
      <c r="C26" s="134">
        <f>SUM(C22:C25)</f>
        <v>12042044.119999999</v>
      </c>
      <c r="D26" s="159"/>
    </row>
    <row r="28" spans="1:4" x14ac:dyDescent="0.2">
      <c r="B28" s="8" t="str">
        <f>+UPPER(B17)</f>
        <v/>
      </c>
    </row>
  </sheetData>
  <dataValidations count="6">
    <dataValidation allowBlank="1" showInputMessage="1" showErrorMessage="1" prompt="Sistema de costeo y método de valuación aplicados a los inventarios (UEPS, PROMEDIO, etc.)" sqref="D7" xr:uid="{00000000-0002-0000-0600-000000000000}"/>
    <dataValidation allowBlank="1" showInputMessage="1" showErrorMessage="1" prompt="Corresponde al nombre o descripción de la cuenta de acuerdo al Plan de Cuentas emitido por el CONAC." sqref="B7 B21" xr:uid="{00000000-0002-0000-0600-000001000000}"/>
    <dataValidation allowBlank="1" showInputMessage="1" showErrorMessage="1" prompt="Método de valuación aplicados." sqref="D21" xr:uid="{00000000-0002-0000-0600-000002000000}"/>
    <dataValidation allowBlank="1" showInputMessage="1" showErrorMessage="1" prompt="Corresponde al número de la cuenta de acuerdo al Plan de Cuentas emitido por el CONAC (DOF 23/12/2015)." sqref="A7 A21" xr:uid="{00000000-0002-0000-0600-000003000000}"/>
    <dataValidation allowBlank="1" showInputMessage="1" showErrorMessage="1" prompt="Saldo final de la Información Financiera Trimestral que se presentada (trimestral: 1er, 2do, 3ro. o 4to.)." sqref="C7" xr:uid="{00000000-0002-0000-0600-000004000000}"/>
    <dataValidation allowBlank="1" showInputMessage="1" showErrorMessage="1" prompt="Saldo final de la Información Financiera Trimestral que se presenta (trimestral: 1er, 2do, 3ro. o 4to.)." sqref="C21" xr:uid="{00000000-0002-0000-0600-000005000000}"/>
  </dataValidations>
  <pageMargins left="0.70866141732283472" right="0.70866141732283472" top="0.74803149606299213" bottom="0.74803149606299213" header="0.31496062992125984" footer="0.31496062992125984"/>
  <pageSetup orientation="landscape" r:id="rId1"/>
  <ignoredErrors>
    <ignoredError sqref="A8:A2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G20"/>
  <sheetViews>
    <sheetView zoomScaleSheetLayoutView="100" workbookViewId="0">
      <selection activeCell="B12" sqref="B12"/>
    </sheetView>
  </sheetViews>
  <sheetFormatPr baseColWidth="10" defaultRowHeight="11.25" x14ac:dyDescent="0.2"/>
  <cols>
    <col min="1" max="1" width="20.7109375" style="8" customWidth="1"/>
    <col min="2" max="2" width="50.7109375" style="8" customWidth="1"/>
    <col min="3" max="3" width="17.7109375" style="9" customWidth="1"/>
    <col min="4" max="5" width="17.7109375" style="8" customWidth="1"/>
    <col min="6" max="7" width="22.7109375" style="8" customWidth="1"/>
    <col min="8" max="16384" width="11.42578125" style="8"/>
  </cols>
  <sheetData>
    <row r="1" spans="1:7" s="35" customFormat="1" ht="11.25" customHeight="1" x14ac:dyDescent="0.25">
      <c r="A1" s="47" t="s">
        <v>43</v>
      </c>
      <c r="B1" s="47"/>
      <c r="C1" s="255"/>
      <c r="D1" s="47"/>
      <c r="E1" s="47"/>
      <c r="F1" s="47"/>
      <c r="G1" s="48"/>
    </row>
    <row r="2" spans="1:7" s="35" customFormat="1" ht="11.25" customHeight="1" x14ac:dyDescent="0.25">
      <c r="A2" s="47" t="s">
        <v>190</v>
      </c>
      <c r="B2" s="47"/>
      <c r="C2" s="255"/>
      <c r="D2" s="47"/>
      <c r="E2" s="47"/>
      <c r="F2" s="47"/>
      <c r="G2" s="47"/>
    </row>
    <row r="5" spans="1:7" ht="11.25" customHeight="1" x14ac:dyDescent="0.2">
      <c r="A5" s="10" t="s">
        <v>64</v>
      </c>
      <c r="B5" s="10"/>
      <c r="G5" s="12" t="s">
        <v>65</v>
      </c>
    </row>
    <row r="6" spans="1:7" x14ac:dyDescent="0.2">
      <c r="A6" s="251"/>
      <c r="B6" s="251"/>
      <c r="C6" s="61"/>
      <c r="D6" s="251"/>
      <c r="E6" s="251"/>
      <c r="F6" s="251"/>
      <c r="G6" s="251"/>
    </row>
    <row r="7" spans="1:7" ht="15" customHeight="1" x14ac:dyDescent="0.2">
      <c r="A7" s="15" t="s">
        <v>46</v>
      </c>
      <c r="B7" s="16" t="s">
        <v>47</v>
      </c>
      <c r="C7" s="17" t="s">
        <v>48</v>
      </c>
      <c r="D7" s="18" t="s">
        <v>49</v>
      </c>
      <c r="E7" s="18" t="s">
        <v>66</v>
      </c>
      <c r="F7" s="16" t="s">
        <v>67</v>
      </c>
      <c r="G7" s="16" t="s">
        <v>68</v>
      </c>
    </row>
    <row r="8" spans="1:7" x14ac:dyDescent="0.2">
      <c r="A8" s="160"/>
      <c r="B8" s="160"/>
      <c r="C8" s="125"/>
      <c r="D8" s="161"/>
      <c r="E8" s="162"/>
      <c r="F8" s="160"/>
      <c r="G8" s="160"/>
    </row>
    <row r="9" spans="1:7" s="253" customFormat="1" x14ac:dyDescent="0.2">
      <c r="A9" s="160"/>
      <c r="B9" s="160"/>
      <c r="C9" s="125"/>
      <c r="D9" s="162"/>
      <c r="E9" s="162"/>
      <c r="F9" s="160"/>
      <c r="G9" s="160"/>
    </row>
    <row r="10" spans="1:7" s="253" customFormat="1" x14ac:dyDescent="0.2">
      <c r="A10" s="160"/>
      <c r="B10" s="160"/>
      <c r="C10" s="125"/>
      <c r="D10" s="162"/>
      <c r="E10" s="162"/>
      <c r="F10" s="160"/>
      <c r="G10" s="160"/>
    </row>
    <row r="11" spans="1:7" s="253" customFormat="1" x14ac:dyDescent="0.2">
      <c r="A11" s="160"/>
      <c r="B11" s="160"/>
      <c r="C11" s="125"/>
      <c r="D11" s="162"/>
      <c r="E11" s="162"/>
      <c r="F11" s="160"/>
      <c r="G11" s="160"/>
    </row>
    <row r="12" spans="1:7" s="253" customFormat="1" x14ac:dyDescent="0.2">
      <c r="A12" s="160"/>
      <c r="B12" s="160"/>
      <c r="C12" s="125"/>
      <c r="D12" s="162"/>
      <c r="E12" s="162"/>
      <c r="F12" s="160"/>
      <c r="G12" s="160"/>
    </row>
    <row r="13" spans="1:7" s="253" customFormat="1" x14ac:dyDescent="0.2">
      <c r="A13" s="160"/>
      <c r="B13" s="160"/>
      <c r="C13" s="125"/>
      <c r="D13" s="162"/>
      <c r="E13" s="162"/>
      <c r="F13" s="160"/>
      <c r="G13" s="160"/>
    </row>
    <row r="14" spans="1:7" s="253" customFormat="1" x14ac:dyDescent="0.2">
      <c r="A14" s="160"/>
      <c r="B14" s="160"/>
      <c r="C14" s="125"/>
      <c r="D14" s="162"/>
      <c r="E14" s="162"/>
      <c r="F14" s="160"/>
      <c r="G14" s="160"/>
    </row>
    <row r="15" spans="1:7" x14ac:dyDescent="0.2">
      <c r="A15" s="160"/>
      <c r="B15" s="160"/>
      <c r="C15" s="125"/>
      <c r="D15" s="162"/>
      <c r="E15" s="162"/>
      <c r="F15" s="160"/>
      <c r="G15" s="160"/>
    </row>
    <row r="16" spans="1:7" x14ac:dyDescent="0.2">
      <c r="A16" s="157"/>
      <c r="B16" s="157" t="s">
        <v>221</v>
      </c>
      <c r="C16" s="130">
        <f>SUM(C8:C15)</f>
        <v>0</v>
      </c>
      <c r="D16" s="157"/>
      <c r="E16" s="157"/>
      <c r="F16" s="157"/>
      <c r="G16" s="157"/>
    </row>
    <row r="18" spans="1:2" x14ac:dyDescent="0.2">
      <c r="A18" s="318" t="s">
        <v>730</v>
      </c>
    </row>
    <row r="20" spans="1:2" x14ac:dyDescent="0.2">
      <c r="B20" s="352"/>
    </row>
  </sheetData>
  <dataValidations count="7">
    <dataValidation allowBlank="1" showInputMessage="1" showErrorMessage="1" prompt="Razón de existencia/fin del fideicomiso." sqref="G7" xr:uid="{00000000-0002-0000-0700-000000000000}"/>
    <dataValidation allowBlank="1" showInputMessage="1" showErrorMessage="1" prompt="Nombre con el que se identifica el fideicomiso." sqref="F7" xr:uid="{00000000-0002-0000-0700-000001000000}"/>
    <dataValidation allowBlank="1" showInputMessage="1" showErrorMessage="1" prompt="Caracterisiticas relevantes que tengan impacto financiero o situación de riesgo. Ejemplo: Becas a fondo perdido." sqref="E7" xr:uid="{00000000-0002-0000-0700-000002000000}"/>
    <dataValidation allowBlank="1" showInputMessage="1" showErrorMessage="1" prompt="Corresponde al nombre o descripción de la cuenta de acuerdo al Plan de Cuentas emitido por el CONAC." sqref="B7" xr:uid="{00000000-0002-0000-0700-000003000000}"/>
    <dataValidation allowBlank="1" showInputMessage="1" showErrorMessage="1" prompt="Tipo de fideicomiso(s) que tiene la entidad derivado de los recursos asignados (Art. 32 LGCG.). Puede ser de: Administración, Inversión." sqref="D7" xr:uid="{00000000-0002-0000-0700-000004000000}"/>
    <dataValidation allowBlank="1" showInputMessage="1" showErrorMessage="1" prompt="Corresponde al número de la cuenta de acuerdo al Plan de Cuentas emitido por el CONAC (DOF 23/12/2015)." sqref="A7" xr:uid="{00000000-0002-0000-0700-000005000000}"/>
    <dataValidation allowBlank="1" showInputMessage="1" showErrorMessage="1" prompt="Saldo final de la Información Financiera Trimestral que se presenta (trimestral: 1er, 2do, 3ro. o 4to.)." sqref="C7" xr:uid="{00000000-0002-0000-0700-000006000000}"/>
  </dataValidations>
  <pageMargins left="0.7" right="0.7" top="0.75" bottom="0.75" header="0.3" footer="0.3"/>
  <pageSetup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E18"/>
  <sheetViews>
    <sheetView zoomScaleSheetLayoutView="100" workbookViewId="0">
      <selection activeCell="B14" sqref="B14"/>
    </sheetView>
  </sheetViews>
  <sheetFormatPr baseColWidth="10" defaultRowHeight="11.25" x14ac:dyDescent="0.2"/>
  <cols>
    <col min="1" max="1" width="20.7109375" style="8" customWidth="1"/>
    <col min="2" max="2" width="50.7109375" style="8" customWidth="1"/>
    <col min="3" max="3" width="17.7109375" style="9" customWidth="1"/>
    <col min="4" max="5" width="17.7109375" style="8" customWidth="1"/>
    <col min="6" max="16384" width="11.42578125" style="8"/>
  </cols>
  <sheetData>
    <row r="1" spans="1:5" x14ac:dyDescent="0.2">
      <c r="A1" s="3" t="s">
        <v>43</v>
      </c>
      <c r="B1" s="3"/>
      <c r="C1" s="4"/>
      <c r="D1" s="3"/>
      <c r="E1" s="7"/>
    </row>
    <row r="2" spans="1:5" x14ac:dyDescent="0.2">
      <c r="A2" s="3" t="s">
        <v>190</v>
      </c>
      <c r="B2" s="3"/>
      <c r="C2" s="4"/>
      <c r="D2" s="3"/>
      <c r="E2" s="3"/>
    </row>
    <row r="5" spans="1:5" ht="11.25" customHeight="1" x14ac:dyDescent="0.2">
      <c r="A5" s="10" t="s">
        <v>69</v>
      </c>
      <c r="B5" s="10"/>
      <c r="E5" s="12" t="s">
        <v>70</v>
      </c>
    </row>
    <row r="6" spans="1:5" x14ac:dyDescent="0.2">
      <c r="A6" s="251"/>
      <c r="B6" s="251"/>
      <c r="C6" s="61"/>
      <c r="D6" s="251"/>
      <c r="E6" s="251"/>
    </row>
    <row r="7" spans="1:5" ht="15" customHeight="1" x14ac:dyDescent="0.2">
      <c r="A7" s="15" t="s">
        <v>46</v>
      </c>
      <c r="B7" s="16" t="s">
        <v>47</v>
      </c>
      <c r="C7" s="17" t="s">
        <v>48</v>
      </c>
      <c r="D7" s="18" t="s">
        <v>49</v>
      </c>
      <c r="E7" s="16" t="s">
        <v>71</v>
      </c>
    </row>
    <row r="8" spans="1:5" s="216" customFormat="1" ht="11.25" customHeight="1" x14ac:dyDescent="0.2">
      <c r="A8" s="161"/>
      <c r="B8" s="161"/>
      <c r="C8" s="154"/>
      <c r="D8" s="161"/>
      <c r="E8" s="161"/>
    </row>
    <row r="9" spans="1:5" s="253" customFormat="1" ht="11.25" customHeight="1" x14ac:dyDescent="0.2">
      <c r="A9" s="161"/>
      <c r="B9" s="161"/>
      <c r="C9" s="154"/>
      <c r="D9" s="161"/>
      <c r="E9" s="161"/>
    </row>
    <row r="10" spans="1:5" s="253" customFormat="1" ht="11.25" customHeight="1" x14ac:dyDescent="0.2">
      <c r="A10" s="161"/>
      <c r="B10" s="161"/>
      <c r="C10" s="154"/>
      <c r="D10" s="161"/>
      <c r="E10" s="161"/>
    </row>
    <row r="11" spans="1:5" s="253" customFormat="1" ht="11.25" customHeight="1" x14ac:dyDescent="0.2">
      <c r="A11" s="161"/>
      <c r="B11" s="161"/>
      <c r="C11" s="154"/>
      <c r="D11" s="161"/>
      <c r="E11" s="161"/>
    </row>
    <row r="12" spans="1:5" s="253" customFormat="1" ht="11.25" customHeight="1" x14ac:dyDescent="0.2">
      <c r="A12" s="161"/>
      <c r="B12" s="161"/>
      <c r="C12" s="154"/>
      <c r="D12" s="161"/>
      <c r="E12" s="161"/>
    </row>
    <row r="13" spans="1:5" s="253" customFormat="1" ht="11.25" customHeight="1" x14ac:dyDescent="0.2">
      <c r="A13" s="161"/>
      <c r="B13" s="161"/>
      <c r="C13" s="154"/>
      <c r="D13" s="161"/>
      <c r="E13" s="161"/>
    </row>
    <row r="14" spans="1:5" s="245" customFormat="1" ht="11.25" customHeight="1" x14ac:dyDescent="0.2">
      <c r="A14" s="161"/>
      <c r="B14" s="161"/>
      <c r="C14" s="154"/>
      <c r="D14" s="161"/>
      <c r="E14" s="161"/>
    </row>
    <row r="15" spans="1:5" x14ac:dyDescent="0.2">
      <c r="A15" s="161"/>
      <c r="B15" s="161"/>
      <c r="C15" s="154"/>
      <c r="D15" s="161"/>
      <c r="E15" s="161"/>
    </row>
    <row r="16" spans="1:5" x14ac:dyDescent="0.2">
      <c r="A16" s="141"/>
      <c r="B16" s="141" t="s">
        <v>222</v>
      </c>
      <c r="C16" s="155">
        <f>SUM(C8:C15)</f>
        <v>0</v>
      </c>
      <c r="D16" s="141"/>
      <c r="E16" s="141"/>
    </row>
    <row r="18" spans="1:1" x14ac:dyDescent="0.2">
      <c r="A18" s="318" t="s">
        <v>730</v>
      </c>
    </row>
  </sheetData>
  <dataValidations count="5">
    <dataValidation allowBlank="1" showInputMessage="1" showErrorMessage="1" prompt="Especificar el nombre de la Empresa u Organismo Público Descentralizado al que se realizó la aportación. (organismo público descentralizados)." sqref="E7" xr:uid="{00000000-0002-0000-0800-000000000000}"/>
    <dataValidation allowBlank="1" showInputMessage="1" showErrorMessage="1" prompt="Corresponde al nombre o descripción de la cuenta de acuerdo al Plan de Cuentas emitido por el CONAC." sqref="B7" xr:uid="{00000000-0002-0000-0800-000001000000}"/>
    <dataValidation allowBlank="1" showInputMessage="1" showErrorMessage="1" prompt="Tipo de Participaciones y Aportaciones de capital que tiene la entidad. Ejemplo: ordinarias, preferentes, serie A, B, C." sqref="D7" xr:uid="{00000000-0002-0000-0800-000002000000}"/>
    <dataValidation allowBlank="1" showInputMessage="1" showErrorMessage="1" prompt="Corresponde al número de la cuenta de acuerdo al Plan de Cuentas emitido por el CONAC (DOF 23/12/2015)." sqref="A7" xr:uid="{00000000-0002-0000-0800-000003000000}"/>
    <dataValidation allowBlank="1" showInputMessage="1" showErrorMessage="1" prompt="Saldo final de la Información Financiera Trimestral que se presenta (trimestral: 1er, 2do, 3ro. o 4to.)." sqref="C7" xr:uid="{00000000-0002-0000-0800-000004000000}"/>
  </dataValidations>
  <pageMargins left="0.70866141732283472" right="0.70866141732283472" top="0.74803149606299213" bottom="0.74803149606299213" header="0.31496062992125984" footer="0.31496062992125984"/>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29</vt:i4>
      </vt:variant>
      <vt:variant>
        <vt:lpstr>Rangos con nombre</vt:lpstr>
      </vt:variant>
      <vt:variant>
        <vt:i4>27</vt:i4>
      </vt:variant>
    </vt:vector>
  </HeadingPairs>
  <TitlesOfParts>
    <vt:vector size="56" baseType="lpstr">
      <vt:lpstr>Hoja1</vt:lpstr>
      <vt:lpstr>Notas a los Edos Financieros</vt:lpstr>
      <vt:lpstr>ESF-01</vt:lpstr>
      <vt:lpstr>ESF-02 </vt:lpstr>
      <vt:lpstr>ESF-03</vt:lpstr>
      <vt:lpstr>ESF-04</vt:lpstr>
      <vt:lpstr>ESF-05</vt:lpstr>
      <vt:lpstr>ESF-06 </vt:lpstr>
      <vt:lpstr>ESF-07</vt:lpstr>
      <vt:lpstr>ESF-08</vt:lpstr>
      <vt:lpstr>ESF-09</vt:lpstr>
      <vt:lpstr>ESF-10</vt:lpstr>
      <vt:lpstr>ESF-11</vt:lpstr>
      <vt:lpstr>ESF-12 </vt:lpstr>
      <vt:lpstr>ESF-13</vt:lpstr>
      <vt:lpstr>ESF-14</vt:lpstr>
      <vt:lpstr>ESF-15</vt:lpstr>
      <vt:lpstr>EA-01</vt:lpstr>
      <vt:lpstr>EA-02</vt:lpstr>
      <vt:lpstr>EA-03 </vt:lpstr>
      <vt:lpstr>VHP-01</vt:lpstr>
      <vt:lpstr>VHP-02</vt:lpstr>
      <vt:lpstr>EFE-01  </vt:lpstr>
      <vt:lpstr>EFE-02</vt:lpstr>
      <vt:lpstr>EFE-03</vt:lpstr>
      <vt:lpstr>Conciliacion_Ig</vt:lpstr>
      <vt:lpstr>Conciliacion_Eg</vt:lpstr>
      <vt:lpstr>Memoria</vt:lpstr>
      <vt:lpstr>Hoja2</vt:lpstr>
      <vt:lpstr>Conciliacion_Eg!Área_de_impresión</vt:lpstr>
      <vt:lpstr>'EA-01'!Área_de_impresión</vt:lpstr>
      <vt:lpstr>'EA-02'!Área_de_impresión</vt:lpstr>
      <vt:lpstr>'EA-03 '!Área_de_impresión</vt:lpstr>
      <vt:lpstr>'EFE-01  '!Área_de_impresión</vt:lpstr>
      <vt:lpstr>'EFE-02'!Área_de_impresión</vt:lpstr>
      <vt:lpstr>'EFE-03'!Área_de_impresión</vt:lpstr>
      <vt:lpstr>'ESF-01'!Área_de_impresión</vt:lpstr>
      <vt:lpstr>'ESF-02 '!Área_de_impresión</vt:lpstr>
      <vt:lpstr>'ESF-03'!Área_de_impresión</vt:lpstr>
      <vt:lpstr>'ESF-04'!Área_de_impresión</vt:lpstr>
      <vt:lpstr>'ESF-06 '!Área_de_impresión</vt:lpstr>
      <vt:lpstr>'ESF-07'!Área_de_impresión</vt:lpstr>
      <vt:lpstr>'ESF-09'!Área_de_impresión</vt:lpstr>
      <vt:lpstr>'ESF-10'!Área_de_impresión</vt:lpstr>
      <vt:lpstr>'ESF-12 '!Área_de_impresión</vt:lpstr>
      <vt:lpstr>'ESF-13'!Área_de_impresión</vt:lpstr>
      <vt:lpstr>'ESF-14'!Área_de_impresión</vt:lpstr>
      <vt:lpstr>'ESF-15'!Área_de_impresión</vt:lpstr>
      <vt:lpstr>Memoria!Área_de_impresión</vt:lpstr>
      <vt:lpstr>'Notas a los Edos Financieros'!Área_de_impresión</vt:lpstr>
      <vt:lpstr>'VHP-01'!Área_de_impresión</vt:lpstr>
      <vt:lpstr>'VHP-02'!Área_de_impresión</vt:lpstr>
      <vt:lpstr>'EA-01'!Títulos_a_imprimir</vt:lpstr>
      <vt:lpstr>'EA-03 '!Títulos_a_imprimir</vt:lpstr>
      <vt:lpstr>'EFE-01  '!Títulos_a_imprimir</vt:lpstr>
      <vt:lpstr>'Notas a los Edos Financieros'!Títulos_a_imprimir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lastPrinted>2018-02-16T20:27:20Z</cp:lastPrinted>
  <dcterms:created xsi:type="dcterms:W3CDTF">2012-12-11T20:36:24Z</dcterms:created>
  <dcterms:modified xsi:type="dcterms:W3CDTF">2018-08-07T15:31:00Z</dcterms:modified>
</cp:coreProperties>
</file>