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SISMACC\"/>
    </mc:Choice>
  </mc:AlternateContent>
  <bookViews>
    <workbookView xWindow="0" yWindow="0" windowWidth="24000" windowHeight="8835"/>
  </bookViews>
  <sheets>
    <sheet name="EAI" sheetId="1" r:id="rId1"/>
    <sheet name="CRI" sheetId="2" r:id="rId2"/>
    <sheet name="CF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H3" i="2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<sst xmlns="http://schemas.openxmlformats.org/spreadsheetml/2006/main" count="180" uniqueCount="63">
  <si>
    <t>SISTEMA MUNICIPAL DE ARTE Y CULTURA DE CELAYA GUANAJUATO
ESTADO ANALÍTICO DE INGRESOS 
DEL 1 DE ENERO AL 31 DE DICIEMBRE DE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</si>
  <si>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</si>
  <si>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</si>
  <si>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</si>
  <si>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</si>
  <si>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</si>
  <si>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</si>
  <si>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</si>
  <si>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</si>
  <si>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</si>
  <si>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</si>
  <si>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</si>
  <si>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</si>
  <si>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**  1 Recursos Fiscales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</si>
  <si>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</si>
  <si>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</si>
  <si>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</si>
  <si>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</si>
  <si>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</si>
  <si>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</si>
  <si>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</si>
  <si>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</si>
  <si>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</si>
  <si>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</si>
  <si>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</si>
  <si>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</si>
  <si>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</si>
  <si>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</si>
  <si>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</si>
  <si>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</si>
  <si>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>*   1.1.7 Subidios y subvenciones</t>
  </si>
  <si>
    <t xml:space="preserve">    938401  INST ESTATAL DE CULT</t>
  </si>
  <si>
    <t xml:space="preserve">    938403  Secretaria de Cultura</t>
  </si>
  <si>
    <t>*   1.1.8 Transferencias corrientes</t>
  </si>
  <si>
    <t xml:space="preserve">    948401  DONATIVOS Y APOYOS</t>
  </si>
  <si>
    <t xml:space="preserve">    948402  DONATIVOS EN ESPECIE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</si>
  <si>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</si>
  <si>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</si>
  <si>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</si>
  <si>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918404  TRANSF, ASIGNACIONES</t>
  </si>
  <si>
    <t xml:space="preserve">    918405  TRANSF PARA BIENES M</t>
  </si>
  <si>
    <t>**  4 Ingresos Propios</t>
  </si>
  <si>
    <t>*   3.2.2 Disminucion de pasivos</t>
  </si>
  <si>
    <t xml:space="preserve">    030301  REMANENTE RECURSO PROPIO</t>
  </si>
  <si>
    <t>SISTEMA MUNICIPAL DE ARTE Y CULTURA DE CELAYA GUANAJUATO
ESTADO ANALÍTICO DE INGRESOS POR RUBRO
DEL 1 DE ENERO AL 31 DE DICIEMBRE DE 2017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</si>
  <si>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</si>
  <si>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</si>
  <si>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</si>
  <si>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</si>
  <si>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</si>
  <si>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</si>
  <si>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</si>
  <si>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</si>
  <si>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</si>
  <si>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</si>
  <si>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</si>
  <si>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</si>
  <si>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</si>
  <si>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</si>
  <si>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SISTEMA MUNICIPAL DE ARTE Y CULTURA DE CELAYA GUANAJUATO
ESTADO ANALÍTICO DE INGRESOS POR FUENTE DE FINANCIAMIENTO
DEL 1 DE ENERO AL 31 DE DICIEMBRE DE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</si>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</sst>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66">
    <xf numFmtId="0" fontId="0" fillId="0" borderId="0" xfId="0"/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2" fillId="0" borderId="0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>
      <alignment vertical="top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5" xfId="2" applyFont="1" applyBorder="1" applyAlignment="1" applyProtection="1">
      <alignment horizontal="center"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5" xfId="1" applyFont="1" applyFill="1" applyBorder="1" applyAlignment="1" applyProtection="1">
      <alignment horizontal="center"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7" xfId="1" quotePrefix="1" applyFont="1" applyFill="1" applyBorder="1" applyAlignment="1" applyProtection="1">
      <alignment horizontal="center"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6" fillId="0" borderId="0" xfId="2" applyNumberFormat="1" applyFont="1" applyBorder="1" applyAlignment="1" applyProtection="1">
      <alignment horizontal="left" vertical="top" wrapText="1"/>
      <protection locked="0"/>
    </xf>
    <xf numFmtId="0" fontId="2" fillId="0" borderId="11" xfId="2" applyFont="1" applyBorder="1" applyAlignment="1" applyProtection="1">
      <alignment horizontal="center" vertical="top"/>
    </xf>
    <xf numFmtId="0" fontId="3" fillId="0" borderId="12" xfId="1" applyFont="1" applyFill="1" applyBorder="1" applyAlignment="1" applyProtection="1">
      <alignment vertical="top" wrapText="1"/>
    </xf>
    <xf numFmtId="4" fontId="3" fillId="0" borderId="12" xfId="1" applyNumberFormat="1" applyFont="1" applyFill="1" applyBorder="1" applyAlignment="1" applyProtection="1">
      <alignment vertical="top"/>
      <protection locked="0"/>
    </xf>
    <xf numFmtId="4" fontId="3" fillId="0" borderId="13" xfId="1" applyNumberFormat="1" applyFont="1" applyFill="1" applyBorder="1" applyAlignment="1" applyProtection="1">
      <alignment vertical="top"/>
      <protection locked="0"/>
    </xf>
    <xf numFmtId="0" fontId="2" fillId="0" borderId="5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7" xfId="1" quotePrefix="1" applyFont="1" applyFill="1" applyBorder="1" applyAlignment="1" applyProtection="1">
      <alignment horizontal="center" vertical="top"/>
    </xf>
    <xf numFmtId="0" fontId="4" fillId="0" borderId="8" xfId="1" applyFont="1" applyFill="1" applyBorder="1" applyAlignment="1" applyProtection="1">
      <alignment horizontal="left" vertical="top" wrapText="1" indent="1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3" fillId="0" borderId="5" xfId="3" applyFont="1" applyFill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123824</xdr:colOff>
      <xdr:row>0</xdr:row>
      <xdr:rowOff>666749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4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123824</xdr:colOff>
      <xdr:row>1</xdr:row>
      <xdr:rowOff>19049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4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295276</xdr:colOff>
      <xdr:row>1</xdr:row>
      <xdr:rowOff>38101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001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K1"/>
    </sheetView>
  </sheetViews>
  <sheetFormatPr baseColWidth="10" defaultRowHeight="11.25" x14ac:dyDescent="0.25"/>
  <cols>
    <col min="1" max="3" width="7.5703125" style="9" customWidth="1"/>
    <col min="4" max="4" width="43.5703125" style="9" customWidth="1"/>
    <col min="5" max="11" width="15.28515625" style="11" customWidth="1"/>
    <col min="12" max="16384" width="11.42578125" style="9"/>
  </cols>
  <sheetData>
    <row r="1" spans="1:11" s="1" customFormat="1" ht="52.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22.5" x14ac:dyDescent="0.25">
      <c r="A2" s="56" t="s">
        <v>1</v>
      </c>
      <c r="B2" s="56" t="s">
        <v>2</v>
      </c>
      <c r="C2" s="56" t="s">
        <v>3</v>
      </c>
      <c r="D2" s="56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</row>
    <row r="3" spans="1:11" s="6" customFormat="1" x14ac:dyDescent="0.25">
      <c r="A3" s="58">
        <v>90001</v>
      </c>
      <c r="B3" s="3"/>
      <c r="C3" s="3"/>
      <c r="D3" s="4" t="s">
        <v>12</v>
      </c>
      <c r="E3" s="5">
        <f>+E4+E31</f>
        <v>23104005.82</v>
      </c>
      <c r="F3" s="5">
        <f t="shared" ref="F3:J3" si="0">+F4+F31</f>
        <v>3328625.8899999997</v>
      </c>
      <c r="G3" s="5">
        <f t="shared" si="0"/>
        <v>26432631.710000001</v>
      </c>
      <c r="H3" s="5">
        <f t="shared" si="0"/>
        <v>24862518.41</v>
      </c>
      <c r="I3" s="5">
        <f t="shared" si="0"/>
        <v>24862518.41</v>
      </c>
      <c r="J3" s="5">
        <f t="shared" si="0"/>
        <v>1758512.59</v>
      </c>
      <c r="K3" s="18">
        <v>0</v>
      </c>
    </row>
    <row r="4" spans="1:11" x14ac:dyDescent="0.25">
      <c r="A4" s="59" t="str">
        <f>IF((LEFT($D4,4))="**  ",MID($D4,5,1),"")</f>
        <v>1</v>
      </c>
      <c r="B4" s="7" t="str">
        <f>IF((LEFT($D4,4))="*   ",MID($D4,4,7),"")</f>
        <v/>
      </c>
      <c r="C4" s="7" t="str">
        <f>IF((LEFT($D4,1))="*","",MID($D4,5,6))</f>
        <v/>
      </c>
      <c r="D4" s="8" t="s">
        <v>13</v>
      </c>
      <c r="E4" s="5">
        <v>23104005.82</v>
      </c>
      <c r="F4" s="5">
        <v>3282967.57</v>
      </c>
      <c r="G4" s="5">
        <v>26386973.390000001</v>
      </c>
      <c r="H4" s="5">
        <v>24816860.09</v>
      </c>
      <c r="I4" s="5">
        <v>24816860.09</v>
      </c>
      <c r="J4" s="5">
        <v>1712854.27</v>
      </c>
      <c r="K4" s="18">
        <v>1712854.27</v>
      </c>
    </row>
    <row r="5" spans="1:11" x14ac:dyDescent="0.25">
      <c r="A5" s="59" t="str">
        <f t="shared" ref="A5:A32" si="1">IF((LEFT($D5,4))="**  ",MID($D5,5,1),"")</f>
        <v/>
      </c>
      <c r="B5" s="7" t="str">
        <f t="shared" ref="B5:B32" si="2">IF((LEFT($D5,4))="*   ",MID($D5,4,7),"")</f>
        <v xml:space="preserve"> 1.1.4 </v>
      </c>
      <c r="C5" s="7" t="str">
        <f t="shared" ref="C5:C32" si="3">IF((LEFT($D5,1))="*","",MID($D5,5,6))</f>
        <v/>
      </c>
      <c r="D5" s="10" t="s">
        <v>14</v>
      </c>
      <c r="E5" s="11">
        <v>2100536.79</v>
      </c>
      <c r="F5" s="11">
        <v>352307.57</v>
      </c>
      <c r="G5" s="11">
        <v>2452844.36</v>
      </c>
      <c r="H5" s="11">
        <v>2475739.25</v>
      </c>
      <c r="I5" s="11">
        <v>2475739.25</v>
      </c>
      <c r="J5" s="11">
        <v>375202.46</v>
      </c>
      <c r="K5" s="21">
        <v>375202.46</v>
      </c>
    </row>
    <row r="6" spans="1:11" x14ac:dyDescent="0.25">
      <c r="A6" s="59" t="str">
        <f t="shared" si="1"/>
        <v/>
      </c>
      <c r="B6" s="7" t="str">
        <f t="shared" si="2"/>
        <v/>
      </c>
      <c r="C6" s="7" t="str">
        <f t="shared" si="3"/>
        <v>518401</v>
      </c>
      <c r="D6" s="10" t="s">
        <v>15</v>
      </c>
      <c r="E6" s="11">
        <v>1734041.69</v>
      </c>
      <c r="F6" s="11">
        <v>356930.57</v>
      </c>
      <c r="G6" s="11">
        <v>2090972.26</v>
      </c>
      <c r="H6" s="11">
        <v>2096602.5</v>
      </c>
      <c r="I6" s="11">
        <v>2096602.5</v>
      </c>
      <c r="J6" s="11">
        <v>362560.81</v>
      </c>
      <c r="K6" s="21">
        <v>362560.81</v>
      </c>
    </row>
    <row r="7" spans="1:11" x14ac:dyDescent="0.25">
      <c r="A7" s="59" t="str">
        <f t="shared" si="1"/>
        <v/>
      </c>
      <c r="B7" s="7" t="str">
        <f t="shared" si="2"/>
        <v/>
      </c>
      <c r="C7" s="7" t="str">
        <f t="shared" si="3"/>
        <v>518402</v>
      </c>
      <c r="D7" s="9" t="s">
        <v>16</v>
      </c>
      <c r="E7" s="11">
        <v>4998</v>
      </c>
      <c r="F7" s="11">
        <v>-1623</v>
      </c>
      <c r="G7" s="11">
        <v>3375</v>
      </c>
      <c r="H7" s="11">
        <v>3375</v>
      </c>
      <c r="I7" s="11">
        <v>3375</v>
      </c>
      <c r="J7" s="11">
        <v>-1623</v>
      </c>
      <c r="K7" s="21" t="s">
        <v>17</v>
      </c>
    </row>
    <row r="8" spans="1:11" x14ac:dyDescent="0.25">
      <c r="A8" s="59" t="str">
        <f t="shared" si="1"/>
        <v/>
      </c>
      <c r="B8" s="7" t="str">
        <f t="shared" si="2"/>
        <v/>
      </c>
      <c r="C8" s="7" t="str">
        <f t="shared" si="3"/>
        <v>518403</v>
      </c>
      <c r="D8" s="9" t="s">
        <v>18</v>
      </c>
      <c r="E8" s="11">
        <v>138899.1</v>
      </c>
      <c r="F8" s="11" t="s">
        <v>17</v>
      </c>
      <c r="G8" s="11">
        <v>138899.1</v>
      </c>
      <c r="H8" s="11">
        <v>118959.75</v>
      </c>
      <c r="I8" s="11">
        <v>118959.75</v>
      </c>
      <c r="J8" s="11">
        <v>-19939.349999999999</v>
      </c>
      <c r="K8" s="21" t="s">
        <v>17</v>
      </c>
    </row>
    <row r="9" spans="1:11" x14ac:dyDescent="0.25">
      <c r="A9" s="59" t="str">
        <f t="shared" si="1"/>
        <v/>
      </c>
      <c r="B9" s="7" t="str">
        <f t="shared" si="2"/>
        <v/>
      </c>
      <c r="C9" s="7" t="str">
        <f t="shared" si="3"/>
        <v>518404</v>
      </c>
      <c r="D9" s="9" t="s">
        <v>19</v>
      </c>
      <c r="E9" s="11">
        <v>219598</v>
      </c>
      <c r="F9" s="11" t="s">
        <v>17</v>
      </c>
      <c r="G9" s="11">
        <v>219598</v>
      </c>
      <c r="H9" s="11">
        <v>256802</v>
      </c>
      <c r="I9" s="11">
        <v>256802</v>
      </c>
      <c r="J9" s="11">
        <v>37204</v>
      </c>
      <c r="K9" s="21">
        <v>37204</v>
      </c>
    </row>
    <row r="10" spans="1:11" x14ac:dyDescent="0.25">
      <c r="A10" s="59" t="str">
        <f t="shared" si="1"/>
        <v/>
      </c>
      <c r="B10" s="7" t="str">
        <f t="shared" si="2"/>
        <v/>
      </c>
      <c r="C10" s="7" t="str">
        <f t="shared" si="3"/>
        <v>518405</v>
      </c>
      <c r="D10" s="9" t="s">
        <v>20</v>
      </c>
      <c r="E10" s="11">
        <v>3000</v>
      </c>
      <c r="F10" s="11">
        <v>-3000</v>
      </c>
      <c r="G10" s="11" t="s">
        <v>17</v>
      </c>
      <c r="H10" s="11" t="s">
        <v>17</v>
      </c>
      <c r="I10" s="11" t="s">
        <v>17</v>
      </c>
      <c r="J10" s="11">
        <v>-3000</v>
      </c>
      <c r="K10" s="21" t="s">
        <v>17</v>
      </c>
    </row>
    <row r="11" spans="1:11" x14ac:dyDescent="0.25">
      <c r="A11" s="59" t="str">
        <f t="shared" si="1"/>
        <v/>
      </c>
      <c r="B11" s="7" t="str">
        <f t="shared" si="2"/>
        <v xml:space="preserve"> 1.1.6 </v>
      </c>
      <c r="C11" s="7" t="str">
        <f t="shared" si="3"/>
        <v/>
      </c>
      <c r="D11" s="9" t="s">
        <v>21</v>
      </c>
      <c r="E11" s="11">
        <v>3949232.58</v>
      </c>
      <c r="F11" s="11">
        <v>118901.39</v>
      </c>
      <c r="G11" s="11">
        <v>4068133.97</v>
      </c>
      <c r="H11" s="11">
        <v>4061503.51</v>
      </c>
      <c r="I11" s="11">
        <v>4061503.51</v>
      </c>
      <c r="J11" s="11">
        <v>112270.93</v>
      </c>
      <c r="K11" s="21">
        <v>112270.93</v>
      </c>
    </row>
    <row r="12" spans="1:11" x14ac:dyDescent="0.25">
      <c r="A12" s="59" t="str">
        <f t="shared" si="1"/>
        <v/>
      </c>
      <c r="B12" s="7" t="str">
        <f t="shared" si="2"/>
        <v/>
      </c>
      <c r="C12" s="7" t="str">
        <f t="shared" si="3"/>
        <v>718401</v>
      </c>
      <c r="D12" s="9" t="s">
        <v>22</v>
      </c>
      <c r="E12" s="11">
        <v>2802185</v>
      </c>
      <c r="F12" s="11">
        <v>116807.8</v>
      </c>
      <c r="G12" s="11">
        <v>2918992.8</v>
      </c>
      <c r="H12" s="11">
        <v>2941339.37</v>
      </c>
      <c r="I12" s="11">
        <v>2941339.37</v>
      </c>
      <c r="J12" s="11">
        <v>139154.37</v>
      </c>
      <c r="K12" s="21">
        <v>139154.37</v>
      </c>
    </row>
    <row r="13" spans="1:11" x14ac:dyDescent="0.25">
      <c r="A13" s="59" t="str">
        <f t="shared" si="1"/>
        <v/>
      </c>
      <c r="B13" s="7" t="str">
        <f t="shared" si="2"/>
        <v/>
      </c>
      <c r="C13" s="7" t="str">
        <f t="shared" si="3"/>
        <v>718402</v>
      </c>
      <c r="D13" s="9" t="s">
        <v>23</v>
      </c>
      <c r="E13" s="11">
        <v>706000</v>
      </c>
      <c r="F13" s="11">
        <v>122206.63</v>
      </c>
      <c r="G13" s="11">
        <v>828206.63</v>
      </c>
      <c r="H13" s="11">
        <v>836898.83</v>
      </c>
      <c r="I13" s="11">
        <v>836898.83</v>
      </c>
      <c r="J13" s="11">
        <v>130898.83</v>
      </c>
      <c r="K13" s="21">
        <v>130898.83</v>
      </c>
    </row>
    <row r="14" spans="1:11" x14ac:dyDescent="0.25">
      <c r="A14" s="59" t="str">
        <f t="shared" si="1"/>
        <v/>
      </c>
      <c r="B14" s="7" t="str">
        <f t="shared" si="2"/>
        <v/>
      </c>
      <c r="C14" s="7" t="str">
        <f t="shared" si="3"/>
        <v>718403</v>
      </c>
      <c r="D14" s="9" t="s">
        <v>24</v>
      </c>
      <c r="E14" s="11">
        <v>211039.14</v>
      </c>
      <c r="F14" s="11" t="s">
        <v>17</v>
      </c>
      <c r="G14" s="11">
        <v>211039.14</v>
      </c>
      <c r="H14" s="11">
        <v>165812.38</v>
      </c>
      <c r="I14" s="11">
        <v>165812.38</v>
      </c>
      <c r="J14" s="11">
        <v>-45226.76</v>
      </c>
      <c r="K14" s="21" t="s">
        <v>17</v>
      </c>
    </row>
    <row r="15" spans="1:11" x14ac:dyDescent="0.25">
      <c r="A15" s="59" t="str">
        <f t="shared" si="1"/>
        <v/>
      </c>
      <c r="B15" s="7" t="str">
        <f t="shared" si="2"/>
        <v/>
      </c>
      <c r="C15" s="7" t="str">
        <f t="shared" si="3"/>
        <v>718404</v>
      </c>
      <c r="D15" s="9" t="s">
        <v>25</v>
      </c>
      <c r="E15" s="11">
        <v>76560</v>
      </c>
      <c r="F15" s="11">
        <v>-20687.04</v>
      </c>
      <c r="G15" s="11">
        <v>55872.959999999999</v>
      </c>
      <c r="H15" s="11">
        <v>55872.959999999999</v>
      </c>
      <c r="I15" s="11">
        <v>55872.959999999999</v>
      </c>
      <c r="J15" s="11">
        <v>-20687.04</v>
      </c>
      <c r="K15" s="21" t="s">
        <v>17</v>
      </c>
    </row>
    <row r="16" spans="1:11" x14ac:dyDescent="0.25">
      <c r="A16" s="59" t="str">
        <f t="shared" si="1"/>
        <v/>
      </c>
      <c r="B16" s="7" t="str">
        <f t="shared" si="2"/>
        <v/>
      </c>
      <c r="C16" s="7" t="str">
        <f t="shared" si="3"/>
        <v>718405</v>
      </c>
      <c r="D16" s="9" t="s">
        <v>26</v>
      </c>
      <c r="E16" s="11">
        <v>1450</v>
      </c>
      <c r="F16" s="11">
        <v>-1450</v>
      </c>
      <c r="G16" s="11" t="s">
        <v>17</v>
      </c>
      <c r="H16" s="11" t="s">
        <v>17</v>
      </c>
      <c r="I16" s="11" t="s">
        <v>17</v>
      </c>
      <c r="J16" s="11">
        <v>-1450</v>
      </c>
      <c r="K16" s="21" t="s">
        <v>17</v>
      </c>
    </row>
    <row r="17" spans="1:11" x14ac:dyDescent="0.25">
      <c r="A17" s="59" t="str">
        <f t="shared" si="1"/>
        <v/>
      </c>
      <c r="B17" s="7" t="str">
        <f t="shared" si="2"/>
        <v/>
      </c>
      <c r="C17" s="7" t="str">
        <f t="shared" si="3"/>
        <v>718406</v>
      </c>
      <c r="D17" s="9" t="s">
        <v>27</v>
      </c>
      <c r="E17" s="11">
        <v>100000</v>
      </c>
      <c r="F17" s="11">
        <v>-97976</v>
      </c>
      <c r="G17" s="11">
        <v>2024</v>
      </c>
      <c r="H17" s="11">
        <v>2024</v>
      </c>
      <c r="I17" s="11">
        <v>2024</v>
      </c>
      <c r="J17" s="11">
        <v>-97976</v>
      </c>
      <c r="K17" s="21" t="s">
        <v>17</v>
      </c>
    </row>
    <row r="18" spans="1:11" x14ac:dyDescent="0.25">
      <c r="A18" s="59" t="str">
        <f t="shared" si="1"/>
        <v/>
      </c>
      <c r="B18" s="7" t="str">
        <f t="shared" si="2"/>
        <v/>
      </c>
      <c r="C18" s="7" t="str">
        <f t="shared" si="3"/>
        <v>718407</v>
      </c>
      <c r="D18" s="9" t="s">
        <v>28</v>
      </c>
      <c r="E18" s="11">
        <v>36998.44</v>
      </c>
      <c r="F18" s="11" t="s">
        <v>17</v>
      </c>
      <c r="G18" s="11">
        <v>36998.44</v>
      </c>
      <c r="H18" s="11">
        <v>42436.22</v>
      </c>
      <c r="I18" s="11">
        <v>42436.22</v>
      </c>
      <c r="J18" s="11">
        <v>5437.78</v>
      </c>
      <c r="K18" s="21">
        <v>5437.78</v>
      </c>
    </row>
    <row r="19" spans="1:11" x14ac:dyDescent="0.25">
      <c r="A19" s="59" t="str">
        <f t="shared" si="1"/>
        <v/>
      </c>
      <c r="B19" s="7" t="str">
        <f t="shared" si="2"/>
        <v/>
      </c>
      <c r="C19" s="7" t="str">
        <f t="shared" si="3"/>
        <v>718408</v>
      </c>
      <c r="D19" s="9" t="s">
        <v>29</v>
      </c>
      <c r="E19" s="11">
        <v>15000</v>
      </c>
      <c r="F19" s="11" t="s">
        <v>17</v>
      </c>
      <c r="G19" s="11">
        <v>15000</v>
      </c>
      <c r="H19" s="11">
        <v>17119.75</v>
      </c>
      <c r="I19" s="11">
        <v>17119.75</v>
      </c>
      <c r="J19" s="11">
        <v>2119.75</v>
      </c>
      <c r="K19" s="21">
        <v>2119.75</v>
      </c>
    </row>
    <row r="20" spans="1:11" x14ac:dyDescent="0.25">
      <c r="A20" s="59" t="str">
        <f t="shared" si="1"/>
        <v/>
      </c>
      <c r="B20" s="7" t="str">
        <f t="shared" si="2"/>
        <v xml:space="preserve"> 1.1.7 </v>
      </c>
      <c r="C20" s="7" t="str">
        <f t="shared" si="3"/>
        <v/>
      </c>
      <c r="D20" s="9" t="s">
        <v>30</v>
      </c>
      <c r="E20" s="11">
        <v>252000.45</v>
      </c>
      <c r="F20" s="11">
        <v>166054.54999999999</v>
      </c>
      <c r="G20" s="11">
        <v>418055</v>
      </c>
      <c r="H20" s="11">
        <v>418055</v>
      </c>
      <c r="I20" s="11">
        <v>418055</v>
      </c>
      <c r="J20" s="11">
        <v>166054.54999999999</v>
      </c>
      <c r="K20" s="21">
        <v>166054.54999999999</v>
      </c>
    </row>
    <row r="21" spans="1:11" x14ac:dyDescent="0.25">
      <c r="A21" s="59" t="str">
        <f t="shared" si="1"/>
        <v/>
      </c>
      <c r="B21" s="7" t="str">
        <f t="shared" si="2"/>
        <v/>
      </c>
      <c r="C21" s="7" t="str">
        <f t="shared" si="3"/>
        <v>938401</v>
      </c>
      <c r="D21" s="9" t="s">
        <v>31</v>
      </c>
      <c r="E21" s="11">
        <v>252000.45</v>
      </c>
      <c r="F21" s="11">
        <v>1054.55</v>
      </c>
      <c r="G21" s="11">
        <v>253055</v>
      </c>
      <c r="H21" s="11">
        <v>253055</v>
      </c>
      <c r="I21" s="11">
        <v>253055</v>
      </c>
      <c r="J21" s="11">
        <v>1054.55</v>
      </c>
      <c r="K21" s="21">
        <v>1054.55</v>
      </c>
    </row>
    <row r="22" spans="1:11" x14ac:dyDescent="0.25">
      <c r="A22" s="59" t="str">
        <f t="shared" si="1"/>
        <v/>
      </c>
      <c r="B22" s="7" t="str">
        <f t="shared" si="2"/>
        <v/>
      </c>
      <c r="C22" s="7" t="str">
        <f t="shared" si="3"/>
        <v>938403</v>
      </c>
      <c r="D22" s="9" t="s">
        <v>32</v>
      </c>
      <c r="E22" s="11" t="s">
        <v>17</v>
      </c>
      <c r="F22" s="11">
        <v>165000</v>
      </c>
      <c r="G22" s="11">
        <v>165000</v>
      </c>
      <c r="H22" s="11">
        <v>165000</v>
      </c>
      <c r="I22" s="11">
        <v>165000</v>
      </c>
      <c r="J22" s="11">
        <v>165000</v>
      </c>
      <c r="K22" s="21">
        <v>165000</v>
      </c>
    </row>
    <row r="23" spans="1:11" x14ac:dyDescent="0.25">
      <c r="A23" s="59" t="str">
        <f t="shared" si="1"/>
        <v/>
      </c>
      <c r="B23" s="7" t="str">
        <f t="shared" si="2"/>
        <v xml:space="preserve"> 1.1.8 </v>
      </c>
      <c r="C23" s="7" t="str">
        <f t="shared" si="3"/>
        <v/>
      </c>
      <c r="D23" s="9" t="s">
        <v>33</v>
      </c>
      <c r="E23" s="11">
        <v>16802236</v>
      </c>
      <c r="F23" s="11">
        <v>2645704.06</v>
      </c>
      <c r="G23" s="11">
        <v>19447940.059999999</v>
      </c>
      <c r="H23" s="11">
        <v>17861562.329999998</v>
      </c>
      <c r="I23" s="11">
        <v>17861562.329999998</v>
      </c>
      <c r="J23" s="11">
        <v>1059326.33</v>
      </c>
      <c r="K23" s="21">
        <v>1059326.33</v>
      </c>
    </row>
    <row r="24" spans="1:11" x14ac:dyDescent="0.25">
      <c r="A24" s="59" t="str">
        <f t="shared" si="1"/>
        <v/>
      </c>
      <c r="B24" s="7" t="str">
        <f t="shared" si="2"/>
        <v/>
      </c>
      <c r="C24" s="7" t="str">
        <f t="shared" si="3"/>
        <v>948401</v>
      </c>
      <c r="D24" s="9" t="s">
        <v>34</v>
      </c>
      <c r="E24" s="11">
        <v>10000</v>
      </c>
      <c r="F24" s="11">
        <v>145190</v>
      </c>
      <c r="G24" s="11">
        <v>155190</v>
      </c>
      <c r="H24" s="11">
        <v>157690</v>
      </c>
      <c r="I24" s="11">
        <v>157690</v>
      </c>
      <c r="J24" s="11">
        <v>147690</v>
      </c>
      <c r="K24" s="21">
        <v>147690</v>
      </c>
    </row>
    <row r="25" spans="1:11" x14ac:dyDescent="0.25">
      <c r="A25" s="59" t="str">
        <f t="shared" si="1"/>
        <v/>
      </c>
      <c r="B25" s="7" t="str">
        <f t="shared" si="2"/>
        <v/>
      </c>
      <c r="C25" s="7" t="str">
        <f t="shared" si="3"/>
        <v>948402</v>
      </c>
      <c r="D25" s="9" t="s">
        <v>35</v>
      </c>
      <c r="E25" s="11">
        <v>4500</v>
      </c>
      <c r="F25" s="11">
        <v>61050</v>
      </c>
      <c r="G25" s="11">
        <v>65550</v>
      </c>
      <c r="H25" s="11">
        <v>65340</v>
      </c>
      <c r="I25" s="11">
        <v>65340</v>
      </c>
      <c r="J25" s="11">
        <v>60840</v>
      </c>
      <c r="K25" s="21">
        <v>60840</v>
      </c>
    </row>
    <row r="26" spans="1:11" x14ac:dyDescent="0.25">
      <c r="A26" s="59" t="str">
        <f t="shared" si="1"/>
        <v/>
      </c>
      <c r="B26" s="7" t="str">
        <f t="shared" si="2"/>
        <v/>
      </c>
      <c r="C26" s="7" t="str">
        <f t="shared" si="3"/>
        <v>918401</v>
      </c>
      <c r="D26" s="9" t="s">
        <v>36</v>
      </c>
      <c r="E26" s="11">
        <v>12819955.08</v>
      </c>
      <c r="F26" s="11">
        <v>955426.99</v>
      </c>
      <c r="G26" s="11">
        <v>13775382.07</v>
      </c>
      <c r="H26" s="11">
        <v>12913522.140000001</v>
      </c>
      <c r="I26" s="11">
        <v>12913522.140000001</v>
      </c>
      <c r="J26" s="11">
        <v>93567.06</v>
      </c>
      <c r="K26" s="21">
        <v>93567.06</v>
      </c>
    </row>
    <row r="27" spans="1:11" x14ac:dyDescent="0.25">
      <c r="A27" s="59" t="str">
        <f t="shared" si="1"/>
        <v/>
      </c>
      <c r="B27" s="7" t="str">
        <f t="shared" si="2"/>
        <v/>
      </c>
      <c r="C27" s="7" t="str">
        <f t="shared" si="3"/>
        <v>918402</v>
      </c>
      <c r="D27" s="9" t="s">
        <v>37</v>
      </c>
      <c r="E27" s="11">
        <v>839580.75</v>
      </c>
      <c r="F27" s="11">
        <v>299532.59999999998</v>
      </c>
      <c r="G27" s="11">
        <v>1139113.3500000001</v>
      </c>
      <c r="H27" s="11">
        <v>924713.35</v>
      </c>
      <c r="I27" s="11">
        <v>924713.35</v>
      </c>
      <c r="J27" s="11">
        <v>85132.6</v>
      </c>
      <c r="K27" s="21">
        <v>85132.6</v>
      </c>
    </row>
    <row r="28" spans="1:11" x14ac:dyDescent="0.25">
      <c r="A28" s="59" t="str">
        <f t="shared" si="1"/>
        <v/>
      </c>
      <c r="B28" s="7" t="str">
        <f t="shared" si="2"/>
        <v/>
      </c>
      <c r="C28" s="7" t="str">
        <f t="shared" si="3"/>
        <v>918403</v>
      </c>
      <c r="D28" s="9" t="s">
        <v>38</v>
      </c>
      <c r="E28" s="11">
        <v>3078059.17</v>
      </c>
      <c r="F28" s="11">
        <v>906213.47</v>
      </c>
      <c r="G28" s="11">
        <v>3984272.64</v>
      </c>
      <c r="H28" s="11">
        <v>3471864.84</v>
      </c>
      <c r="I28" s="11">
        <v>3471864.84</v>
      </c>
      <c r="J28" s="11">
        <v>393805.67</v>
      </c>
      <c r="K28" s="21">
        <v>393805.67</v>
      </c>
    </row>
    <row r="29" spans="1:11" x14ac:dyDescent="0.25">
      <c r="A29" s="59" t="str">
        <f t="shared" si="1"/>
        <v/>
      </c>
      <c r="B29" s="7" t="str">
        <f t="shared" si="2"/>
        <v/>
      </c>
      <c r="C29" s="7" t="str">
        <f t="shared" si="3"/>
        <v>918404</v>
      </c>
      <c r="D29" s="9" t="s">
        <v>39</v>
      </c>
      <c r="E29" s="11" t="s">
        <v>17</v>
      </c>
      <c r="F29" s="11">
        <v>15000</v>
      </c>
      <c r="G29" s="11">
        <v>15000</v>
      </c>
      <c r="H29" s="11">
        <v>15000</v>
      </c>
      <c r="I29" s="11">
        <v>15000</v>
      </c>
      <c r="J29" s="11">
        <v>15000</v>
      </c>
      <c r="K29" s="21">
        <v>15000</v>
      </c>
    </row>
    <row r="30" spans="1:11" x14ac:dyDescent="0.25">
      <c r="A30" s="59" t="str">
        <f t="shared" si="1"/>
        <v/>
      </c>
      <c r="B30" s="7" t="str">
        <f t="shared" si="2"/>
        <v/>
      </c>
      <c r="C30" s="7" t="str">
        <f t="shared" si="3"/>
        <v>918405</v>
      </c>
      <c r="D30" s="9" t="s">
        <v>40</v>
      </c>
      <c r="E30" s="11">
        <v>50141</v>
      </c>
      <c r="F30" s="11">
        <v>263291</v>
      </c>
      <c r="G30" s="11">
        <v>313432</v>
      </c>
      <c r="H30" s="11">
        <v>313432</v>
      </c>
      <c r="I30" s="11">
        <v>313432</v>
      </c>
      <c r="J30" s="11">
        <v>263291</v>
      </c>
      <c r="K30" s="21">
        <v>263291</v>
      </c>
    </row>
    <row r="31" spans="1:11" s="13" customFormat="1" x14ac:dyDescent="0.25">
      <c r="A31" s="60" t="str">
        <f t="shared" si="1"/>
        <v>4</v>
      </c>
      <c r="B31" s="12" t="str">
        <f t="shared" si="2"/>
        <v/>
      </c>
      <c r="C31" s="12" t="str">
        <f t="shared" si="3"/>
        <v/>
      </c>
      <c r="D31" s="13" t="s">
        <v>41</v>
      </c>
      <c r="E31" s="5">
        <v>0</v>
      </c>
      <c r="F31" s="5">
        <v>45658.32</v>
      </c>
      <c r="G31" s="5">
        <v>45658.32</v>
      </c>
      <c r="H31" s="5">
        <v>45658.32</v>
      </c>
      <c r="I31" s="5">
        <v>45658.32</v>
      </c>
      <c r="J31" s="5">
        <v>45658.32</v>
      </c>
      <c r="K31" s="18">
        <v>45658.32</v>
      </c>
    </row>
    <row r="32" spans="1:11" x14ac:dyDescent="0.25">
      <c r="A32" s="59" t="str">
        <f t="shared" si="1"/>
        <v/>
      </c>
      <c r="B32" s="7" t="str">
        <f t="shared" si="2"/>
        <v xml:space="preserve"> 3.2.2 </v>
      </c>
      <c r="C32" s="7" t="str">
        <f t="shared" si="3"/>
        <v/>
      </c>
      <c r="D32" s="9" t="s">
        <v>42</v>
      </c>
      <c r="E32" s="11" t="s">
        <v>17</v>
      </c>
      <c r="F32" s="11">
        <v>45658.32</v>
      </c>
      <c r="G32" s="11">
        <v>45658.32</v>
      </c>
      <c r="H32" s="11">
        <v>45658.32</v>
      </c>
      <c r="I32" s="11">
        <v>45658.32</v>
      </c>
      <c r="J32" s="11">
        <v>45658.32</v>
      </c>
      <c r="K32" s="21">
        <v>45658.32</v>
      </c>
    </row>
    <row r="33" spans="1:11" x14ac:dyDescent="0.25">
      <c r="A33" s="61"/>
      <c r="B33" s="25"/>
      <c r="C33" s="25"/>
      <c r="D33" s="25" t="s">
        <v>43</v>
      </c>
      <c r="E33" s="26" t="s">
        <v>17</v>
      </c>
      <c r="F33" s="26">
        <v>45658.32</v>
      </c>
      <c r="G33" s="26">
        <v>45658.32</v>
      </c>
      <c r="H33" s="26">
        <v>45658.32</v>
      </c>
      <c r="I33" s="26">
        <v>45658.32</v>
      </c>
      <c r="J33" s="26">
        <v>45658.32</v>
      </c>
      <c r="K33" s="27">
        <v>45658.32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I1"/>
    </sheetView>
  </sheetViews>
  <sheetFormatPr baseColWidth="10" defaultRowHeight="11.25" x14ac:dyDescent="0.25"/>
  <cols>
    <col min="1" max="1" width="7.5703125" style="19" customWidth="1"/>
    <col min="2" max="2" width="43.5703125" style="19" customWidth="1"/>
    <col min="3" max="3" width="15.28515625" style="19" customWidth="1"/>
    <col min="4" max="4" width="17" style="19" customWidth="1"/>
    <col min="5" max="9" width="15.28515625" style="19" customWidth="1"/>
    <col min="10" max="16384" width="11.42578125" style="9"/>
  </cols>
  <sheetData>
    <row r="1" spans="1:10" s="14" customFormat="1" ht="51" customHeight="1" x14ac:dyDescent="0.25">
      <c r="A1" s="53" t="s">
        <v>44</v>
      </c>
      <c r="B1" s="54"/>
      <c r="C1" s="54"/>
      <c r="D1" s="54"/>
      <c r="E1" s="54"/>
      <c r="F1" s="54"/>
      <c r="G1" s="54"/>
      <c r="H1" s="54"/>
      <c r="I1" s="55"/>
      <c r="J1" s="13"/>
    </row>
    <row r="2" spans="1:10" s="16" customFormat="1" ht="22.5" x14ac:dyDescent="0.25">
      <c r="A2" s="56" t="s">
        <v>3</v>
      </c>
      <c r="B2" s="56" t="s">
        <v>4</v>
      </c>
      <c r="C2" s="57" t="s">
        <v>5</v>
      </c>
      <c r="D2" s="57" t="s">
        <v>6</v>
      </c>
      <c r="E2" s="57" t="s">
        <v>7</v>
      </c>
      <c r="F2" s="57" t="s">
        <v>8</v>
      </c>
      <c r="G2" s="57" t="s">
        <v>9</v>
      </c>
      <c r="H2" s="57" t="s">
        <v>10</v>
      </c>
      <c r="I2" s="57" t="s">
        <v>11</v>
      </c>
      <c r="J2" s="15"/>
    </row>
    <row r="3" spans="1:10" s="19" customFormat="1" x14ac:dyDescent="0.25">
      <c r="A3" s="17">
        <v>90001</v>
      </c>
      <c r="B3" s="8" t="s">
        <v>12</v>
      </c>
      <c r="C3" s="5">
        <v>23104005.82</v>
      </c>
      <c r="D3" s="5">
        <v>3328625.89</v>
      </c>
      <c r="E3" s="5">
        <v>26432631.710000001</v>
      </c>
      <c r="F3" s="5">
        <v>24862518.41</v>
      </c>
      <c r="G3" s="5">
        <v>24862518.41</v>
      </c>
      <c r="H3" s="5">
        <f>+G3-C3</f>
        <v>1758512.5899999999</v>
      </c>
      <c r="I3" s="18">
        <f>+I8+I15+I17+I18</f>
        <v>1758512.59</v>
      </c>
      <c r="J3" s="9"/>
    </row>
    <row r="4" spans="1:10" s="19" customFormat="1" x14ac:dyDescent="0.25">
      <c r="A4" s="20">
        <v>10</v>
      </c>
      <c r="B4" s="9" t="s">
        <v>45</v>
      </c>
      <c r="C4" s="11" t="s">
        <v>17</v>
      </c>
      <c r="D4" s="11" t="s">
        <v>17</v>
      </c>
      <c r="E4" s="11" t="s">
        <v>17</v>
      </c>
      <c r="F4" s="11" t="s">
        <v>17</v>
      </c>
      <c r="G4" s="11" t="s">
        <v>17</v>
      </c>
      <c r="H4" s="11"/>
      <c r="I4" s="21"/>
      <c r="J4" s="9"/>
    </row>
    <row r="5" spans="1:10" s="19" customFormat="1" x14ac:dyDescent="0.25">
      <c r="A5" s="20">
        <v>20</v>
      </c>
      <c r="B5" s="9" t="s">
        <v>46</v>
      </c>
      <c r="C5" s="11" t="s">
        <v>17</v>
      </c>
      <c r="D5" s="11" t="s">
        <v>17</v>
      </c>
      <c r="E5" s="11" t="s">
        <v>17</v>
      </c>
      <c r="F5" s="11" t="s">
        <v>17</v>
      </c>
      <c r="G5" s="11" t="s">
        <v>17</v>
      </c>
      <c r="H5" s="11"/>
      <c r="I5" s="21"/>
      <c r="J5" s="9"/>
    </row>
    <row r="6" spans="1:10" s="19" customFormat="1" x14ac:dyDescent="0.25">
      <c r="A6" s="20">
        <v>30</v>
      </c>
      <c r="B6" s="9" t="s">
        <v>47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/>
      <c r="I6" s="21"/>
      <c r="J6" s="9"/>
    </row>
    <row r="7" spans="1:10" s="19" customFormat="1" x14ac:dyDescent="0.25">
      <c r="A7" s="20">
        <v>40</v>
      </c>
      <c r="B7" s="9" t="s">
        <v>48</v>
      </c>
      <c r="C7" s="11" t="s">
        <v>17</v>
      </c>
      <c r="D7" s="11" t="s">
        <v>17</v>
      </c>
      <c r="E7" s="11" t="s">
        <v>17</v>
      </c>
      <c r="F7" s="11" t="s">
        <v>17</v>
      </c>
      <c r="G7" s="11" t="s">
        <v>17</v>
      </c>
      <c r="H7" s="11"/>
      <c r="I7" s="21"/>
      <c r="J7" s="9"/>
    </row>
    <row r="8" spans="1:10" s="19" customFormat="1" x14ac:dyDescent="0.25">
      <c r="A8" s="20">
        <v>50</v>
      </c>
      <c r="B8" s="9" t="s">
        <v>49</v>
      </c>
      <c r="C8" s="11">
        <v>2100536.79</v>
      </c>
      <c r="D8" s="11">
        <v>352307.57</v>
      </c>
      <c r="E8" s="11">
        <v>2452844.36</v>
      </c>
      <c r="F8" s="11">
        <v>2475739.25</v>
      </c>
      <c r="G8" s="11">
        <v>2475739.25</v>
      </c>
      <c r="H8" s="11">
        <v>375202.46</v>
      </c>
      <c r="I8" s="21">
        <v>375202.46</v>
      </c>
      <c r="J8" s="9"/>
    </row>
    <row r="9" spans="1:10" s="19" customFormat="1" x14ac:dyDescent="0.25">
      <c r="A9" s="20">
        <v>51</v>
      </c>
      <c r="B9" s="22" t="s">
        <v>50</v>
      </c>
      <c r="C9" s="11">
        <v>2100536.79</v>
      </c>
      <c r="D9" s="11">
        <v>352307.57</v>
      </c>
      <c r="E9" s="11">
        <v>2452844.36</v>
      </c>
      <c r="F9" s="11">
        <v>2475739.25</v>
      </c>
      <c r="G9" s="11">
        <v>2475739.25</v>
      </c>
      <c r="H9" s="11">
        <v>375202.46</v>
      </c>
      <c r="I9" s="21">
        <v>375202.46</v>
      </c>
      <c r="J9" s="9"/>
    </row>
    <row r="10" spans="1:10" s="19" customFormat="1" x14ac:dyDescent="0.25">
      <c r="A10" s="20">
        <v>52</v>
      </c>
      <c r="B10" s="22" t="s">
        <v>51</v>
      </c>
      <c r="C10" s="11"/>
      <c r="D10" s="11"/>
      <c r="E10" s="11"/>
      <c r="F10" s="11"/>
      <c r="G10" s="11"/>
      <c r="H10" s="9"/>
      <c r="I10" s="21"/>
      <c r="J10" s="9"/>
    </row>
    <row r="11" spans="1:10" s="19" customFormat="1" x14ac:dyDescent="0.25">
      <c r="A11" s="20">
        <v>60</v>
      </c>
      <c r="B11" s="9" t="s">
        <v>52</v>
      </c>
      <c r="C11" s="11"/>
      <c r="D11" s="11"/>
      <c r="E11" s="11"/>
      <c r="F11" s="11"/>
      <c r="G11" s="11"/>
      <c r="H11" s="11"/>
      <c r="I11" s="21"/>
      <c r="J11" s="9"/>
    </row>
    <row r="12" spans="1:10" s="19" customFormat="1" x14ac:dyDescent="0.25">
      <c r="A12" s="20">
        <v>61</v>
      </c>
      <c r="B12" s="22" t="s">
        <v>50</v>
      </c>
      <c r="C12" s="11"/>
      <c r="D12" s="11"/>
      <c r="E12" s="11"/>
      <c r="F12" s="11"/>
      <c r="G12" s="11"/>
      <c r="H12" s="11"/>
      <c r="I12" s="21"/>
      <c r="J12" s="9"/>
    </row>
    <row r="13" spans="1:10" s="19" customFormat="1" x14ac:dyDescent="0.25">
      <c r="A13" s="20">
        <v>62</v>
      </c>
      <c r="B13" s="22" t="s">
        <v>51</v>
      </c>
      <c r="C13" s="11"/>
      <c r="D13" s="11"/>
      <c r="E13" s="11"/>
      <c r="F13" s="11"/>
      <c r="G13" s="11"/>
      <c r="H13" s="11"/>
      <c r="I13" s="21"/>
      <c r="J13" s="9"/>
    </row>
    <row r="14" spans="1:10" s="19" customFormat="1" ht="33.75" x14ac:dyDescent="0.25">
      <c r="A14" s="20">
        <v>69</v>
      </c>
      <c r="B14" s="23" t="s">
        <v>53</v>
      </c>
      <c r="C14" s="11"/>
      <c r="D14" s="11"/>
      <c r="E14" s="11"/>
      <c r="F14" s="11"/>
      <c r="G14" s="11"/>
      <c r="H14" s="11"/>
      <c r="I14" s="21"/>
      <c r="J14" s="9"/>
    </row>
    <row r="15" spans="1:10" s="19" customFormat="1" x14ac:dyDescent="0.25">
      <c r="A15" s="20">
        <v>70</v>
      </c>
      <c r="B15" s="9" t="s">
        <v>54</v>
      </c>
      <c r="C15" s="11">
        <v>3949232.58</v>
      </c>
      <c r="D15" s="11">
        <v>118901.39</v>
      </c>
      <c r="E15" s="11">
        <v>4068133.97</v>
      </c>
      <c r="F15" s="11">
        <v>4061503.51</v>
      </c>
      <c r="G15" s="11">
        <v>4061503.51</v>
      </c>
      <c r="H15" s="11">
        <v>112270.93</v>
      </c>
      <c r="I15" s="21">
        <v>112270.93</v>
      </c>
      <c r="J15" s="9"/>
    </row>
    <row r="16" spans="1:10" s="19" customFormat="1" x14ac:dyDescent="0.25">
      <c r="A16" s="20">
        <v>80</v>
      </c>
      <c r="B16" s="9" t="s">
        <v>55</v>
      </c>
      <c r="C16" s="11" t="s">
        <v>17</v>
      </c>
      <c r="D16" s="11" t="s">
        <v>17</v>
      </c>
      <c r="E16" s="11" t="s">
        <v>17</v>
      </c>
      <c r="F16" s="11" t="s">
        <v>17</v>
      </c>
      <c r="G16" s="11" t="s">
        <v>17</v>
      </c>
      <c r="H16" s="11" t="s">
        <v>17</v>
      </c>
      <c r="I16" s="21" t="s">
        <v>17</v>
      </c>
      <c r="J16" s="9"/>
    </row>
    <row r="17" spans="1:10" s="19" customFormat="1" x14ac:dyDescent="0.25">
      <c r="A17" s="20">
        <v>90</v>
      </c>
      <c r="B17" s="9" t="s">
        <v>56</v>
      </c>
      <c r="C17" s="11">
        <v>17054236.449999999</v>
      </c>
      <c r="D17" s="11">
        <v>2811758.61</v>
      </c>
      <c r="E17" s="11">
        <v>19865995.059999999</v>
      </c>
      <c r="F17" s="11">
        <v>18279617.329999998</v>
      </c>
      <c r="G17" s="11">
        <v>18279617.329999998</v>
      </c>
      <c r="H17" s="11">
        <v>1225380.8799999999</v>
      </c>
      <c r="I17" s="21">
        <v>1225380.8799999999</v>
      </c>
      <c r="J17" s="9"/>
    </row>
    <row r="18" spans="1:10" s="19" customFormat="1" x14ac:dyDescent="0.25">
      <c r="A18" s="24" t="s">
        <v>57</v>
      </c>
      <c r="B18" s="25" t="s">
        <v>58</v>
      </c>
      <c r="C18" s="26" t="s">
        <v>17</v>
      </c>
      <c r="D18" s="26">
        <v>45658.32</v>
      </c>
      <c r="E18" s="26">
        <v>45658.32</v>
      </c>
      <c r="F18" s="26">
        <v>45658.32</v>
      </c>
      <c r="G18" s="26">
        <v>45658.32</v>
      </c>
      <c r="H18" s="26">
        <v>45658.32</v>
      </c>
      <c r="I18" s="27">
        <v>45658.32</v>
      </c>
      <c r="J18" s="9"/>
    </row>
    <row r="20" spans="1:10" x14ac:dyDescent="0.25">
      <c r="A20" s="30"/>
      <c r="B20" s="28"/>
      <c r="C20" s="28"/>
      <c r="D20" s="29"/>
    </row>
    <row r="21" spans="1:10" x14ac:dyDescent="0.25">
      <c r="A21" s="31"/>
      <c r="B21" s="32"/>
      <c r="C21" s="31"/>
      <c r="D21" s="31"/>
    </row>
    <row r="22" spans="1:10" x14ac:dyDescent="0.25">
      <c r="A22" s="33"/>
      <c r="B22" s="31"/>
      <c r="C22" s="34"/>
      <c r="D22" s="34"/>
    </row>
    <row r="23" spans="1:10" x14ac:dyDescent="0.25">
      <c r="A23" s="33"/>
      <c r="B23" s="31"/>
      <c r="C23" s="35"/>
      <c r="D23" s="36"/>
    </row>
    <row r="24" spans="1:10" x14ac:dyDescent="0.25">
      <c r="A24" s="33"/>
      <c r="B24" s="37"/>
      <c r="C24" s="38"/>
      <c r="D24" s="39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I1"/>
    </sheetView>
  </sheetViews>
  <sheetFormatPr baseColWidth="10" defaultRowHeight="11.25" x14ac:dyDescent="0.25"/>
  <cols>
    <col min="1" max="1" width="7.5703125" style="19" customWidth="1"/>
    <col min="2" max="2" width="43.5703125" style="19" customWidth="1"/>
    <col min="3" max="3" width="15.28515625" style="19" customWidth="1"/>
    <col min="4" max="4" width="17" style="19" customWidth="1"/>
    <col min="5" max="9" width="15.28515625" style="19" customWidth="1"/>
    <col min="10" max="16384" width="11.42578125" style="19"/>
  </cols>
  <sheetData>
    <row r="1" spans="1:10" s="14" customFormat="1" ht="55.5" customHeight="1" x14ac:dyDescent="0.25">
      <c r="A1" s="53" t="s">
        <v>59</v>
      </c>
      <c r="B1" s="54"/>
      <c r="C1" s="54"/>
      <c r="D1" s="54"/>
      <c r="E1" s="54"/>
      <c r="F1" s="54"/>
      <c r="G1" s="54"/>
      <c r="H1" s="54"/>
      <c r="I1" s="55"/>
      <c r="J1" s="13"/>
    </row>
    <row r="2" spans="1:10" s="16" customFormat="1" ht="22.5" x14ac:dyDescent="0.25">
      <c r="A2" s="62" t="s">
        <v>3</v>
      </c>
      <c r="B2" s="63" t="s">
        <v>4</v>
      </c>
      <c r="C2" s="64" t="s">
        <v>5</v>
      </c>
      <c r="D2" s="65" t="s">
        <v>6</v>
      </c>
      <c r="E2" s="64" t="s">
        <v>7</v>
      </c>
      <c r="F2" s="64" t="s">
        <v>8</v>
      </c>
      <c r="G2" s="64" t="s">
        <v>9</v>
      </c>
      <c r="H2" s="64" t="s">
        <v>10</v>
      </c>
      <c r="I2" s="64" t="s">
        <v>11</v>
      </c>
      <c r="J2" s="15"/>
    </row>
    <row r="3" spans="1:10" x14ac:dyDescent="0.25">
      <c r="A3" s="40">
        <v>90001</v>
      </c>
      <c r="B3" s="41" t="s">
        <v>12</v>
      </c>
      <c r="C3" s="42">
        <v>23104005.82</v>
      </c>
      <c r="D3" s="42">
        <v>3328625.89</v>
      </c>
      <c r="E3" s="42">
        <v>26432631.710000001</v>
      </c>
      <c r="F3" s="42">
        <v>24862518.41</v>
      </c>
      <c r="G3" s="42">
        <v>24862518.41</v>
      </c>
      <c r="H3" s="5">
        <v>1758512.59</v>
      </c>
      <c r="I3" s="43">
        <v>1758512.59</v>
      </c>
      <c r="J3" s="9"/>
    </row>
    <row r="4" spans="1:10" x14ac:dyDescent="0.25">
      <c r="A4" s="44">
        <v>90002</v>
      </c>
      <c r="B4" s="45" t="s">
        <v>60</v>
      </c>
      <c r="C4" s="5">
        <v>2100536.79</v>
      </c>
      <c r="D4" s="5">
        <v>352307.57</v>
      </c>
      <c r="E4" s="5">
        <v>2452844.36</v>
      </c>
      <c r="F4" s="5">
        <v>2475739.25</v>
      </c>
      <c r="G4" s="5">
        <v>2475739.25</v>
      </c>
      <c r="H4" s="5">
        <v>375202.46</v>
      </c>
      <c r="I4" s="18">
        <v>375202.46</v>
      </c>
      <c r="J4" s="9"/>
    </row>
    <row r="5" spans="1:10" x14ac:dyDescent="0.25">
      <c r="A5" s="46">
        <v>10</v>
      </c>
      <c r="B5" s="47" t="s">
        <v>45</v>
      </c>
      <c r="C5" s="11" t="s">
        <v>17</v>
      </c>
      <c r="D5" s="11" t="s">
        <v>17</v>
      </c>
      <c r="E5" s="11" t="s">
        <v>17</v>
      </c>
      <c r="F5" s="11" t="s">
        <v>17</v>
      </c>
      <c r="G5" s="11" t="s">
        <v>17</v>
      </c>
      <c r="H5" s="11" t="s">
        <v>17</v>
      </c>
      <c r="I5" s="21" t="s">
        <v>17</v>
      </c>
      <c r="J5" s="9"/>
    </row>
    <row r="6" spans="1:10" x14ac:dyDescent="0.25">
      <c r="A6" s="46">
        <v>30</v>
      </c>
      <c r="B6" s="47" t="s">
        <v>47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21" t="s">
        <v>17</v>
      </c>
      <c r="J6" s="9"/>
    </row>
    <row r="7" spans="1:10" x14ac:dyDescent="0.25">
      <c r="A7" s="46">
        <v>40</v>
      </c>
      <c r="B7" s="47" t="s">
        <v>48</v>
      </c>
      <c r="C7" s="11" t="s">
        <v>17</v>
      </c>
      <c r="D7" s="11" t="s">
        <v>17</v>
      </c>
      <c r="E7" s="11" t="s">
        <v>17</v>
      </c>
      <c r="F7" s="11" t="s">
        <v>17</v>
      </c>
      <c r="G7" s="11" t="s">
        <v>17</v>
      </c>
      <c r="H7" s="11" t="s">
        <v>17</v>
      </c>
      <c r="I7" s="21" t="s">
        <v>17</v>
      </c>
      <c r="J7" s="9"/>
    </row>
    <row r="8" spans="1:10" x14ac:dyDescent="0.25">
      <c r="A8" s="46">
        <v>50</v>
      </c>
      <c r="B8" s="47" t="s">
        <v>49</v>
      </c>
      <c r="C8" s="11">
        <v>2100536.79</v>
      </c>
      <c r="D8" s="11">
        <v>352307.57</v>
      </c>
      <c r="E8" s="11">
        <v>2452844.36</v>
      </c>
      <c r="F8" s="11">
        <v>2475739.25</v>
      </c>
      <c r="G8" s="11">
        <v>2475739.25</v>
      </c>
      <c r="H8" s="11">
        <v>375202.46</v>
      </c>
      <c r="I8" s="21">
        <v>375202.46</v>
      </c>
      <c r="J8" s="9"/>
    </row>
    <row r="9" spans="1:10" x14ac:dyDescent="0.25">
      <c r="A9" s="46">
        <v>51</v>
      </c>
      <c r="B9" s="48" t="s">
        <v>50</v>
      </c>
      <c r="C9" s="11">
        <v>2100536.79</v>
      </c>
      <c r="D9" s="11">
        <v>352307.57</v>
      </c>
      <c r="E9" s="11">
        <v>2452844.36</v>
      </c>
      <c r="F9" s="11">
        <v>2475739.25</v>
      </c>
      <c r="G9" s="11">
        <v>2475739.25</v>
      </c>
      <c r="H9" s="11">
        <v>375202.46</v>
      </c>
      <c r="I9" s="21">
        <v>375202.46</v>
      </c>
      <c r="J9" s="9"/>
    </row>
    <row r="10" spans="1:10" x14ac:dyDescent="0.25">
      <c r="A10" s="46">
        <v>52</v>
      </c>
      <c r="B10" s="48" t="s">
        <v>51</v>
      </c>
      <c r="C10" s="11"/>
      <c r="D10" s="11"/>
      <c r="E10" s="11"/>
      <c r="F10" s="11"/>
      <c r="G10" s="11"/>
      <c r="H10" s="11"/>
      <c r="I10" s="21"/>
      <c r="J10" s="9"/>
    </row>
    <row r="11" spans="1:10" x14ac:dyDescent="0.25">
      <c r="A11" s="46">
        <v>60</v>
      </c>
      <c r="B11" s="47" t="s">
        <v>52</v>
      </c>
      <c r="C11" s="11"/>
      <c r="D11" s="11"/>
      <c r="E11" s="11"/>
      <c r="F11" s="11"/>
      <c r="G11" s="11"/>
      <c r="H11" s="11"/>
      <c r="I11" s="21"/>
      <c r="J11" s="9"/>
    </row>
    <row r="12" spans="1:10" x14ac:dyDescent="0.25">
      <c r="A12" s="46">
        <v>61</v>
      </c>
      <c r="B12" s="48" t="s">
        <v>50</v>
      </c>
      <c r="C12" s="11"/>
      <c r="D12" s="11"/>
      <c r="E12" s="11"/>
      <c r="F12" s="11"/>
      <c r="G12" s="11"/>
      <c r="H12" s="11"/>
      <c r="I12" s="21"/>
      <c r="J12" s="9"/>
    </row>
    <row r="13" spans="1:10" x14ac:dyDescent="0.25">
      <c r="A13" s="46">
        <v>62</v>
      </c>
      <c r="B13" s="48" t="s">
        <v>51</v>
      </c>
      <c r="C13" s="11"/>
      <c r="D13" s="11"/>
      <c r="E13" s="11"/>
      <c r="F13" s="11"/>
      <c r="G13" s="11"/>
      <c r="H13" s="11"/>
      <c r="I13" s="21"/>
      <c r="J13" s="9"/>
    </row>
    <row r="14" spans="1:10" x14ac:dyDescent="0.25">
      <c r="A14" s="46">
        <v>80</v>
      </c>
      <c r="B14" s="47" t="s">
        <v>55</v>
      </c>
      <c r="C14" s="11"/>
      <c r="D14" s="11"/>
      <c r="E14" s="11"/>
      <c r="F14" s="11"/>
      <c r="G14" s="11"/>
      <c r="H14" s="11"/>
      <c r="I14" s="21"/>
      <c r="J14" s="9"/>
    </row>
    <row r="15" spans="1:10" x14ac:dyDescent="0.25">
      <c r="A15" s="46">
        <v>90</v>
      </c>
      <c r="B15" s="47" t="s">
        <v>56</v>
      </c>
      <c r="C15" s="11"/>
      <c r="D15" s="11"/>
      <c r="E15" s="11"/>
      <c r="F15" s="11"/>
      <c r="G15" s="11"/>
      <c r="H15" s="11"/>
      <c r="I15" s="21"/>
      <c r="J15" s="9"/>
    </row>
    <row r="16" spans="1:10" x14ac:dyDescent="0.25">
      <c r="A16" s="44">
        <v>90003</v>
      </c>
      <c r="B16" s="45" t="s">
        <v>61</v>
      </c>
      <c r="C16" s="5">
        <v>21003469.030000001</v>
      </c>
      <c r="D16" s="5">
        <v>2930660</v>
      </c>
      <c r="E16" s="5">
        <v>23934129.030000001</v>
      </c>
      <c r="F16" s="5">
        <v>22341120.84</v>
      </c>
      <c r="G16" s="5">
        <v>22341120.84</v>
      </c>
      <c r="H16" s="5">
        <v>1337651.81</v>
      </c>
      <c r="I16" s="18">
        <v>1337651.81</v>
      </c>
      <c r="J16" s="9"/>
    </row>
    <row r="17" spans="1:10" x14ac:dyDescent="0.25">
      <c r="A17" s="46">
        <v>20</v>
      </c>
      <c r="B17" s="47" t="s">
        <v>46</v>
      </c>
      <c r="C17" s="11" t="s">
        <v>17</v>
      </c>
      <c r="D17" s="11" t="s">
        <v>17</v>
      </c>
      <c r="E17" s="11" t="s">
        <v>17</v>
      </c>
      <c r="F17" s="11" t="s">
        <v>17</v>
      </c>
      <c r="G17" s="11" t="s">
        <v>17</v>
      </c>
      <c r="H17" s="11" t="s">
        <v>17</v>
      </c>
      <c r="I17" s="21" t="s">
        <v>17</v>
      </c>
      <c r="J17" s="9"/>
    </row>
    <row r="18" spans="1:10" x14ac:dyDescent="0.25">
      <c r="A18" s="46">
        <v>70</v>
      </c>
      <c r="B18" s="47" t="s">
        <v>54</v>
      </c>
      <c r="C18" s="11">
        <v>3949232.58</v>
      </c>
      <c r="D18" s="11">
        <v>118901.39</v>
      </c>
      <c r="E18" s="11">
        <v>4068133.97</v>
      </c>
      <c r="F18" s="11">
        <v>4061503.51</v>
      </c>
      <c r="G18" s="11">
        <v>4061503.51</v>
      </c>
      <c r="H18" s="11">
        <v>112270.93</v>
      </c>
      <c r="I18" s="21">
        <v>112270.93</v>
      </c>
      <c r="J18" s="9"/>
    </row>
    <row r="19" spans="1:10" x14ac:dyDescent="0.25">
      <c r="A19" s="46">
        <v>90</v>
      </c>
      <c r="B19" s="47" t="s">
        <v>56</v>
      </c>
      <c r="C19" s="11">
        <v>17054236.449999999</v>
      </c>
      <c r="D19" s="11">
        <v>2811758.61</v>
      </c>
      <c r="E19" s="11">
        <v>19865995.059999999</v>
      </c>
      <c r="F19" s="11">
        <v>18279617.329999998</v>
      </c>
      <c r="G19" s="11">
        <v>18279617.329999998</v>
      </c>
      <c r="H19" s="11">
        <v>1225380.8799999999</v>
      </c>
      <c r="I19" s="21">
        <v>1225380.8799999999</v>
      </c>
      <c r="J19" s="9"/>
    </row>
    <row r="20" spans="1:10" x14ac:dyDescent="0.25">
      <c r="A20" s="44">
        <v>90004</v>
      </c>
      <c r="B20" s="14" t="s">
        <v>62</v>
      </c>
      <c r="C20" s="5" t="s">
        <v>17</v>
      </c>
      <c r="D20" s="5">
        <v>45658.32</v>
      </c>
      <c r="E20" s="5">
        <v>45658.32</v>
      </c>
      <c r="F20" s="5">
        <v>45658.32</v>
      </c>
      <c r="G20" s="5">
        <v>45658.32</v>
      </c>
      <c r="H20" s="5">
        <v>45658.32</v>
      </c>
      <c r="I20" s="18">
        <v>45658.32</v>
      </c>
      <c r="J20" s="9"/>
    </row>
    <row r="21" spans="1:10" x14ac:dyDescent="0.25">
      <c r="A21" s="49" t="s">
        <v>57</v>
      </c>
      <c r="B21" s="50" t="s">
        <v>58</v>
      </c>
      <c r="C21" s="26" t="s">
        <v>17</v>
      </c>
      <c r="D21" s="26">
        <v>45658.32</v>
      </c>
      <c r="E21" s="26">
        <v>45658.32</v>
      </c>
      <c r="F21" s="26">
        <v>45658.32</v>
      </c>
      <c r="G21" s="26">
        <v>45658.32</v>
      </c>
      <c r="H21" s="26">
        <v>45658.32</v>
      </c>
      <c r="I21" s="27">
        <v>45658.32</v>
      </c>
      <c r="J21" s="9"/>
    </row>
    <row r="23" spans="1:10" x14ac:dyDescent="0.25">
      <c r="A23" s="30"/>
      <c r="B23" s="28"/>
      <c r="C23" s="28"/>
      <c r="D23" s="29"/>
    </row>
    <row r="24" spans="1:10" x14ac:dyDescent="0.25">
      <c r="A24" s="31"/>
      <c r="B24" s="32"/>
      <c r="C24" s="31"/>
      <c r="D24" s="31"/>
    </row>
    <row r="25" spans="1:10" x14ac:dyDescent="0.25">
      <c r="A25" s="33"/>
      <c r="B25" s="31"/>
      <c r="C25" s="31"/>
      <c r="D25" s="31"/>
    </row>
    <row r="26" spans="1:10" x14ac:dyDescent="0.25">
      <c r="A26" s="33"/>
      <c r="B26" s="31"/>
      <c r="C26" s="33"/>
      <c r="D26" s="51"/>
    </row>
    <row r="27" spans="1:10" x14ac:dyDescent="0.25">
      <c r="A27" s="33"/>
      <c r="B27" s="37"/>
      <c r="C27" s="38"/>
      <c r="D27" s="52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2018-02-21T17:28:48Z</dcterms:created>
  <dcterms:modified xsi:type="dcterms:W3CDTF">2018-02-21T17:36:27Z</dcterms:modified>
</cp:coreProperties>
</file>