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bookViews>
    <workbookView xWindow="0" yWindow="0" windowWidth="24000" windowHeight="9645"/>
  </bookViews>
  <sheets>
    <sheet name="FONDO II 2015 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 2015 P-ED'!$A$5:$C$76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9" i="1"/>
  <c r="C7" i="1" s="1"/>
  <c r="C43" i="1" l="1"/>
  <c r="C14" i="1" l="1"/>
  <c r="C30" i="1"/>
  <c r="C19" i="1" l="1"/>
  <c r="C28" i="1" l="1"/>
  <c r="C24" i="1"/>
  <c r="C22" i="1" s="1"/>
  <c r="C17" i="1" l="1"/>
  <c r="C12" i="1"/>
  <c r="C71" i="1" s="1"/>
</calcChain>
</file>

<file path=xl/sharedStrings.xml><?xml version="1.0" encoding="utf-8"?>
<sst xmlns="http://schemas.openxmlformats.org/spreadsheetml/2006/main" count="107" uniqueCount="97">
  <si>
    <t>CODIGO PRESUPUESTAL</t>
  </si>
  <si>
    <t>CONCEPTO</t>
  </si>
  <si>
    <t xml:space="preserve">31111-0701 </t>
  </si>
  <si>
    <t>TESORERÍA</t>
  </si>
  <si>
    <t xml:space="preserve"> R0137 </t>
  </si>
  <si>
    <t>DEUDA PÚBLICA</t>
  </si>
  <si>
    <t xml:space="preserve"> 9111</t>
  </si>
  <si>
    <t>Amortización de la deuda interna con instituciones de crédito</t>
  </si>
  <si>
    <t xml:space="preserve">9211 </t>
  </si>
  <si>
    <t>Intereses de la deuda interna con instituciones de crédito</t>
  </si>
  <si>
    <t>31111-1201</t>
  </si>
  <si>
    <t xml:space="preserve"> POLICÍA MUNICIPAL</t>
  </si>
  <si>
    <t>31111-1201-E0116</t>
  </si>
  <si>
    <t>PROGRAMA OPERATIVO</t>
  </si>
  <si>
    <t>1132</t>
  </si>
  <si>
    <t>Sueldos de confianza</t>
  </si>
  <si>
    <t xml:space="preserve">1321 </t>
  </si>
  <si>
    <t>Prima Vacacional</t>
  </si>
  <si>
    <t xml:space="preserve">1323 </t>
  </si>
  <si>
    <t>Gratificación de fin de año</t>
  </si>
  <si>
    <t>1413</t>
  </si>
  <si>
    <t>Aportaciones IMSS</t>
  </si>
  <si>
    <t>1421</t>
  </si>
  <si>
    <t>Aportaciones INFONAVIT</t>
  </si>
  <si>
    <t>1431</t>
  </si>
  <si>
    <t>Ahorro para el Retiro</t>
  </si>
  <si>
    <t>1541</t>
  </si>
  <si>
    <t xml:space="preserve">Prestaciones establecidas por condiciones generales de trabajo </t>
  </si>
  <si>
    <t xml:space="preserve">1592 </t>
  </si>
  <si>
    <t>Otras prestaciones sociales y económicas</t>
  </si>
  <si>
    <t>31111-1201-E0118</t>
  </si>
  <si>
    <t>EQUIPAMIENTO Y TEGNOLOGÍA</t>
  </si>
  <si>
    <t>2611</t>
  </si>
  <si>
    <t xml:space="preserve">Combustibles, lubricantes y aditivos para vehículos destinados a la ejecución de programas de seguridad pública </t>
  </si>
  <si>
    <t>31111-1301-R140</t>
  </si>
  <si>
    <t>INVERSIÓN PÚBLICA</t>
  </si>
  <si>
    <t xml:space="preserve">4156 </t>
  </si>
  <si>
    <t>Transferencias para inversión pública</t>
  </si>
  <si>
    <t xml:space="preserve">TOTAL DE RECURSOS </t>
  </si>
  <si>
    <t>Inversión Publica Intereses FAISM 2015</t>
  </si>
  <si>
    <t>TOTAL MINISTRADO</t>
  </si>
  <si>
    <t>TOTAL MINISTRADO MAS INTERESES</t>
  </si>
  <si>
    <t>31111-0501</t>
  </si>
  <si>
    <t>SECRETARIA DE AYUNTAMIENTO</t>
  </si>
  <si>
    <t xml:space="preserve"> R0159</t>
  </si>
  <si>
    <t>COORDINACION DE AGUA</t>
  </si>
  <si>
    <t xml:space="preserve">Otros gastos por responsabilidades </t>
  </si>
  <si>
    <t>3961</t>
  </si>
  <si>
    <t>31111-0502</t>
  </si>
  <si>
    <t>DIRECCION JURIDICA</t>
  </si>
  <si>
    <t xml:space="preserve"> R0046</t>
  </si>
  <si>
    <t>CONTRATO TITULACIONES</t>
  </si>
  <si>
    <t>5811</t>
  </si>
  <si>
    <t>Terrenos</t>
  </si>
  <si>
    <t>31111-1201-E0274</t>
  </si>
  <si>
    <t>6141</t>
  </si>
  <si>
    <t>División de terrenos y construcción de obras de urbanización</t>
  </si>
  <si>
    <t>31111-1201-CO119</t>
  </si>
  <si>
    <t>PROGRAMA FORTACEG</t>
  </si>
  <si>
    <t>3321</t>
  </si>
  <si>
    <t>Servicios de diseño, arquitectura, ingeniería y actividades relacionadas</t>
  </si>
  <si>
    <t>6131</t>
  </si>
  <si>
    <t>Construcción de obras para el abastecimiento de agua, petróleo, gas, electricidad y telecomunicaciones
telecomunicaciones</t>
  </si>
  <si>
    <t xml:space="preserve">6121 </t>
  </si>
  <si>
    <t>Edificación no habitacional</t>
  </si>
  <si>
    <t>1331</t>
  </si>
  <si>
    <t>Remuneraciones por horas extraordinarias</t>
  </si>
  <si>
    <t>1593</t>
  </si>
  <si>
    <t>Despensas</t>
  </si>
  <si>
    <t>9112</t>
  </si>
  <si>
    <t>Amortización de la deuda interna con instituciones de crédito con Gobierno del Estado</t>
  </si>
  <si>
    <t>2612</t>
  </si>
  <si>
    <t>Combustibles, lubricantes y aditivos para vehículos terrestres, aéreos, marítimos, lacustres y fluviales asignados a servidores públicos</t>
  </si>
  <si>
    <t>Viáticos nacionales para servidores públicos en el desempeño de funciones oficiales</t>
  </si>
  <si>
    <t>3751</t>
  </si>
  <si>
    <t>3791</t>
  </si>
  <si>
    <t>Otros servicios de traslado y hospedaje</t>
  </si>
  <si>
    <t>3551</t>
  </si>
  <si>
    <t>Mantenimiento y conservación de vehículos terrestres, aéreos, marítimos, lacustres y fluviales</t>
  </si>
  <si>
    <t>SECRETARIA DEL H. AYUNTAMIENTO</t>
  </si>
  <si>
    <t>E0159</t>
  </si>
  <si>
    <t>1522</t>
  </si>
  <si>
    <t>Liquidaciones por indemnizaciones y por sueldos y salarios caídos</t>
  </si>
  <si>
    <t>3571</t>
  </si>
  <si>
    <t>Instalación, reparación y mantenimiento de maquinaria, otros equipos y herramienta</t>
  </si>
  <si>
    <t>31111-1201-O0117</t>
  </si>
  <si>
    <t>PROFESIONALIZACIÓN DEL POLICÍA</t>
  </si>
  <si>
    <t>PROGRAMA C-4</t>
  </si>
  <si>
    <t>1131</t>
  </si>
  <si>
    <t>Sueldos Base</t>
  </si>
  <si>
    <t>3721</t>
  </si>
  <si>
    <t>Pasajes terrestres nacionales para servidores públicos en el desempeño de comisiones y funciones oficiales</t>
  </si>
  <si>
    <t>MUNICIPIO DE CELAYA GUANAJUATO</t>
  </si>
  <si>
    <t xml:space="preserve">INFORMACIÓN DE APLICACIÓN DE RECURSOS FORTAMUN </t>
  </si>
  <si>
    <t>DESTINO DE LAS APORTACIÓNES</t>
  </si>
  <si>
    <t>MONTO PAGADO</t>
  </si>
  <si>
    <t>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</si>
</sst>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auto="1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Border="1"/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3" fontId="7" fillId="0" borderId="0" xfId="1" applyFont="1" applyFill="1" applyBorder="1"/>
    <xf numFmtId="0" fontId="8" fillId="4" borderId="0" xfId="0" applyFont="1" applyFill="1" applyBorder="1" applyAlignment="1">
      <alignment horizontal="left"/>
    </xf>
    <xf numFmtId="43" fontId="8" fillId="4" borderId="0" xfId="1" applyFont="1" applyFill="1" applyBorder="1" applyAlignment="1">
      <alignment horizontal="left"/>
    </xf>
    <xf numFmtId="0" fontId="2" fillId="2" borderId="0" xfId="0" applyFont="1" applyFill="1" applyBorder="1"/>
    <xf numFmtId="43" fontId="5" fillId="0" borderId="0" xfId="1" applyFont="1" applyFill="1" applyBorder="1"/>
    <xf numFmtId="0" fontId="2" fillId="2" borderId="0" xfId="0" applyFon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43" fontId="0" fillId="0" borderId="0" xfId="1" applyFont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49" fontId="4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2"/>
    <cellStyle name="Normal" xfId="0" builtinId="0"/>
    <cellStyle name="Normal 11" xfId="3"/>
    <cellStyle name="Normal 2" xfId="4"/>
    <cellStyle name="Normal 2 2" xfId="5"/>
    <cellStyle name="Normal 2 2 2" xfId="6"/>
    <cellStyle name="Normal 252" xfId="7"/>
    <cellStyle name="Normal 255" xfId="8"/>
    <cellStyle name="Normal 3" xfId="9"/>
    <cellStyle name="Normal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829235</xdr:colOff>
      <xdr:row>1</xdr:row>
      <xdr:rowOff>347175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9235" cy="69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zoomScale="85" zoomScaleNormal="85" workbookViewId="0">
      <selection activeCell="B9" sqref="B9"/>
    </sheetView>
  </sheetViews>
  <sheetFormatPr baseColWidth="10" defaultRowHeight="15" x14ac:dyDescent="0.25"/>
  <cols>
    <col min="1" max="1" width="17.5703125" customWidth="1"/>
    <col min="2" max="2" width="49.5703125" style="26" bestFit="1" customWidth="1"/>
    <col min="3" max="3" width="27.42578125" customWidth="1"/>
    <col min="5" max="5" width="12.42578125" bestFit="1" customWidth="1"/>
  </cols>
  <sheetData>
    <row r="1" spans="1:3" s="1" customFormat="1" ht="27.75" customHeight="1" x14ac:dyDescent="0.25">
      <c r="A1" s="29" t="s">
        <v>92</v>
      </c>
      <c r="B1" s="29"/>
      <c r="C1" s="29"/>
    </row>
    <row r="2" spans="1:3" s="1" customFormat="1" ht="27.75" customHeight="1" x14ac:dyDescent="0.25">
      <c r="A2" s="30" t="s">
        <v>93</v>
      </c>
      <c r="B2" s="30"/>
      <c r="C2" s="30"/>
    </row>
    <row r="3" spans="1:3" s="1" customFormat="1" ht="27.75" customHeight="1" x14ac:dyDescent="0.25">
      <c r="A3" s="30" t="s">
        <v>96</v>
      </c>
      <c r="B3" s="30"/>
      <c r="C3" s="30"/>
    </row>
    <row r="4" spans="1:3" s="2" customFormat="1" x14ac:dyDescent="0.25">
      <c r="A4" s="31" t="s">
        <v>94</v>
      </c>
      <c r="B4" s="31"/>
      <c r="C4" s="31" t="s">
        <v>95</v>
      </c>
    </row>
    <row r="5" spans="1:3" s="4" customFormat="1" ht="24.75" customHeight="1" x14ac:dyDescent="0.25">
      <c r="A5" s="3" t="s">
        <v>0</v>
      </c>
      <c r="B5" s="3" t="s">
        <v>1</v>
      </c>
      <c r="C5" s="31"/>
    </row>
    <row r="6" spans="1:3" s="2" customFormat="1" ht="16.5" customHeight="1" x14ac:dyDescent="0.25">
      <c r="A6" s="28"/>
      <c r="B6" s="28"/>
      <c r="C6" s="28"/>
    </row>
    <row r="7" spans="1:3" s="13" customFormat="1" x14ac:dyDescent="0.25">
      <c r="A7" s="11" t="s">
        <v>42</v>
      </c>
      <c r="B7" s="11" t="s">
        <v>79</v>
      </c>
      <c r="C7" s="12">
        <f t="shared" ref="C7" si="0">C9</f>
        <v>2202349</v>
      </c>
    </row>
    <row r="8" spans="1:3" s="13" customFormat="1" x14ac:dyDescent="0.25">
      <c r="A8" s="5"/>
      <c r="B8" s="6"/>
      <c r="C8" s="14"/>
    </row>
    <row r="9" spans="1:3" s="15" customFormat="1" x14ac:dyDescent="0.25">
      <c r="A9" s="5" t="s">
        <v>80</v>
      </c>
      <c r="B9" s="6" t="s">
        <v>45</v>
      </c>
      <c r="C9" s="14">
        <f>SUM(C10:C10)</f>
        <v>2202349</v>
      </c>
    </row>
    <row r="10" spans="1:3" s="1" customFormat="1" ht="18.75" customHeight="1" x14ac:dyDescent="0.25">
      <c r="A10" s="8" t="s">
        <v>47</v>
      </c>
      <c r="B10" s="9" t="s">
        <v>46</v>
      </c>
      <c r="C10" s="10">
        <v>2202349</v>
      </c>
    </row>
    <row r="11" spans="1:3" s="2" customFormat="1" x14ac:dyDescent="0.25">
      <c r="A11" s="5"/>
      <c r="B11" s="6"/>
      <c r="C11" s="7"/>
    </row>
    <row r="12" spans="1:3" s="13" customFormat="1" x14ac:dyDescent="0.25">
      <c r="A12" s="11" t="s">
        <v>2</v>
      </c>
      <c r="B12" s="11" t="s">
        <v>3</v>
      </c>
      <c r="C12" s="12">
        <f t="shared" ref="C12" si="1">C14</f>
        <v>17595836.23</v>
      </c>
    </row>
    <row r="13" spans="1:3" s="13" customFormat="1" x14ac:dyDescent="0.25">
      <c r="A13" s="5"/>
      <c r="B13" s="6"/>
      <c r="C13" s="14"/>
    </row>
    <row r="14" spans="1:3" s="15" customFormat="1" x14ac:dyDescent="0.25">
      <c r="A14" s="5" t="s">
        <v>4</v>
      </c>
      <c r="B14" s="6" t="s">
        <v>5</v>
      </c>
      <c r="C14" s="14">
        <f>SUM(C15:C16)</f>
        <v>17595836.23</v>
      </c>
    </row>
    <row r="15" spans="1:3" s="1" customFormat="1" ht="18.75" customHeight="1" x14ac:dyDescent="0.25">
      <c r="A15" s="8" t="s">
        <v>6</v>
      </c>
      <c r="B15" s="9" t="s">
        <v>7</v>
      </c>
      <c r="C15" s="10">
        <v>8301670.9400000004</v>
      </c>
    </row>
    <row r="16" spans="1:3" s="1" customFormat="1" x14ac:dyDescent="0.25">
      <c r="A16" s="8" t="s">
        <v>8</v>
      </c>
      <c r="B16" s="9" t="s">
        <v>9</v>
      </c>
      <c r="C16" s="10">
        <v>9294165.2899999991</v>
      </c>
    </row>
    <row r="17" spans="1:3" s="1" customFormat="1" hidden="1" x14ac:dyDescent="0.25">
      <c r="A17" s="11" t="s">
        <v>42</v>
      </c>
      <c r="B17" s="11" t="s">
        <v>43</v>
      </c>
      <c r="C17" s="12">
        <f t="shared" ref="C17" si="2">C19</f>
        <v>0</v>
      </c>
    </row>
    <row r="18" spans="1:3" s="1" customFormat="1" hidden="1" x14ac:dyDescent="0.25">
      <c r="A18" s="5"/>
      <c r="B18" s="6"/>
      <c r="C18" s="14"/>
    </row>
    <row r="19" spans="1:3" s="1" customFormat="1" hidden="1" x14ac:dyDescent="0.25">
      <c r="A19" s="5" t="s">
        <v>44</v>
      </c>
      <c r="B19" s="6" t="s">
        <v>45</v>
      </c>
      <c r="C19" s="14">
        <f>C20</f>
        <v>0</v>
      </c>
    </row>
    <row r="20" spans="1:3" s="1" customFormat="1" hidden="1" x14ac:dyDescent="0.25">
      <c r="A20" s="8" t="s">
        <v>47</v>
      </c>
      <c r="B20" s="9" t="s">
        <v>46</v>
      </c>
      <c r="C20" s="10">
        <v>0</v>
      </c>
    </row>
    <row r="21" spans="1:3" s="1" customFormat="1" hidden="1" x14ac:dyDescent="0.25">
      <c r="A21" s="8"/>
      <c r="B21" s="9"/>
      <c r="C21" s="10"/>
    </row>
    <row r="22" spans="1:3" s="1" customFormat="1" hidden="1" x14ac:dyDescent="0.25">
      <c r="A22" s="11" t="s">
        <v>48</v>
      </c>
      <c r="B22" s="11" t="s">
        <v>49</v>
      </c>
      <c r="C22" s="12">
        <f t="shared" ref="C22" si="3">C24</f>
        <v>0</v>
      </c>
    </row>
    <row r="23" spans="1:3" s="1" customFormat="1" hidden="1" x14ac:dyDescent="0.25">
      <c r="A23" s="5"/>
      <c r="B23" s="6"/>
      <c r="C23" s="14"/>
    </row>
    <row r="24" spans="1:3" s="1" customFormat="1" hidden="1" x14ac:dyDescent="0.25">
      <c r="A24" s="5" t="s">
        <v>50</v>
      </c>
      <c r="B24" s="6" t="s">
        <v>51</v>
      </c>
      <c r="C24" s="14">
        <f>C25</f>
        <v>0</v>
      </c>
    </row>
    <row r="25" spans="1:3" s="1" customFormat="1" hidden="1" x14ac:dyDescent="0.25">
      <c r="A25" s="8" t="s">
        <v>52</v>
      </c>
      <c r="B25" s="9" t="s">
        <v>53</v>
      </c>
      <c r="C25" s="10">
        <v>0</v>
      </c>
    </row>
    <row r="26" spans="1:3" s="1" customFormat="1" hidden="1" x14ac:dyDescent="0.25">
      <c r="A26" s="8"/>
      <c r="B26" s="9"/>
      <c r="C26" s="10"/>
    </row>
    <row r="27" spans="1:3" s="1" customFormat="1" x14ac:dyDescent="0.25">
      <c r="A27" s="8"/>
      <c r="B27" s="9"/>
      <c r="C27" s="10"/>
    </row>
    <row r="28" spans="1:3" s="13" customFormat="1" x14ac:dyDescent="0.25">
      <c r="A28" s="11" t="s">
        <v>10</v>
      </c>
      <c r="B28" s="11" t="s">
        <v>11</v>
      </c>
      <c r="C28" s="12">
        <f>C30+C43+C47+C55</f>
        <v>125348449.90999998</v>
      </c>
    </row>
    <row r="29" spans="1:3" s="1" customFormat="1" x14ac:dyDescent="0.25">
      <c r="A29" s="8"/>
      <c r="B29" s="9"/>
      <c r="C29" s="10"/>
    </row>
    <row r="30" spans="1:3" s="15" customFormat="1" ht="19.5" customHeight="1" x14ac:dyDescent="0.25">
      <c r="A30" s="5" t="s">
        <v>12</v>
      </c>
      <c r="B30" s="6" t="s">
        <v>13</v>
      </c>
      <c r="C30" s="14">
        <f>SUM(C31:C41)</f>
        <v>94394537.539999992</v>
      </c>
    </row>
    <row r="31" spans="1:3" s="1" customFormat="1" x14ac:dyDescent="0.25">
      <c r="A31" s="8" t="s">
        <v>14</v>
      </c>
      <c r="B31" s="9" t="s">
        <v>15</v>
      </c>
      <c r="C31" s="10">
        <v>37051808.420000002</v>
      </c>
    </row>
    <row r="32" spans="1:3" s="1" customFormat="1" x14ac:dyDescent="0.25">
      <c r="A32" s="8" t="s">
        <v>16</v>
      </c>
      <c r="B32" s="9" t="s">
        <v>17</v>
      </c>
      <c r="C32" s="10">
        <v>1874368.26</v>
      </c>
    </row>
    <row r="33" spans="1:3" s="1" customFormat="1" x14ac:dyDescent="0.25">
      <c r="A33" s="8" t="s">
        <v>18</v>
      </c>
      <c r="B33" s="9" t="s">
        <v>19</v>
      </c>
      <c r="C33" s="10">
        <v>10210390.109999999</v>
      </c>
    </row>
    <row r="34" spans="1:3" s="1" customFormat="1" x14ac:dyDescent="0.25">
      <c r="A34" s="8" t="s">
        <v>65</v>
      </c>
      <c r="B34" s="9" t="s">
        <v>66</v>
      </c>
      <c r="C34" s="10">
        <v>1425439.47</v>
      </c>
    </row>
    <row r="35" spans="1:3" s="1" customFormat="1" x14ac:dyDescent="0.25">
      <c r="A35" s="8" t="s">
        <v>20</v>
      </c>
      <c r="B35" s="9" t="s">
        <v>21</v>
      </c>
      <c r="C35" s="10">
        <v>11488497.93</v>
      </c>
    </row>
    <row r="36" spans="1:3" s="1" customFormat="1" x14ac:dyDescent="0.25">
      <c r="A36" s="8" t="s">
        <v>22</v>
      </c>
      <c r="B36" s="9" t="s">
        <v>23</v>
      </c>
      <c r="C36" s="10">
        <v>4189727.87</v>
      </c>
    </row>
    <row r="37" spans="1:3" s="1" customFormat="1" x14ac:dyDescent="0.25">
      <c r="A37" s="8" t="s">
        <v>24</v>
      </c>
      <c r="B37" s="9" t="s">
        <v>25</v>
      </c>
      <c r="C37" s="10">
        <v>4025039.37</v>
      </c>
    </row>
    <row r="38" spans="1:3" s="1" customFormat="1" ht="24.75" x14ac:dyDescent="0.25">
      <c r="A38" s="8" t="s">
        <v>81</v>
      </c>
      <c r="B38" s="9" t="s">
        <v>82</v>
      </c>
      <c r="C38" s="10">
        <v>5697594.8099999996</v>
      </c>
    </row>
    <row r="39" spans="1:3" s="1" customFormat="1" ht="16.5" customHeight="1" x14ac:dyDescent="0.25">
      <c r="A39" s="8" t="s">
        <v>26</v>
      </c>
      <c r="B39" s="9" t="s">
        <v>27</v>
      </c>
      <c r="C39" s="10">
        <v>1554860.09</v>
      </c>
    </row>
    <row r="40" spans="1:3" s="1" customFormat="1" x14ac:dyDescent="0.25">
      <c r="A40" s="8" t="s">
        <v>28</v>
      </c>
      <c r="B40" s="9" t="s">
        <v>29</v>
      </c>
      <c r="C40" s="10">
        <v>14816665.25</v>
      </c>
    </row>
    <row r="41" spans="1:3" s="1" customFormat="1" x14ac:dyDescent="0.25">
      <c r="A41" s="8" t="s">
        <v>67</v>
      </c>
      <c r="B41" s="9" t="s">
        <v>68</v>
      </c>
      <c r="C41" s="10">
        <v>2060145.96</v>
      </c>
    </row>
    <row r="42" spans="1:3" s="1" customFormat="1" x14ac:dyDescent="0.25">
      <c r="A42" s="8"/>
      <c r="B42" s="9"/>
      <c r="C42" s="10"/>
    </row>
    <row r="43" spans="1:3" s="15" customFormat="1" x14ac:dyDescent="0.25">
      <c r="A43" s="5" t="s">
        <v>30</v>
      </c>
      <c r="B43" s="6" t="s">
        <v>31</v>
      </c>
      <c r="C43" s="14">
        <f>SUM(C44:C45)</f>
        <v>19357380.07</v>
      </c>
    </row>
    <row r="44" spans="1:3" s="1" customFormat="1" ht="36.75" x14ac:dyDescent="0.25">
      <c r="A44" s="8" t="s">
        <v>32</v>
      </c>
      <c r="B44" s="9" t="s">
        <v>33</v>
      </c>
      <c r="C44" s="10">
        <v>13462416.109999999</v>
      </c>
    </row>
    <row r="45" spans="1:3" s="1" customFormat="1" ht="24.75" x14ac:dyDescent="0.25">
      <c r="A45" s="8" t="s">
        <v>77</v>
      </c>
      <c r="B45" s="9" t="s">
        <v>78</v>
      </c>
      <c r="C45" s="10">
        <v>5894963.96</v>
      </c>
    </row>
    <row r="46" spans="1:3" s="1" customFormat="1" x14ac:dyDescent="0.25">
      <c r="A46" s="8"/>
      <c r="B46" s="9"/>
      <c r="C46" s="10"/>
    </row>
    <row r="47" spans="1:3" s="1" customFormat="1" x14ac:dyDescent="0.25">
      <c r="A47" s="5" t="s">
        <v>54</v>
      </c>
      <c r="B47" s="6" t="s">
        <v>87</v>
      </c>
      <c r="C47" s="14">
        <f>SUM(C48:C49)</f>
        <v>8313135.9900000002</v>
      </c>
    </row>
    <row r="48" spans="1:3" s="1" customFormat="1" ht="24.75" x14ac:dyDescent="0.25">
      <c r="A48" s="8" t="s">
        <v>83</v>
      </c>
      <c r="B48" s="9" t="s">
        <v>84</v>
      </c>
      <c r="C48" s="10">
        <v>2436</v>
      </c>
    </row>
    <row r="49" spans="1:3" s="1" customFormat="1" ht="24.75" x14ac:dyDescent="0.25">
      <c r="A49" s="8" t="s">
        <v>69</v>
      </c>
      <c r="B49" s="9" t="s">
        <v>70</v>
      </c>
      <c r="C49" s="10">
        <v>8310699.9900000002</v>
      </c>
    </row>
    <row r="50" spans="1:3" s="1" customFormat="1" x14ac:dyDescent="0.25">
      <c r="A50" s="8"/>
      <c r="B50" s="9"/>
      <c r="C50" s="10"/>
    </row>
    <row r="51" spans="1:3" s="1" customFormat="1" x14ac:dyDescent="0.25">
      <c r="A51" s="5" t="s">
        <v>85</v>
      </c>
      <c r="B51" s="6" t="s">
        <v>86</v>
      </c>
      <c r="C51" s="14">
        <f>SUM(C52:C53)</f>
        <v>-43959.46</v>
      </c>
    </row>
    <row r="52" spans="1:3" s="1" customFormat="1" x14ac:dyDescent="0.25">
      <c r="A52" s="8" t="s">
        <v>88</v>
      </c>
      <c r="B52" s="9" t="s">
        <v>89</v>
      </c>
      <c r="C52" s="10">
        <v>-508.47</v>
      </c>
    </row>
    <row r="53" spans="1:3" s="1" customFormat="1" x14ac:dyDescent="0.25">
      <c r="A53" s="8" t="s">
        <v>14</v>
      </c>
      <c r="B53" s="9" t="s">
        <v>15</v>
      </c>
      <c r="C53" s="10">
        <v>-43450.99</v>
      </c>
    </row>
    <row r="54" spans="1:3" s="1" customFormat="1" x14ac:dyDescent="0.25">
      <c r="A54" s="8"/>
      <c r="B54" s="9"/>
      <c r="C54" s="10"/>
    </row>
    <row r="55" spans="1:3" s="1" customFormat="1" x14ac:dyDescent="0.25">
      <c r="A55" s="5" t="s">
        <v>57</v>
      </c>
      <c r="B55" s="6" t="s">
        <v>58</v>
      </c>
      <c r="C55" s="14">
        <f>SUM(C56:C60)</f>
        <v>3283396.31</v>
      </c>
    </row>
    <row r="56" spans="1:3" s="1" customFormat="1" ht="19.5" customHeight="1" x14ac:dyDescent="0.25">
      <c r="A56" s="8" t="s">
        <v>14</v>
      </c>
      <c r="B56" s="9" t="s">
        <v>15</v>
      </c>
      <c r="C56" s="10">
        <v>3273146.41</v>
      </c>
    </row>
    <row r="57" spans="1:3" s="1" customFormat="1" ht="36.75" x14ac:dyDescent="0.25">
      <c r="A57" s="8" t="s">
        <v>71</v>
      </c>
      <c r="B57" s="9" t="s">
        <v>72</v>
      </c>
      <c r="C57" s="10">
        <v>200</v>
      </c>
    </row>
    <row r="58" spans="1:3" s="1" customFormat="1" ht="24.75" x14ac:dyDescent="0.25">
      <c r="A58" s="8" t="s">
        <v>90</v>
      </c>
      <c r="B58" s="9" t="s">
        <v>91</v>
      </c>
      <c r="C58" s="10">
        <v>970</v>
      </c>
    </row>
    <row r="59" spans="1:3" s="1" customFormat="1" ht="24.75" x14ac:dyDescent="0.25">
      <c r="A59" s="8" t="s">
        <v>74</v>
      </c>
      <c r="B59" s="9" t="s">
        <v>73</v>
      </c>
      <c r="C59" s="10">
        <v>5927.9</v>
      </c>
    </row>
    <row r="60" spans="1:3" s="1" customFormat="1" x14ac:dyDescent="0.25">
      <c r="A60" s="8" t="s">
        <v>75</v>
      </c>
      <c r="B60" s="9" t="s">
        <v>76</v>
      </c>
      <c r="C60" s="10">
        <v>3152</v>
      </c>
    </row>
    <row r="61" spans="1:3" s="1" customFormat="1" x14ac:dyDescent="0.25">
      <c r="A61" s="8"/>
      <c r="B61" s="9"/>
      <c r="C61" s="10"/>
    </row>
    <row r="62" spans="1:3" s="13" customFormat="1" x14ac:dyDescent="0.25">
      <c r="A62" s="11" t="s">
        <v>34</v>
      </c>
      <c r="B62" s="11" t="s">
        <v>35</v>
      </c>
      <c r="C62" s="12">
        <f>SUM(C64:C69)</f>
        <v>11678047.59</v>
      </c>
    </row>
    <row r="63" spans="1:3" s="13" customFormat="1" x14ac:dyDescent="0.25">
      <c r="A63" s="5"/>
      <c r="B63" s="6"/>
      <c r="C63" s="14"/>
    </row>
    <row r="64" spans="1:3" s="1" customFormat="1" ht="27.75" hidden="1" customHeight="1" x14ac:dyDescent="0.25">
      <c r="A64" s="8" t="s">
        <v>59</v>
      </c>
      <c r="B64" s="9" t="s">
        <v>60</v>
      </c>
      <c r="C64" s="10"/>
    </row>
    <row r="65" spans="1:5" s="1" customFormat="1" ht="21" customHeight="1" x14ac:dyDescent="0.25">
      <c r="A65" s="8" t="s">
        <v>36</v>
      </c>
      <c r="B65" s="9" t="s">
        <v>37</v>
      </c>
      <c r="C65" s="10">
        <v>11579548</v>
      </c>
    </row>
    <row r="66" spans="1:5" s="1" customFormat="1" ht="21" hidden="1" customHeight="1" x14ac:dyDescent="0.25">
      <c r="A66" s="8" t="s">
        <v>63</v>
      </c>
      <c r="B66" s="9" t="s">
        <v>64</v>
      </c>
      <c r="C66" s="10"/>
    </row>
    <row r="67" spans="1:5" s="1" customFormat="1" ht="34.5" hidden="1" customHeight="1" x14ac:dyDescent="0.25">
      <c r="A67" s="8" t="s">
        <v>61</v>
      </c>
      <c r="B67" s="9" t="s">
        <v>62</v>
      </c>
      <c r="C67" s="10"/>
    </row>
    <row r="68" spans="1:5" s="1" customFormat="1" ht="21" hidden="1" customHeight="1" x14ac:dyDescent="0.25">
      <c r="A68" s="8" t="s">
        <v>55</v>
      </c>
      <c r="B68" s="9" t="s">
        <v>56</v>
      </c>
      <c r="C68" s="10"/>
    </row>
    <row r="69" spans="1:5" s="1" customFormat="1" ht="21" customHeight="1" x14ac:dyDescent="0.25">
      <c r="A69" s="8" t="s">
        <v>55</v>
      </c>
      <c r="B69" s="9" t="s">
        <v>56</v>
      </c>
      <c r="C69" s="10">
        <v>98499.59</v>
      </c>
    </row>
    <row r="70" spans="1:5" s="1" customFormat="1" x14ac:dyDescent="0.25">
      <c r="A70" s="16"/>
      <c r="B70" s="17"/>
      <c r="C70" s="18"/>
    </row>
    <row r="71" spans="1:5" s="13" customFormat="1" x14ac:dyDescent="0.25">
      <c r="A71" s="11"/>
      <c r="B71" s="11" t="s">
        <v>38</v>
      </c>
      <c r="C71" s="12">
        <f>C62+C28+C12+C17+C22+C7+C51</f>
        <v>156780723.26999995</v>
      </c>
      <c r="E71" s="19"/>
    </row>
    <row r="72" spans="1:5" hidden="1" x14ac:dyDescent="0.25">
      <c r="A72" s="4"/>
      <c r="B72" s="20"/>
      <c r="C72" s="21"/>
      <c r="E72" s="22"/>
    </row>
    <row r="73" spans="1:5" s="13" customFormat="1" hidden="1" x14ac:dyDescent="0.25">
      <c r="A73" s="11"/>
      <c r="B73" s="11" t="s">
        <v>39</v>
      </c>
      <c r="C73" s="12"/>
    </row>
    <row r="74" spans="1:5" s="1" customFormat="1" hidden="1" x14ac:dyDescent="0.25">
      <c r="A74" s="16"/>
      <c r="B74" s="17"/>
      <c r="C74" s="18"/>
    </row>
    <row r="75" spans="1:5" s="13" customFormat="1" hidden="1" x14ac:dyDescent="0.25">
      <c r="A75" s="11"/>
      <c r="B75" s="11" t="s">
        <v>40</v>
      </c>
      <c r="C75" s="12"/>
    </row>
    <row r="76" spans="1:5" s="13" customFormat="1" hidden="1" x14ac:dyDescent="0.25">
      <c r="A76" s="11"/>
      <c r="B76" s="11" t="s">
        <v>41</v>
      </c>
      <c r="C76" s="12"/>
    </row>
    <row r="77" spans="1:5" s="1" customFormat="1" hidden="1" x14ac:dyDescent="0.25">
      <c r="A77" s="16"/>
      <c r="B77" s="17"/>
      <c r="C77" s="23"/>
    </row>
    <row r="78" spans="1:5" hidden="1" x14ac:dyDescent="0.25">
      <c r="A78" s="24"/>
      <c r="B78" s="25"/>
      <c r="C78" s="24"/>
    </row>
    <row r="79" spans="1:5" x14ac:dyDescent="0.25">
      <c r="C79" s="27"/>
    </row>
    <row r="81" spans="3:3" x14ac:dyDescent="0.25">
      <c r="C81" s="19"/>
    </row>
  </sheetData>
  <autoFilter ref="A5:C76"/>
  <mergeCells count="5">
    <mergeCell ref="A1:C1"/>
    <mergeCell ref="A2:C2"/>
    <mergeCell ref="A3:C3"/>
    <mergeCell ref="A4:B4"/>
    <mergeCell ref="C4:C5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 2015 P-ED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Edgar Ramirez</cp:lastModifiedBy>
  <dcterms:created xsi:type="dcterms:W3CDTF">2016-05-09T15:24:35Z</dcterms:created>
  <dcterms:modified xsi:type="dcterms:W3CDTF">2017-11-07T21:18:03Z</dcterms:modified>
</cp:coreProperties>
</file>