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CENTRALIZADA\2017\3er trimestre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'F1'!$A$1:$F$84</definedName>
  </definedNames>
  <calcPr calcId="152511"/>
</workbook>
</file>

<file path=xl/calcChain.xml><?xml version="1.0" encoding="utf-8"?>
<calcChain xmlns="http://schemas.openxmlformats.org/spreadsheetml/2006/main">
  <c r="E72" i="3" l="1"/>
  <c r="E65" i="3"/>
  <c r="E60" i="3"/>
  <c r="E54" i="3"/>
  <c r="E39" i="3"/>
  <c r="E35" i="3"/>
  <c r="E28" i="3"/>
  <c r="E24" i="3"/>
  <c r="E20" i="3"/>
  <c r="E16" i="3"/>
  <c r="E6" i="3"/>
  <c r="E76" i="3" l="1"/>
  <c r="E44" i="3"/>
  <c r="E56" i="3" s="1"/>
  <c r="E78" i="3" l="1"/>
  <c r="B57" i="3"/>
  <c r="B38" i="3"/>
  <c r="B35" i="3"/>
  <c r="B28" i="3"/>
  <c r="B22" i="3"/>
  <c r="B14" i="3"/>
  <c r="B6" i="3"/>
  <c r="B44" i="3" l="1"/>
  <c r="B59" i="3" s="1"/>
  <c r="F72" i="3"/>
  <c r="F65" i="3"/>
  <c r="F60" i="3"/>
  <c r="F76" i="3" s="1"/>
  <c r="F54" i="3"/>
  <c r="F39" i="3"/>
  <c r="F35" i="3"/>
  <c r="F28" i="3"/>
  <c r="F24" i="3"/>
  <c r="F20" i="3"/>
  <c r="F16" i="3"/>
  <c r="F6" i="3"/>
  <c r="F44" i="3" l="1"/>
  <c r="F56" i="3" s="1"/>
  <c r="F78" i="3" s="1"/>
  <c r="C57" i="3"/>
  <c r="C28" i="3"/>
  <c r="C22" i="3"/>
  <c r="C14" i="3"/>
  <c r="C6" i="3"/>
  <c r="C44" i="3" l="1"/>
  <c r="C59" i="3" s="1"/>
</calcChain>
</file>

<file path=xl/sharedStrings.xml><?xml version="1.0" encoding="utf-8"?>
<sst xmlns="http://schemas.openxmlformats.org/spreadsheetml/2006/main" count="127" uniqueCount="124">
  <si>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</si>
  <si>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</si>
  <si>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</si>
  <si>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</si>
  <si>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</si>
  <si>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</si>
  <si>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</si>
  <si>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</si>
  <si>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</si>
  <si>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</si>
  <si>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</si>
  <si>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</si>
  <si>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</si>
  <si>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</si>
  <si>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</si>
  <si>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</si>
  <si>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</si>
  <si>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</si>
  <si>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</si>
  <si>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</si>
  <si>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</si>
  <si>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</si>
  <si>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</si>
  <si>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</si>
  <si>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</si>
  <si>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</si>
  <si>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</si>
  <si>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</si>
  <si>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</si>
  <si>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</si>
  <si>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</si>
  <si>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</si>
  <si>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</si>
  <si>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</si>
  <si>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</si>
  <si>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</si>
  <si>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</si>
  <si>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</si>
  <si>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</si>
  <si>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</si>
  <si>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</si>
  <si>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</si>
  <si>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</si>
  <si>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</si>
  <si>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</si>
  <si>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</si>
  <si>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</si>
  <si>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</si>
  <si>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</si>
  <si>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</si>
  <si>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</si>
  <si>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</si>
  <si>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</si>
  <si>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</si>
  <si>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</si>
  <si>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</si>
  <si>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</si>
  <si>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</si>
  <si>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</si>
  <si>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</si>
  <si>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</si>
  <si>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</si>
  <si>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</si>
  <si>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</si>
  <si>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</si>
  <si>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</si>
  <si>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</si>
  <si>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</si>
  <si>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</si>
  <si>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</si>
  <si>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</si>
  <si>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</si>
  <si>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</si>
  <si>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</si>
  <si>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</si>
  <si>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</si>
  <si>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</si>
  <si>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</si>
  <si>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</si>
  <si>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</si>
  <si>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</si>
  <si>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</si>
  <si>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</si>
  <si>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</si>
  <si>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</si>
  <si>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</si>
  <si>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</si>
  <si>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</si>
  <si>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</si>
  <si>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</si>
  <si>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</si>
  <si>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</si>
  <si>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</si>
  <si>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</si>
  <si>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</si>
  <si>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</si>
  <si>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</si>
  <si>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</si>
  <si>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</si>
  <si>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</si>
  <si>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</si>
  <si>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</si>
  <si>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</si>
  <si>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</si>
  <si>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</si>
  <si>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</si>
  <si>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</si>
  <si>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</si>
  <si>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</si>
  <si>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</si>
  <si>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</si>
  <si>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</si>
  <si>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</si>
  <si>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</si>
  <si>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</si>
  <si>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</si>
  <si>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</si>
  <si>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</si>
  <si>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</si>
  <si>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2017 (d)</t>
  </si>
  <si>
    <t>31 de diciembre de 2016 (e)</t>
  </si>
  <si>
    <t>C.P.C. y M.F. Ma. Lourdes Herrera Rodríguez</t>
  </si>
  <si>
    <t>Tesorera Municipal</t>
  </si>
  <si>
    <t>MUNICIPIO DE CELAYA GTO
Estado de Situación Financiera Detallado - LDF
Al 31 de diciembre de 2016 y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</si>
</sst>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2">
    <xf numFmtId="0" fontId="0" fillId="0" borderId="0" xfId="0"/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8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164" fontId="6" fillId="0" borderId="4" xfId="0" applyNumberFormat="1" applyFont="1" applyFill="1" applyBorder="1" applyProtection="1">
      <protection locked="0"/>
    </xf>
    <xf numFmtId="165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2" borderId="6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0</xdr:row>
      <xdr:rowOff>582083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211667</xdr:colOff>
      <xdr:row>0</xdr:row>
      <xdr:rowOff>21167</xdr:rowOff>
    </xdr:from>
    <xdr:to>
      <xdr:col>5</xdr:col>
      <xdr:colOff>1116542</xdr:colOff>
      <xdr:row>0</xdr:row>
      <xdr:rowOff>603250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21167"/>
          <a:ext cx="904875" cy="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90" zoomScaleNormal="90" workbookViewId="0">
      <selection sqref="A1:F1"/>
    </sheetView>
  </sheetViews>
  <sheetFormatPr baseColWidth="10" defaultColWidth="12" defaultRowHeight="11.25" x14ac:dyDescent="0.2"/>
  <cols>
    <col min="1" max="1" width="82.33203125" style="16" bestFit="1" customWidth="1"/>
    <col min="2" max="2" width="20.6640625" style="16" bestFit="1" customWidth="1"/>
    <col min="3" max="3" width="19.83203125" style="16" bestFit="1" customWidth="1"/>
    <col min="4" max="4" width="87.83203125" style="16" bestFit="1" customWidth="1"/>
    <col min="5" max="5" width="20.5" style="16" bestFit="1" customWidth="1"/>
    <col min="6" max="6" width="20.33203125" style="16" bestFit="1" customWidth="1"/>
    <col min="7" max="16384" width="12" style="16"/>
  </cols>
  <sheetData>
    <row r="1" spans="1:6" ht="48.75" customHeight="1" x14ac:dyDescent="0.2">
      <c r="A1" s="29" t="s">
        <v>123</v>
      </c>
      <c r="B1" s="30"/>
      <c r="C1" s="30"/>
      <c r="D1" s="30"/>
      <c r="E1" s="30"/>
      <c r="F1" s="31"/>
    </row>
    <row r="2" spans="1:6" ht="36.6" customHeight="1" x14ac:dyDescent="0.2">
      <c r="A2" s="28" t="s">
        <v>0</v>
      </c>
      <c r="B2" s="28" t="s">
        <v>119</v>
      </c>
      <c r="C2" s="28" t="s">
        <v>120</v>
      </c>
      <c r="D2" s="28" t="s">
        <v>0</v>
      </c>
      <c r="E2" s="28" t="s">
        <v>119</v>
      </c>
      <c r="F2" s="28" t="s">
        <v>120</v>
      </c>
    </row>
    <row r="3" spans="1:6" ht="6.6" customHeight="1" x14ac:dyDescent="0.2">
      <c r="A3" s="1"/>
      <c r="B3" s="2"/>
      <c r="C3" s="21"/>
      <c r="D3" s="3"/>
      <c r="E3" s="2"/>
      <c r="F3" s="2"/>
    </row>
    <row r="4" spans="1:6" x14ac:dyDescent="0.2">
      <c r="A4" s="4" t="s">
        <v>1</v>
      </c>
      <c r="B4" s="5"/>
      <c r="C4" s="22"/>
      <c r="D4" s="6" t="s">
        <v>2</v>
      </c>
      <c r="E4" s="5"/>
      <c r="F4" s="5"/>
    </row>
    <row r="5" spans="1:6" x14ac:dyDescent="0.2">
      <c r="A5" s="4" t="s">
        <v>3</v>
      </c>
      <c r="B5" s="7"/>
      <c r="C5" s="20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667812216.46000004</v>
      </c>
      <c r="C6" s="7">
        <f>SUM(C7:C13)</f>
        <v>334391403.51999998</v>
      </c>
      <c r="D6" s="3" t="s">
        <v>6</v>
      </c>
      <c r="E6" s="7">
        <f>SUM(E7:E15)</f>
        <v>42266570.340000004</v>
      </c>
      <c r="F6" s="7">
        <f>SUM(F7:F15)</f>
        <v>52187911.93</v>
      </c>
    </row>
    <row r="7" spans="1:6" x14ac:dyDescent="0.2">
      <c r="A7" s="8" t="s">
        <v>7</v>
      </c>
      <c r="B7" s="7">
        <v>53000</v>
      </c>
      <c r="C7" s="24">
        <v>103000</v>
      </c>
      <c r="D7" s="9" t="s">
        <v>8</v>
      </c>
      <c r="E7" s="7">
        <v>23955.25</v>
      </c>
      <c r="F7" s="7">
        <v>672213.75</v>
      </c>
    </row>
    <row r="8" spans="1:6" x14ac:dyDescent="0.2">
      <c r="A8" s="8" t="s">
        <v>9</v>
      </c>
      <c r="B8" s="7">
        <v>260743928.31</v>
      </c>
      <c r="C8" s="24">
        <v>83383786.609999999</v>
      </c>
      <c r="D8" s="9" t="s">
        <v>10</v>
      </c>
      <c r="E8" s="7">
        <v>11080779.76</v>
      </c>
      <c r="F8" s="7">
        <v>1171271.1299999999</v>
      </c>
    </row>
    <row r="9" spans="1:6" x14ac:dyDescent="0.2">
      <c r="A9" s="8" t="s">
        <v>11</v>
      </c>
      <c r="B9" s="7"/>
      <c r="C9" s="24">
        <v>0</v>
      </c>
      <c r="D9" s="9" t="s">
        <v>12</v>
      </c>
      <c r="E9" s="7">
        <v>3633838.29</v>
      </c>
      <c r="F9" s="7">
        <v>13237815.449999999</v>
      </c>
    </row>
    <row r="10" spans="1:6" x14ac:dyDescent="0.2">
      <c r="A10" s="8" t="s">
        <v>13</v>
      </c>
      <c r="B10" s="7">
        <v>318299999.12</v>
      </c>
      <c r="C10" s="24">
        <v>107374247.58</v>
      </c>
      <c r="D10" s="9" t="s">
        <v>14</v>
      </c>
      <c r="E10" s="7"/>
      <c r="F10" s="7">
        <v>0</v>
      </c>
    </row>
    <row r="11" spans="1:6" x14ac:dyDescent="0.2">
      <c r="A11" s="8" t="s">
        <v>15</v>
      </c>
      <c r="B11" s="7">
        <v>75215878.719999999</v>
      </c>
      <c r="C11" s="24">
        <v>137733632.30000001</v>
      </c>
      <c r="D11" s="9" t="s">
        <v>16</v>
      </c>
      <c r="E11" s="7">
        <v>9298.7199999999993</v>
      </c>
      <c r="F11" s="7">
        <v>5661783.1900000004</v>
      </c>
    </row>
    <row r="12" spans="1:6" ht="22.5" x14ac:dyDescent="0.2">
      <c r="A12" s="8" t="s">
        <v>17</v>
      </c>
      <c r="B12" s="7">
        <v>13499410.310000001</v>
      </c>
      <c r="C12" s="24">
        <v>5796737.0300000003</v>
      </c>
      <c r="D12" s="9" t="s">
        <v>18</v>
      </c>
      <c r="E12" s="7">
        <v>122733.36</v>
      </c>
      <c r="F12" s="7">
        <v>117333.2</v>
      </c>
    </row>
    <row r="13" spans="1:6" x14ac:dyDescent="0.2">
      <c r="A13" s="8" t="s">
        <v>19</v>
      </c>
      <c r="B13" s="7"/>
      <c r="C13" s="24">
        <v>0</v>
      </c>
      <c r="D13" s="9" t="s">
        <v>20</v>
      </c>
      <c r="E13" s="7">
        <v>22977714.390000001</v>
      </c>
      <c r="F13" s="7">
        <v>29641036.859999999</v>
      </c>
    </row>
    <row r="14" spans="1:6" x14ac:dyDescent="0.2">
      <c r="A14" s="1" t="s">
        <v>21</v>
      </c>
      <c r="B14" s="7">
        <f>SUM(B15:B21)</f>
        <v>4234209.18</v>
      </c>
      <c r="C14" s="7">
        <f>SUM(C15:C21)</f>
        <v>16778037.23</v>
      </c>
      <c r="D14" s="9" t="s">
        <v>22</v>
      </c>
      <c r="E14" s="7">
        <v>0</v>
      </c>
      <c r="F14" s="7">
        <v>0</v>
      </c>
    </row>
    <row r="15" spans="1:6" x14ac:dyDescent="0.2">
      <c r="A15" s="8" t="s">
        <v>23</v>
      </c>
      <c r="B15" s="7"/>
      <c r="C15" s="25">
        <v>0</v>
      </c>
      <c r="D15" s="9" t="s">
        <v>24</v>
      </c>
      <c r="E15" s="7">
        <v>4418250.57</v>
      </c>
      <c r="F15" s="7">
        <v>1686458.35</v>
      </c>
    </row>
    <row r="16" spans="1:6" x14ac:dyDescent="0.2">
      <c r="A16" s="8" t="s">
        <v>25</v>
      </c>
      <c r="B16" s="7">
        <v>675107.1</v>
      </c>
      <c r="C16" s="7">
        <v>1426182.96</v>
      </c>
      <c r="D16" s="3" t="s">
        <v>26</v>
      </c>
      <c r="E16" s="7">
        <f>SUM(E17:E19)</f>
        <v>2770233.33</v>
      </c>
      <c r="F16" s="7">
        <f>SUM(F17:F19)</f>
        <v>0</v>
      </c>
    </row>
    <row r="17" spans="1:6" x14ac:dyDescent="0.2">
      <c r="A17" s="8" t="s">
        <v>27</v>
      </c>
      <c r="B17" s="7">
        <v>1878973.61</v>
      </c>
      <c r="C17" s="7">
        <v>1733855.6</v>
      </c>
      <c r="D17" s="9" t="s">
        <v>28</v>
      </c>
      <c r="E17" s="7">
        <v>0</v>
      </c>
      <c r="F17" s="7"/>
    </row>
    <row r="18" spans="1:6" ht="13.5" customHeight="1" x14ac:dyDescent="0.2">
      <c r="A18" s="8" t="s">
        <v>29</v>
      </c>
      <c r="B18" s="7">
        <v>480417.47</v>
      </c>
      <c r="C18" s="7">
        <v>12649707.67</v>
      </c>
      <c r="D18" s="9" t="s">
        <v>30</v>
      </c>
      <c r="E18" s="7">
        <v>0</v>
      </c>
      <c r="F18" s="7"/>
    </row>
    <row r="19" spans="1:6" x14ac:dyDescent="0.2">
      <c r="A19" s="8" t="s">
        <v>31</v>
      </c>
      <c r="B19" s="7">
        <v>800400</v>
      </c>
      <c r="C19" s="7">
        <v>580000</v>
      </c>
      <c r="D19" s="9" t="s">
        <v>32</v>
      </c>
      <c r="E19" s="7">
        <v>2770233.33</v>
      </c>
      <c r="F19" s="7"/>
    </row>
    <row r="20" spans="1:6" x14ac:dyDescent="0.2">
      <c r="A20" s="8" t="s">
        <v>33</v>
      </c>
      <c r="B20" s="7">
        <v>388291</v>
      </c>
      <c r="C20" s="7">
        <v>388291</v>
      </c>
      <c r="D20" s="3" t="s">
        <v>34</v>
      </c>
      <c r="E20" s="7">
        <f>SUM(E21:E22)</f>
        <v>4464774.42</v>
      </c>
      <c r="F20" s="7">
        <f>SUM(F21:F22)</f>
        <v>0</v>
      </c>
    </row>
    <row r="21" spans="1:6" x14ac:dyDescent="0.2">
      <c r="A21" s="8" t="s">
        <v>35</v>
      </c>
      <c r="B21" s="7">
        <v>11020</v>
      </c>
      <c r="C21" s="7">
        <v>0</v>
      </c>
      <c r="D21" s="9" t="s">
        <v>36</v>
      </c>
      <c r="E21" s="7">
        <v>4464774.42</v>
      </c>
      <c r="F21" s="7"/>
    </row>
    <row r="22" spans="1:6" x14ac:dyDescent="0.2">
      <c r="A22" s="1" t="s">
        <v>37</v>
      </c>
      <c r="B22" s="7">
        <f>SUM(B23:B27)</f>
        <v>104894726.59999999</v>
      </c>
      <c r="C22" s="7">
        <f>SUM(C23:C27)</f>
        <v>62262105.009999998</v>
      </c>
      <c r="D22" s="9" t="s">
        <v>38</v>
      </c>
      <c r="E22" s="7">
        <v>0</v>
      </c>
      <c r="F22" s="7"/>
    </row>
    <row r="23" spans="1:6" ht="22.5" x14ac:dyDescent="0.2">
      <c r="A23" s="8" t="s">
        <v>39</v>
      </c>
      <c r="B23" s="7">
        <v>8526837.6300000008</v>
      </c>
      <c r="C23" s="26">
        <v>850494.35</v>
      </c>
      <c r="D23" s="3" t="s">
        <v>40</v>
      </c>
      <c r="E23" s="7">
        <v>0</v>
      </c>
      <c r="F23" s="7"/>
    </row>
    <row r="24" spans="1:6" ht="22.5" x14ac:dyDescent="0.2">
      <c r="A24" s="8" t="s">
        <v>41</v>
      </c>
      <c r="B24" s="7"/>
      <c r="C24" s="25">
        <v>0</v>
      </c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25">
        <v>0</v>
      </c>
      <c r="D25" s="9" t="s">
        <v>44</v>
      </c>
      <c r="E25" s="7">
        <v>0</v>
      </c>
      <c r="F25" s="7"/>
    </row>
    <row r="26" spans="1:6" x14ac:dyDescent="0.2">
      <c r="A26" s="8" t="s">
        <v>45</v>
      </c>
      <c r="B26" s="7">
        <v>96367888.969999999</v>
      </c>
      <c r="C26" s="26">
        <v>61411610.659999996</v>
      </c>
      <c r="D26" s="9" t="s">
        <v>46</v>
      </c>
      <c r="E26" s="7">
        <v>0</v>
      </c>
      <c r="F26" s="7"/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/>
    </row>
    <row r="28" spans="1:6" ht="22.5" x14ac:dyDescent="0.2">
      <c r="A28" s="1" t="s">
        <v>49</v>
      </c>
      <c r="B28" s="7">
        <f>SUM(B29:B33)</f>
        <v>66812.179999999993</v>
      </c>
      <c r="C28" s="7">
        <f>SUM(C29:C33)</f>
        <v>0</v>
      </c>
      <c r="D28" s="3" t="s">
        <v>50</v>
      </c>
      <c r="E28" s="7">
        <f>SUM(E29:E34)</f>
        <v>1862783.48</v>
      </c>
      <c r="F28" s="7">
        <f>SUM(F29:F34)</f>
        <v>307783.75</v>
      </c>
    </row>
    <row r="29" spans="1:6" x14ac:dyDescent="0.2">
      <c r="A29" s="8" t="s">
        <v>51</v>
      </c>
      <c r="B29" s="7">
        <v>66812.179999999993</v>
      </c>
      <c r="C29" s="7"/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>
        <v>1862783.48</v>
      </c>
      <c r="F32" s="7">
        <v>307783.75</v>
      </c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/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/>
      <c r="D35" s="3" t="s">
        <v>64</v>
      </c>
      <c r="E35" s="7">
        <f>SUM(E36:E38)</f>
        <v>36862965.829999998</v>
      </c>
      <c r="F35" s="7">
        <f>SUM(F36:F38)</f>
        <v>24356074.09</v>
      </c>
    </row>
    <row r="36" spans="1:6" ht="22.5" x14ac:dyDescent="0.2">
      <c r="A36" s="8" t="s">
        <v>65</v>
      </c>
      <c r="B36" s="7">
        <v>0</v>
      </c>
      <c r="C36" s="7"/>
      <c r="D36" s="9" t="s">
        <v>66</v>
      </c>
      <c r="E36" s="7">
        <v>0</v>
      </c>
      <c r="F36" s="7"/>
    </row>
    <row r="37" spans="1:6" x14ac:dyDescent="0.2">
      <c r="A37" s="8" t="s">
        <v>67</v>
      </c>
      <c r="B37" s="7">
        <v>0</v>
      </c>
      <c r="C37" s="7"/>
      <c r="D37" s="9" t="s">
        <v>68</v>
      </c>
      <c r="E37" s="7">
        <v>0</v>
      </c>
      <c r="F37" s="7"/>
    </row>
    <row r="38" spans="1:6" x14ac:dyDescent="0.2">
      <c r="A38" s="1" t="s">
        <v>69</v>
      </c>
      <c r="B38" s="7">
        <f>SUM(B39:B42)</f>
        <v>0</v>
      </c>
      <c r="C38" s="7"/>
      <c r="D38" s="9" t="s">
        <v>70</v>
      </c>
      <c r="E38" s="7">
        <v>36862965.829999998</v>
      </c>
      <c r="F38" s="7">
        <v>24356074.09</v>
      </c>
    </row>
    <row r="39" spans="1:6" x14ac:dyDescent="0.2">
      <c r="A39" s="8" t="s">
        <v>71</v>
      </c>
      <c r="B39" s="7"/>
      <c r="C39" s="7"/>
      <c r="D39" s="3" t="s">
        <v>72</v>
      </c>
      <c r="E39" s="7">
        <f>SUM(E40:E42)</f>
        <v>75554.66</v>
      </c>
      <c r="F39" s="7">
        <f>SUM(F40:F42)</f>
        <v>44778.16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/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/>
    </row>
    <row r="42" spans="1:6" x14ac:dyDescent="0.2">
      <c r="A42" s="8" t="s">
        <v>77</v>
      </c>
      <c r="B42" s="7"/>
      <c r="C42" s="7"/>
      <c r="D42" s="9" t="s">
        <v>78</v>
      </c>
      <c r="E42" s="7">
        <v>75554.66</v>
      </c>
      <c r="F42" s="7">
        <v>44778.16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777007964.41999996</v>
      </c>
      <c r="C44" s="5">
        <f>C6+C14+C22+C28+C34+C35+C38</f>
        <v>413431545.75999999</v>
      </c>
      <c r="D44" s="6" t="s">
        <v>80</v>
      </c>
      <c r="E44" s="5">
        <f>E6+E16+E20+E23+E24+E28+E35+E39</f>
        <v>88302882.060000002</v>
      </c>
      <c r="F44" s="5">
        <f>F6+F16+F20+F23+F24+F28+F35+F39</f>
        <v>76896547.929999992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27185508.219999999</v>
      </c>
      <c r="C47" s="26">
        <v>20854449.66</v>
      </c>
      <c r="D47" s="3" t="s">
        <v>84</v>
      </c>
      <c r="E47" s="7">
        <v>0</v>
      </c>
      <c r="F47" s="7"/>
    </row>
    <row r="48" spans="1:6" x14ac:dyDescent="0.2">
      <c r="A48" s="11" t="s">
        <v>85</v>
      </c>
      <c r="B48" s="7">
        <v>1597096.55</v>
      </c>
      <c r="C48" s="26">
        <v>7423145.3099999996</v>
      </c>
      <c r="D48" s="3" t="s">
        <v>86</v>
      </c>
      <c r="E48" s="7">
        <v>22860311.120000001</v>
      </c>
      <c r="F48" s="7">
        <v>38774577.780000001</v>
      </c>
    </row>
    <row r="49" spans="1:6" x14ac:dyDescent="0.2">
      <c r="A49" s="11" t="s">
        <v>87</v>
      </c>
      <c r="B49" s="7">
        <v>2449909624.02</v>
      </c>
      <c r="C49" s="26">
        <v>2210587987.3499999</v>
      </c>
      <c r="D49" s="3" t="s">
        <v>88</v>
      </c>
      <c r="E49" s="7">
        <v>328497632.13999999</v>
      </c>
      <c r="F49" s="7">
        <v>79555555.560000002</v>
      </c>
    </row>
    <row r="50" spans="1:6" x14ac:dyDescent="0.2">
      <c r="A50" s="11" t="s">
        <v>89</v>
      </c>
      <c r="B50" s="7">
        <v>602621958.57000005</v>
      </c>
      <c r="C50" s="26">
        <v>590766359.47000003</v>
      </c>
      <c r="D50" s="3" t="s">
        <v>90</v>
      </c>
      <c r="E50" s="7">
        <v>0</v>
      </c>
      <c r="F50" s="7"/>
    </row>
    <row r="51" spans="1:6" ht="12.75" customHeight="1" x14ac:dyDescent="0.2">
      <c r="A51" s="11" t="s">
        <v>91</v>
      </c>
      <c r="B51" s="7">
        <v>8935617.5700000003</v>
      </c>
      <c r="C51" s="26">
        <v>8470713.2899999991</v>
      </c>
      <c r="D51" s="3" t="s">
        <v>92</v>
      </c>
      <c r="E51" s="7">
        <v>19292659.030000001</v>
      </c>
      <c r="F51" s="7">
        <v>17201371.829999998</v>
      </c>
    </row>
    <row r="52" spans="1:6" x14ac:dyDescent="0.2">
      <c r="A52" s="11" t="s">
        <v>93</v>
      </c>
      <c r="B52" s="7">
        <v>-156854776.59999999</v>
      </c>
      <c r="C52" s="26">
        <v>-159561910.53999999</v>
      </c>
      <c r="D52" s="3" t="s">
        <v>94</v>
      </c>
      <c r="E52" s="7">
        <v>0</v>
      </c>
      <c r="F52" s="7"/>
    </row>
    <row r="53" spans="1:6" x14ac:dyDescent="0.2">
      <c r="A53" s="11" t="s">
        <v>95</v>
      </c>
      <c r="B53" s="7">
        <v>2608853.65</v>
      </c>
      <c r="C53" s="26">
        <v>2608853.65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/>
      <c r="D54" s="6" t="s">
        <v>97</v>
      </c>
      <c r="E54" s="5">
        <f>SUM(E47:E52)</f>
        <v>370650602.28999996</v>
      </c>
      <c r="F54" s="5">
        <f>SUM(F47:F52)</f>
        <v>135531505.17000002</v>
      </c>
    </row>
    <row r="55" spans="1:6" x14ac:dyDescent="0.2">
      <c r="A55" s="11" t="s">
        <v>98</v>
      </c>
      <c r="B55" s="7">
        <v>0</v>
      </c>
      <c r="C55" s="7"/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458953484.34999996</v>
      </c>
      <c r="F56" s="5">
        <f>+F44+F54</f>
        <v>212428053.10000002</v>
      </c>
    </row>
    <row r="57" spans="1:6" x14ac:dyDescent="0.2">
      <c r="A57" s="10" t="s">
        <v>100</v>
      </c>
      <c r="B57" s="5">
        <f>SUM(B47:B55)</f>
        <v>2936003881.9800005</v>
      </c>
      <c r="C57" s="5">
        <f>SUM(C47:C55)</f>
        <v>2681149598.1900001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3713011846.4000006</v>
      </c>
      <c r="C59" s="5">
        <f>C44+C57</f>
        <v>3094581143.9499998</v>
      </c>
      <c r="D59" s="6"/>
      <c r="E59" s="7"/>
      <c r="F59" s="7"/>
    </row>
    <row r="60" spans="1:6" x14ac:dyDescent="0.2">
      <c r="A60" s="11"/>
      <c r="B60" s="7"/>
      <c r="C60" s="20"/>
      <c r="D60" s="6" t="s">
        <v>103</v>
      </c>
      <c r="E60" s="7">
        <f>SUM(E61:E63)</f>
        <v>1505029806.3900001</v>
      </c>
      <c r="F60" s="7">
        <f>SUM(F61:F63)</f>
        <v>1400421231.0800002</v>
      </c>
    </row>
    <row r="61" spans="1:6" x14ac:dyDescent="0.2">
      <c r="A61" s="11"/>
      <c r="B61" s="7"/>
      <c r="C61" s="20"/>
      <c r="D61" s="3" t="s">
        <v>104</v>
      </c>
      <c r="E61" s="7">
        <v>1489750699.22</v>
      </c>
      <c r="F61" s="7">
        <v>1385142123.9100001</v>
      </c>
    </row>
    <row r="62" spans="1:6" x14ac:dyDescent="0.2">
      <c r="A62" s="11"/>
      <c r="B62" s="7"/>
      <c r="C62" s="20"/>
      <c r="D62" s="3" t="s">
        <v>105</v>
      </c>
      <c r="E62" s="7">
        <v>15279107.17</v>
      </c>
      <c r="F62" s="7">
        <v>15279107.17</v>
      </c>
    </row>
    <row r="63" spans="1:6" x14ac:dyDescent="0.2">
      <c r="A63" s="11"/>
      <c r="B63" s="7"/>
      <c r="C63" s="20"/>
      <c r="D63" s="3" t="s">
        <v>106</v>
      </c>
      <c r="E63" s="7">
        <v>0</v>
      </c>
      <c r="F63" s="7"/>
    </row>
    <row r="64" spans="1:6" x14ac:dyDescent="0.2">
      <c r="A64" s="11"/>
      <c r="B64" s="7"/>
      <c r="C64" s="20"/>
      <c r="D64" s="3"/>
      <c r="E64" s="7"/>
      <c r="F64" s="7"/>
    </row>
    <row r="65" spans="1:6" x14ac:dyDescent="0.2">
      <c r="A65" s="11"/>
      <c r="B65" s="7"/>
      <c r="C65" s="20"/>
      <c r="D65" s="6" t="s">
        <v>107</v>
      </c>
      <c r="E65" s="7">
        <f>SUM(E66:E70)</f>
        <v>1749028555.6600001</v>
      </c>
      <c r="F65" s="7">
        <f>SUM(F66:F70)</f>
        <v>1481731859.77</v>
      </c>
    </row>
    <row r="66" spans="1:6" x14ac:dyDescent="0.2">
      <c r="A66" s="11"/>
      <c r="B66" s="7"/>
      <c r="C66" s="20"/>
      <c r="D66" s="3" t="s">
        <v>108</v>
      </c>
      <c r="E66" s="7">
        <v>394595637.42000002</v>
      </c>
      <c r="F66" s="7">
        <v>322039619.29000002</v>
      </c>
    </row>
    <row r="67" spans="1:6" x14ac:dyDescent="0.2">
      <c r="A67" s="11"/>
      <c r="B67" s="7"/>
      <c r="C67" s="20"/>
      <c r="D67" s="3" t="s">
        <v>109</v>
      </c>
      <c r="E67" s="7">
        <v>1354432918.24</v>
      </c>
      <c r="F67" s="7">
        <v>1159692240.48</v>
      </c>
    </row>
    <row r="68" spans="1:6" x14ac:dyDescent="0.2">
      <c r="A68" s="11"/>
      <c r="B68" s="7"/>
      <c r="C68" s="20"/>
      <c r="D68" s="3" t="s">
        <v>110</v>
      </c>
      <c r="E68" s="7">
        <v>0</v>
      </c>
      <c r="F68" s="7"/>
    </row>
    <row r="69" spans="1:6" x14ac:dyDescent="0.2">
      <c r="A69" s="11"/>
      <c r="B69" s="7"/>
      <c r="C69" s="20"/>
      <c r="D69" s="3" t="s">
        <v>111</v>
      </c>
      <c r="E69" s="7">
        <v>0</v>
      </c>
      <c r="F69" s="7"/>
    </row>
    <row r="70" spans="1:6" x14ac:dyDescent="0.2">
      <c r="A70" s="11"/>
      <c r="B70" s="7"/>
      <c r="C70" s="20"/>
      <c r="D70" s="3" t="s">
        <v>112</v>
      </c>
      <c r="E70" s="7">
        <v>0</v>
      </c>
      <c r="F70" s="7"/>
    </row>
    <row r="71" spans="1:6" x14ac:dyDescent="0.2">
      <c r="A71" s="11"/>
      <c r="B71" s="7"/>
      <c r="C71" s="20"/>
      <c r="D71" s="3"/>
      <c r="E71" s="7"/>
      <c r="F71" s="7"/>
    </row>
    <row r="72" spans="1:6" ht="22.5" x14ac:dyDescent="0.2">
      <c r="A72" s="11"/>
      <c r="B72" s="7"/>
      <c r="C72" s="20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20"/>
      <c r="D73" s="3" t="s">
        <v>114</v>
      </c>
      <c r="E73" s="7">
        <v>0</v>
      </c>
      <c r="F73" s="7"/>
    </row>
    <row r="74" spans="1:6" x14ac:dyDescent="0.2">
      <c r="A74" s="11"/>
      <c r="B74" s="7"/>
      <c r="C74" s="20"/>
      <c r="D74" s="3" t="s">
        <v>115</v>
      </c>
      <c r="E74" s="7">
        <v>0</v>
      </c>
      <c r="F74" s="7"/>
    </row>
    <row r="75" spans="1:6" x14ac:dyDescent="0.2">
      <c r="A75" s="11"/>
      <c r="B75" s="7"/>
      <c r="C75" s="20"/>
      <c r="D75" s="3"/>
      <c r="E75" s="7"/>
      <c r="F75" s="7"/>
    </row>
    <row r="76" spans="1:6" x14ac:dyDescent="0.2">
      <c r="A76" s="11"/>
      <c r="B76" s="7"/>
      <c r="C76" s="20"/>
      <c r="D76" s="6" t="s">
        <v>116</v>
      </c>
      <c r="E76" s="5">
        <f>E60+E65+E72</f>
        <v>3254058362.0500002</v>
      </c>
      <c r="F76" s="5">
        <f>F60+F65+F72</f>
        <v>2882153090.8500004</v>
      </c>
    </row>
    <row r="77" spans="1:6" x14ac:dyDescent="0.2">
      <c r="A77" s="11"/>
      <c r="B77" s="7"/>
      <c r="C77" s="20"/>
      <c r="D77" s="3"/>
      <c r="E77" s="7"/>
      <c r="F77" s="7"/>
    </row>
    <row r="78" spans="1:6" x14ac:dyDescent="0.2">
      <c r="A78" s="11"/>
      <c r="B78" s="7"/>
      <c r="C78" s="20"/>
      <c r="D78" s="6" t="s">
        <v>117</v>
      </c>
      <c r="E78" s="5">
        <f>E56+E76</f>
        <v>3713011846.4000001</v>
      </c>
      <c r="F78" s="5">
        <f>+F56+F76</f>
        <v>3094581143.9500003</v>
      </c>
    </row>
    <row r="79" spans="1:6" x14ac:dyDescent="0.2">
      <c r="A79" s="13"/>
      <c r="B79" s="14"/>
      <c r="C79" s="23"/>
      <c r="D79" s="15"/>
      <c r="E79" s="14"/>
      <c r="F79" s="14"/>
    </row>
    <row r="83" spans="1:6" x14ac:dyDescent="0.2">
      <c r="A83" s="27" t="s">
        <v>121</v>
      </c>
      <c r="B83" s="27"/>
      <c r="C83" s="27"/>
      <c r="D83" s="27"/>
      <c r="E83" s="27"/>
      <c r="F83" s="27"/>
    </row>
    <row r="84" spans="1:6" x14ac:dyDescent="0.2">
      <c r="A84" s="27" t="s">
        <v>122</v>
      </c>
      <c r="B84" s="27"/>
      <c r="C84" s="27"/>
      <c r="D84" s="27"/>
      <c r="E84" s="27"/>
      <c r="F84" s="27"/>
    </row>
  </sheetData>
  <mergeCells count="3">
    <mergeCell ref="A1:F1"/>
    <mergeCell ref="A83:F83"/>
    <mergeCell ref="A84:F84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2017-07-13T22:47:45Z</cp:lastPrinted>
  <dcterms:created xsi:type="dcterms:W3CDTF">2017-01-11T17:17:46Z</dcterms:created>
  <dcterms:modified xsi:type="dcterms:W3CDTF">2017-10-26T17:38:46Z</dcterms:modified>
</cp:coreProperties>
</file>