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550" tabRatio="923" activeTab="11"/>
  </bookViews>
  <sheets>
    <sheet name="ESF-03" sheetId="1" r:id="rId1"/>
    <sheet name="ESF-08" sheetId="2" r:id="rId2"/>
    <sheet name="ESF-12" sheetId="3" r:id="rId3"/>
    <sheet name="EA-01" sheetId="4" r:id="rId4"/>
    <sheet name="EA-03" sheetId="5" r:id="rId5"/>
    <sheet name="VHP-01" sheetId="6" r:id="rId6"/>
    <sheet name="VHP-02" sheetId="7" r:id="rId7"/>
    <sheet name="EFE-01" sheetId="8" r:id="rId8"/>
    <sheet name="EFE-02" sheetId="9" r:id="rId9"/>
    <sheet name="EFE-03" sheetId="10" r:id="rId10"/>
    <sheet name="Conciliacion_Ig" sheetId="11" r:id="rId11"/>
    <sheet name="Conciliacion_Eg" sheetId="12" r:id="rId12"/>
  </sheets>
  <definedNames>
    <definedName name="_xlnm.Print_Area" localSheetId="3">'EA-01'!$A$1:$D$47</definedName>
    <definedName name="_xlnm.Print_Area" localSheetId="7">'EFE-01'!$A$1:$E$164</definedName>
    <definedName name="_xlnm.Print_Area" localSheetId="8">'EFE-02'!$A$1:$D$34</definedName>
    <definedName name="_xlnm.Print_Area" localSheetId="9">'EFE-03'!$A$1:$C$43</definedName>
    <definedName name="_xlnm.Print_Area" localSheetId="0">'ESF-03'!$A$1:$I$18</definedName>
    <definedName name="_xlnm.Print_Area" localSheetId="1">'ESF-08'!$A$1:$F$20</definedName>
    <definedName name="_xlnm.Print_Area" localSheetId="2">'ESF-12'!$A$1:$H$24</definedName>
    <definedName name="_xlnm.Print_Area" localSheetId="5">'VHP-01'!$A$1:$G$16</definedName>
    <definedName name="_xlnm.Print_Area" localSheetId="6">'VHP-02'!$A$1:$F$25</definedName>
    <definedName name="_xlnm.Print_Titles" localSheetId="3">'EA-01'!$1:$7</definedName>
    <definedName name="_xlnm.Print_Titles" localSheetId="7">'EFE-01'!$1:$7</definedName>
  </definedNames>
  <calcPr fullCalcOnLoad="1"/>
</workbook>
</file>

<file path=xl/sharedStrings.xml><?xml version="1.0" encoding="utf-8"?>
<sst xmlns="http://schemas.openxmlformats.org/spreadsheetml/2006/main" count="359" uniqueCount="240">
  <si>
    <t>INFORMACION CONTABLE</t>
  </si>
  <si>
    <t>DE DESGLOSE</t>
  </si>
  <si>
    <t>CUENTA</t>
  </si>
  <si>
    <t>NOMBRE DE LA CUENTA</t>
  </si>
  <si>
    <t>SALDO INICIAL</t>
  </si>
  <si>
    <t>SALDO FINAL</t>
  </si>
  <si>
    <t>FLUJO</t>
  </si>
  <si>
    <t>CONCILIACIÓN ENTRE LOS INGRESOS PRESUPUESTARIOS Y CONTABLES</t>
  </si>
  <si>
    <t>CONCILIACIÓN ENTRE LOS EGRESOS PRESUPUESTARIOS Y LOS GASTOS CONTABLES</t>
  </si>
  <si>
    <t>INFORMACIÓN CONTABLE</t>
  </si>
  <si>
    <t>Conciliacion_Ig</t>
  </si>
  <si>
    <t>Conciliacion_Eg</t>
  </si>
  <si>
    <t>CONCILIACIÓN DEL FLUJO DE EFECTIVO</t>
  </si>
  <si>
    <t>TIPO</t>
  </si>
  <si>
    <t>MONTO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</si>
  <si>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</si>
  <si>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</si>
  <si>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</si>
  <si>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</si>
  <si>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</si>
  <si>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</si>
  <si>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</si>
  <si>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</si>
  <si>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TOTAL_1125</t>
  </si>
  <si>
    <t>1125    DEUDORES POR ANTICIPOS DE TESORERÍA A CORTO PLAZO</t>
  </si>
  <si>
    <t>Tasa</t>
  </si>
  <si>
    <t>Método de depreciación</t>
  </si>
  <si>
    <t>CRITERIO</t>
  </si>
  <si>
    <t>NOTA:       ESF-08</t>
  </si>
  <si>
    <t>TOTAL_1263</t>
  </si>
  <si>
    <t>1263    DEPRECIACIÓN ACUMULADA DE BIENES MUEBLES</t>
  </si>
  <si>
    <t>TOTAL_1240</t>
  </si>
  <si>
    <t>1240    BIENES MUEBLES</t>
  </si>
  <si>
    <t>TOTAL_1230</t>
  </si>
  <si>
    <t xml:space="preserve">NOTA:         ESF-12 </t>
  </si>
  <si>
    <t>TOTAL_2110</t>
  </si>
  <si>
    <t>2110    CUENTAS POR PAGAR A CORTO PLAZO</t>
  </si>
  <si>
    <t>NATURALEZA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</si>
  <si>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</si>
  <si>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</si>
  <si>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</si>
  <si>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</si>
  <si>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</si>
  <si>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</si>
  <si>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</si>
  <si>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</si>
  <si>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</si>
  <si>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</si>
  <si>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</si>
  <si>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</si>
  <si>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</si>
  <si>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</si>
  <si>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</si>
  <si>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</si>
  <si>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</si>
  <si>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</si>
  <si>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</si>
  <si>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</si>
  <si>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</si>
  <si>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</si>
  <si>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</si>
  <si>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</si>
  <si>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</si>
  <si>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</si>
  <si>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</si>
  <si>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</si>
  <si>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</si>
  <si>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</si>
  <si>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</si>
  <si>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</si>
  <si>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</si>
  <si>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</si>
  <si>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</si>
  <si>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</si>
  <si>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</si>
  <si>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</si>
  <si>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</si>
  <si>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</si>
  <si>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</si>
  <si>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</si>
  <si>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</si>
  <si>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</si>
  <si>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</si>
  <si>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</si>
  <si>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</si>
  <si>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</si>
  <si>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</si>
  <si>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</si>
  <si>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</si>
  <si>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</si>
  <si>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</si>
  <si>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</si>
  <si>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</si>
  <si>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</si>
  <si>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</si>
  <si>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</si>
  <si>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</si>
  <si>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</si>
  <si>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</si>
  <si>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</si>
  <si>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</si>
  <si>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</si>
  <si>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</si>
  <si>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</si>
  <si>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</si>
  <si>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</si>
  <si>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</si>
  <si>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</si>
  <si>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</si>
  <si>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</si>
  <si>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</si>
  <si>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</si>
  <si>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</si>
  <si>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</si>
  <si>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</si>
  <si>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</si>
  <si>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</si>
  <si>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</si>
  <si>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</si>
  <si>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</si>
  <si>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</si>
  <si>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</si>
  <si>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</si>
  <si>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</si>
  <si>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</si>
  <si>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</si>
  <si>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</si>
  <si>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</si>
  <si>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</si>
  <si>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</si>
  <si>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NO APLICA</t>
  </si>
  <si>
    <t>0112500001</t>
  </si>
  <si>
    <t>Fondo Fijo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</si>
  <si>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</si>
  <si>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</si>
  <si>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</si>
  <si>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</si>
  <si>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</si>
  <si>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</si>
  <si>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</si>
  <si>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</si>
  <si>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</si>
  <si>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</si>
  <si>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0124415411</t>
  </si>
  <si>
    <t>Automóviles y camiones</t>
  </si>
  <si>
    <t>0126305111</t>
  </si>
  <si>
    <t>0126305121</t>
  </si>
  <si>
    <t>0126305151</t>
  </si>
  <si>
    <t>0126305191</t>
  </si>
  <si>
    <t>0126305211</t>
  </si>
  <si>
    <t>0126305411</t>
  </si>
  <si>
    <t>0211700001</t>
  </si>
  <si>
    <t>RET. ISR SALARIOS</t>
  </si>
  <si>
    <t>0211700002</t>
  </si>
  <si>
    <t>RET. I.S.R. HONORARIOS</t>
  </si>
  <si>
    <t>0211700003</t>
  </si>
  <si>
    <t>RET. I.S.R. ARRENDAMIENTO</t>
  </si>
  <si>
    <t>0211700004</t>
  </si>
  <si>
    <t>IMPUESTO CEDULAR</t>
  </si>
  <si>
    <t>0211700005</t>
  </si>
  <si>
    <t>RET.IMPTO.CEDULAR POR ARRENDAMIENTO</t>
  </si>
  <si>
    <t>0211700006</t>
  </si>
  <si>
    <t>RET. I.S.R. ASIMILADOS</t>
  </si>
  <si>
    <t>0211700101</t>
  </si>
  <si>
    <t>PROVISION IMSS</t>
  </si>
  <si>
    <t>0211700103</t>
  </si>
  <si>
    <t>PROVISION INFONAVIT</t>
  </si>
  <si>
    <t>0415908901</t>
  </si>
  <si>
    <t>INTERESES BANCARIOS</t>
  </si>
  <si>
    <t>0422108901</t>
  </si>
  <si>
    <t>Transferencias para servicios personales</t>
  </si>
  <si>
    <t>0422108902</t>
  </si>
  <si>
    <t>Transferencias para materiales y suministros</t>
  </si>
  <si>
    <t>0422108903</t>
  </si>
  <si>
    <t>Transferencias para servicios básicos</t>
  </si>
  <si>
    <t>0311000002</t>
  </si>
  <si>
    <t>BIENES RECIB EN DONACION</t>
  </si>
  <si>
    <t>0312000001</t>
  </si>
  <si>
    <t>Donaciones</t>
  </si>
  <si>
    <t>0321000001</t>
  </si>
  <si>
    <t>0322000001</t>
  </si>
  <si>
    <t>0322000002</t>
  </si>
  <si>
    <t>0322000003</t>
  </si>
  <si>
    <t>0322000004</t>
  </si>
  <si>
    <t>0322000005</t>
  </si>
  <si>
    <t>10021 BANJIO (31193360201)</t>
  </si>
  <si>
    <t>5000    GASTOS Y OTRAS PERDIDAS</t>
  </si>
  <si>
    <t>NOTA:    EA-03</t>
  </si>
  <si>
    <t>%  GASTO</t>
  </si>
  <si>
    <t>EXPLICACIÓN</t>
  </si>
  <si>
    <t>511101131 Sueldos Base</t>
  </si>
  <si>
    <t>511201212 Honorarios asimilados</t>
  </si>
  <si>
    <t>511401413 Aportaciones IMSS</t>
  </si>
  <si>
    <t>511401421 Aportaciones INFONAVIT</t>
  </si>
  <si>
    <t>512102111 Materiales y útiles de oficina</t>
  </si>
  <si>
    <t>512102161 Material de limpieza</t>
  </si>
  <si>
    <t>512202212 Prod Alimen instal</t>
  </si>
  <si>
    <t>512502531 Medicinas y prod far</t>
  </si>
  <si>
    <t>512902921 Ref Edificios</t>
  </si>
  <si>
    <t>512902961 Ref Eq Transporte</t>
  </si>
  <si>
    <t>513103111 Servicio de energía eléctrica</t>
  </si>
  <si>
    <t>513103121 Servicio de gas</t>
  </si>
  <si>
    <t>513103131 Servicio de agua</t>
  </si>
  <si>
    <t>513103152 Radiolocalización</t>
  </si>
  <si>
    <t>513303312 Servicios de contabilidad</t>
  </si>
  <si>
    <t>513303331 Serv Consultoría</t>
  </si>
  <si>
    <t>513403411 Serv Financieros</t>
  </si>
  <si>
    <t>513503531 Instal BInformat</t>
  </si>
  <si>
    <t>513503581 Serv Limpieza</t>
  </si>
  <si>
    <t>513703721 Pasajes terr Nac</t>
  </si>
  <si>
    <t>513703751 Viáticos nacionales</t>
  </si>
  <si>
    <t>513903921 Otros impuestos y derechos</t>
  </si>
  <si>
    <t>513903981 Impuesto sobre nóminas</t>
  </si>
  <si>
    <t>TOTAL_5000</t>
  </si>
  <si>
    <t>511301321 Prima Vacacional</t>
  </si>
  <si>
    <t>512902911 Herramientas menores</t>
  </si>
  <si>
    <t>513203221 Arrendam Edificios</t>
  </si>
  <si>
    <t>513303381 Servicios de vigilancia</t>
  </si>
  <si>
    <t>513403471 Fletes y maniobras</t>
  </si>
  <si>
    <t>Anual</t>
  </si>
  <si>
    <t>Fiscal</t>
  </si>
  <si>
    <t>Privado</t>
  </si>
  <si>
    <t>Municipal</t>
  </si>
  <si>
    <t>Donaciones de capital</t>
  </si>
  <si>
    <t>512102112 Equipos menores de oficina</t>
  </si>
  <si>
    <t>512602612 Combus p Serv pub</t>
  </si>
  <si>
    <t>513103141 Servicio telefonía tradicional</t>
  </si>
  <si>
    <t>513303341 Servicios de capacitación</t>
  </si>
  <si>
    <t>513403451 Seguro de bienes patrimoniales</t>
  </si>
  <si>
    <t>513603612 Impresión Pub ofic</t>
  </si>
  <si>
    <t>513703791 Otros Serv Traslado</t>
  </si>
  <si>
    <t>513803821 Gto Orden Social</t>
  </si>
  <si>
    <t>3210 Ahorro/ Desahorro</t>
  </si>
  <si>
    <t xml:space="preserve">* Subtotal </t>
  </si>
  <si>
    <t>322000001 Resultado Ejerc 2012</t>
  </si>
  <si>
    <t>322000002 Resultado Ejerc 2013</t>
  </si>
  <si>
    <t>322000 003 Resultado Ejerc 2014</t>
  </si>
  <si>
    <t>322000004 Resultado Ejerc 2015</t>
  </si>
  <si>
    <t>322000005 Resultado Ejerc 2016</t>
  </si>
  <si>
    <t>100%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</si>
</sst>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Courier New"/>
      <family val="3"/>
    </font>
    <font>
      <sz val="10"/>
      <color indexed="8"/>
      <name val="Times New Roman"/>
      <family val="2"/>
    </font>
    <font>
      <b/>
      <sz val="8"/>
      <color indexed="8"/>
      <name val="Calibri"/>
      <family val="2"/>
    </font>
    <font>
      <sz val="8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ourier New"/>
      <family val="3"/>
    </font>
    <font>
      <sz val="10"/>
      <color theme="1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51" fillId="0" borderId="0" xfId="49" applyNumberFormat="1" applyFont="1" applyAlignment="1">
      <alignment/>
    </xf>
    <xf numFmtId="0" fontId="52" fillId="0" borderId="0" xfId="0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 horizontal="right" wrapText="1"/>
    </xf>
    <xf numFmtId="0" fontId="51" fillId="0" borderId="0" xfId="0" applyFont="1" applyBorder="1" applyAlignment="1">
      <alignment/>
    </xf>
    <xf numFmtId="4" fontId="5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1" fillId="0" borderId="0" xfId="49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0" fontId="51" fillId="0" borderId="0" xfId="0" applyFont="1" applyFill="1" applyBorder="1" applyAlignment="1">
      <alignment/>
    </xf>
    <xf numFmtId="4" fontId="51" fillId="0" borderId="0" xfId="49" applyNumberFormat="1" applyFont="1" applyAlignment="1">
      <alignment/>
    </xf>
    <xf numFmtId="10" fontId="51" fillId="0" borderId="0" xfId="0" applyNumberFormat="1" applyFont="1" applyAlignment="1">
      <alignment/>
    </xf>
    <xf numFmtId="0" fontId="50" fillId="0" borderId="0" xfId="0" applyFont="1" applyFill="1" applyBorder="1" applyAlignment="1">
      <alignment horizontal="left" wrapText="1"/>
    </xf>
    <xf numFmtId="0" fontId="51" fillId="0" borderId="0" xfId="0" applyFont="1" applyAlignment="1">
      <alignment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51" fillId="0" borderId="0" xfId="0" applyFont="1" applyAlignment="1">
      <alignment/>
    </xf>
    <xf numFmtId="4" fontId="51" fillId="0" borderId="11" xfId="0" applyNumberFormat="1" applyFont="1" applyFill="1" applyBorder="1" applyAlignment="1">
      <alignment wrapText="1"/>
    </xf>
    <xf numFmtId="49" fontId="51" fillId="0" borderId="11" xfId="0" applyNumberFormat="1" applyFont="1" applyFill="1" applyBorder="1" applyAlignment="1">
      <alignment wrapText="1"/>
    </xf>
    <xf numFmtId="0" fontId="50" fillId="0" borderId="0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51" fillId="0" borderId="0" xfId="0" applyNumberFormat="1" applyFont="1" applyAlignment="1">
      <alignment/>
    </xf>
    <xf numFmtId="4" fontId="51" fillId="0" borderId="12" xfId="0" applyNumberFormat="1" applyFont="1" applyFill="1" applyBorder="1" applyAlignment="1">
      <alignment wrapText="1"/>
    </xf>
    <xf numFmtId="49" fontId="51" fillId="0" borderId="13" xfId="0" applyNumberFormat="1" applyFont="1" applyFill="1" applyBorder="1" applyAlignment="1">
      <alignment wrapText="1"/>
    </xf>
    <xf numFmtId="43" fontId="51" fillId="0" borderId="0" xfId="49" applyFont="1" applyAlignment="1">
      <alignment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4" fontId="51" fillId="0" borderId="13" xfId="0" applyNumberFormat="1" applyFont="1" applyFill="1" applyBorder="1" applyAlignment="1">
      <alignment wrapText="1"/>
    </xf>
    <xf numFmtId="0" fontId="51" fillId="0" borderId="11" xfId="0" applyFont="1" applyBorder="1" applyAlignment="1">
      <alignment wrapText="1"/>
    </xf>
    <xf numFmtId="4" fontId="51" fillId="0" borderId="11" xfId="0" applyNumberFormat="1" applyFont="1" applyBorder="1" applyAlignment="1">
      <alignment wrapText="1"/>
    </xf>
    <xf numFmtId="4" fontId="51" fillId="0" borderId="0" xfId="0" applyNumberFormat="1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2" fillId="0" borderId="0" xfId="53" applyFont="1" applyFill="1" applyBorder="1" applyAlignment="1">
      <alignment horizontal="left" vertical="top" wrapText="1"/>
      <protection/>
    </xf>
    <xf numFmtId="0" fontId="51" fillId="0" borderId="13" xfId="0" applyFont="1" applyFill="1" applyBorder="1" applyAlignment="1">
      <alignment wrapText="1"/>
    </xf>
    <xf numFmtId="0" fontId="51" fillId="0" borderId="0" xfId="0" applyFont="1" applyAlignment="1">
      <alignment horizontal="center"/>
    </xf>
    <xf numFmtId="4" fontId="2" fillId="0" borderId="0" xfId="53" applyNumberFormat="1" applyFont="1" applyFill="1" applyBorder="1" applyAlignment="1">
      <alignment horizontal="left" vertical="top"/>
      <protection/>
    </xf>
    <xf numFmtId="0" fontId="50" fillId="0" borderId="14" xfId="0" applyFont="1" applyBorder="1" applyAlignment="1">
      <alignment/>
    </xf>
    <xf numFmtId="4" fontId="50" fillId="0" borderId="14" xfId="0" applyNumberFormat="1" applyFont="1" applyBorder="1" applyAlignment="1">
      <alignment/>
    </xf>
    <xf numFmtId="4" fontId="51" fillId="0" borderId="11" xfId="49" applyNumberFormat="1" applyFont="1" applyFill="1" applyBorder="1" applyAlignment="1">
      <alignment wrapText="1"/>
    </xf>
    <xf numFmtId="4" fontId="51" fillId="0" borderId="0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 wrapText="1"/>
    </xf>
    <xf numFmtId="0" fontId="53" fillId="0" borderId="0" xfId="0" applyFont="1" applyBorder="1" applyAlignment="1">
      <alignment/>
    </xf>
    <xf numFmtId="0" fontId="51" fillId="0" borderId="13" xfId="0" applyNumberFormat="1" applyFont="1" applyFill="1" applyBorder="1" applyAlignment="1">
      <alignment wrapText="1"/>
    </xf>
    <xf numFmtId="0" fontId="50" fillId="0" borderId="13" xfId="0" applyFont="1" applyFill="1" applyBorder="1" applyAlignment="1">
      <alignment wrapText="1"/>
    </xf>
    <xf numFmtId="10" fontId="51" fillId="0" borderId="13" xfId="0" applyNumberFormat="1" applyFont="1" applyFill="1" applyBorder="1" applyAlignment="1">
      <alignment horizontal="right"/>
    </xf>
    <xf numFmtId="4" fontId="51" fillId="0" borderId="15" xfId="0" applyNumberFormat="1" applyFont="1" applyFill="1" applyBorder="1" applyAlignment="1">
      <alignment horizontal="right"/>
    </xf>
    <xf numFmtId="0" fontId="54" fillId="0" borderId="13" xfId="0" applyFont="1" applyBorder="1" applyAlignment="1">
      <alignment wrapText="1"/>
    </xf>
    <xf numFmtId="0" fontId="54" fillId="0" borderId="15" xfId="0" applyFont="1" applyBorder="1" applyAlignment="1">
      <alignment wrapText="1"/>
    </xf>
    <xf numFmtId="10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" fontId="51" fillId="0" borderId="0" xfId="49" applyNumberFormat="1" applyFont="1" applyBorder="1" applyAlignment="1">
      <alignment/>
    </xf>
    <xf numFmtId="10" fontId="51" fillId="0" borderId="0" xfId="0" applyNumberFormat="1" applyFont="1" applyBorder="1" applyAlignment="1">
      <alignment horizontal="center"/>
    </xf>
    <xf numFmtId="10" fontId="52" fillId="0" borderId="0" xfId="0" applyNumberFormat="1" applyFont="1" applyAlignment="1">
      <alignment/>
    </xf>
    <xf numFmtId="0" fontId="3" fillId="0" borderId="16" xfId="54" applyFont="1" applyBorder="1" applyAlignment="1">
      <alignment vertical="top" wrapText="1"/>
      <protection/>
    </xf>
    <xf numFmtId="0" fontId="3" fillId="0" borderId="16" xfId="54" applyNumberFormat="1" applyFont="1" applyFill="1" applyBorder="1" applyAlignment="1">
      <alignment horizontal="center" vertical="top"/>
      <protection/>
    </xf>
    <xf numFmtId="0" fontId="3" fillId="0" borderId="11" xfId="54" applyFont="1" applyBorder="1" applyAlignment="1">
      <alignment vertical="top" wrapText="1"/>
      <protection/>
    </xf>
    <xf numFmtId="0" fontId="3" fillId="0" borderId="11" xfId="54" applyNumberFormat="1" applyFont="1" applyFill="1" applyBorder="1" applyAlignment="1">
      <alignment horizontal="center" vertical="top"/>
      <protection/>
    </xf>
    <xf numFmtId="0" fontId="2" fillId="0" borderId="11" xfId="54" applyFont="1" applyBorder="1" applyAlignment="1">
      <alignment vertical="top" wrapText="1"/>
      <protection/>
    </xf>
    <xf numFmtId="0" fontId="2" fillId="0" borderId="11" xfId="54" applyNumberFormat="1" applyFont="1" applyFill="1" applyBorder="1" applyAlignment="1">
      <alignment horizontal="center" vertical="top"/>
      <protection/>
    </xf>
    <xf numFmtId="0" fontId="3" fillId="0" borderId="11" xfId="54" applyFont="1" applyFill="1" applyBorder="1" applyAlignment="1">
      <alignment vertical="top" wrapText="1"/>
      <protection/>
    </xf>
    <xf numFmtId="0" fontId="2" fillId="0" borderId="11" xfId="54" applyFont="1" applyFill="1" applyBorder="1" applyAlignment="1">
      <alignment vertical="top" wrapText="1"/>
      <protection/>
    </xf>
    <xf numFmtId="0" fontId="54" fillId="0" borderId="11" xfId="0" applyFont="1" applyFill="1" applyBorder="1" applyAlignment="1">
      <alignment horizontal="left" vertical="center" indent="1"/>
    </xf>
    <xf numFmtId="0" fontId="55" fillId="0" borderId="10" xfId="54" applyFont="1" applyBorder="1" applyAlignment="1" applyProtection="1">
      <alignment horizontal="center" vertical="top"/>
      <protection hidden="1"/>
    </xf>
    <xf numFmtId="0" fontId="54" fillId="0" borderId="11" xfId="0" applyFont="1" applyFill="1" applyBorder="1" applyAlignment="1">
      <alignment horizontal="left" vertical="center" wrapText="1" indent="1"/>
    </xf>
    <xf numFmtId="0" fontId="51" fillId="0" borderId="11" xfId="0" applyFont="1" applyFill="1" applyBorder="1" applyAlignment="1" quotePrefix="1">
      <alignment horizontal="center"/>
    </xf>
    <xf numFmtId="0" fontId="51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vertical="center" wrapText="1"/>
    </xf>
    <xf numFmtId="0" fontId="55" fillId="0" borderId="11" xfId="54" applyFont="1" applyBorder="1" applyAlignment="1" applyProtection="1">
      <alignment horizontal="center" vertical="top"/>
      <protection hidden="1"/>
    </xf>
    <xf numFmtId="0" fontId="51" fillId="0" borderId="11" xfId="0" applyFont="1" applyBorder="1" applyAlignment="1">
      <alignment horizontal="center"/>
    </xf>
    <xf numFmtId="0" fontId="56" fillId="0" borderId="11" xfId="0" applyFont="1" applyFill="1" applyBorder="1" applyAlignment="1">
      <alignment vertical="center"/>
    </xf>
    <xf numFmtId="0" fontId="51" fillId="0" borderId="17" xfId="0" applyFont="1" applyBorder="1" applyAlignment="1">
      <alignment/>
    </xf>
    <xf numFmtId="0" fontId="50" fillId="0" borderId="17" xfId="0" applyFont="1" applyBorder="1" applyAlignment="1">
      <alignment/>
    </xf>
    <xf numFmtId="0" fontId="54" fillId="0" borderId="18" xfId="0" applyFont="1" applyFill="1" applyBorder="1" applyAlignment="1">
      <alignment horizontal="left" vertical="center" indent="1"/>
    </xf>
    <xf numFmtId="0" fontId="54" fillId="0" borderId="17" xfId="0" applyFont="1" applyFill="1" applyBorder="1" applyAlignment="1">
      <alignment horizontal="left" vertical="center" wrapText="1" indent="1"/>
    </xf>
    <xf numFmtId="0" fontId="56" fillId="0" borderId="18" xfId="0" applyFont="1" applyFill="1" applyBorder="1" applyAlignment="1">
      <alignment vertical="center"/>
    </xf>
    <xf numFmtId="0" fontId="52" fillId="0" borderId="11" xfId="54" applyFont="1" applyBorder="1" applyAlignment="1" applyProtection="1">
      <alignment horizontal="center" vertical="top"/>
      <protection hidden="1"/>
    </xf>
    <xf numFmtId="2" fontId="51" fillId="0" borderId="0" xfId="49" applyNumberFormat="1" applyFont="1" applyBorder="1" applyAlignment="1">
      <alignment/>
    </xf>
    <xf numFmtId="0" fontId="57" fillId="0" borderId="11" xfId="0" applyFont="1" applyFill="1" applyBorder="1" applyAlignment="1">
      <alignment/>
    </xf>
    <xf numFmtId="0" fontId="49" fillId="0" borderId="13" xfId="0" applyFont="1" applyFill="1" applyBorder="1" applyAlignment="1">
      <alignment horizontal="left" vertical="center" wrapText="1"/>
    </xf>
    <xf numFmtId="10" fontId="51" fillId="0" borderId="11" xfId="61" applyNumberFormat="1" applyFont="1" applyFill="1" applyBorder="1" applyAlignment="1">
      <alignment wrapText="1"/>
    </xf>
    <xf numFmtId="2" fontId="50" fillId="0" borderId="0" xfId="0" applyNumberFormat="1" applyFont="1" applyFill="1" applyBorder="1" applyAlignment="1">
      <alignment wrapText="1"/>
    </xf>
    <xf numFmtId="0" fontId="51" fillId="0" borderId="0" xfId="55" applyFont="1" applyFill="1" applyBorder="1" applyAlignment="1">
      <alignment horizontal="center"/>
      <protection/>
    </xf>
    <xf numFmtId="2" fontId="51" fillId="0" borderId="0" xfId="49" applyNumberFormat="1" applyFont="1" applyAlignment="1">
      <alignment/>
    </xf>
    <xf numFmtId="0" fontId="51" fillId="0" borderId="0" xfId="0" applyFont="1" applyAlignment="1">
      <alignment horizontal="left"/>
    </xf>
    <xf numFmtId="0" fontId="51" fillId="0" borderId="0" xfId="55" applyFont="1" applyFill="1" applyBorder="1" applyAlignment="1">
      <alignment horizontal="left"/>
      <protection/>
    </xf>
    <xf numFmtId="0" fontId="58" fillId="0" borderId="13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/>
    </xf>
    <xf numFmtId="9" fontId="51" fillId="0" borderId="11" xfId="0" applyNumberFormat="1" applyFont="1" applyBorder="1" applyAlignment="1">
      <alignment wrapText="1"/>
    </xf>
    <xf numFmtId="0" fontId="55" fillId="33" borderId="11" xfId="53" applyFont="1" applyFill="1" applyBorder="1" applyAlignment="1">
      <alignment horizontal="left" vertical="top"/>
      <protection/>
    </xf>
    <xf numFmtId="0" fontId="55" fillId="34" borderId="11" xfId="53" applyFont="1" applyFill="1" applyBorder="1" applyAlignment="1">
      <alignment horizontal="left" vertical="top" wrapText="1"/>
      <protection/>
    </xf>
    <xf numFmtId="43" fontId="55" fillId="35" borderId="11" xfId="47" applyFont="1" applyFill="1" applyBorder="1" applyAlignment="1">
      <alignment horizontal="left" vertical="top"/>
    </xf>
    <xf numFmtId="43" fontId="55" fillId="36" borderId="11" xfId="47" applyFont="1" applyFill="1" applyBorder="1" applyAlignment="1">
      <alignment horizontal="left" vertical="top" wrapText="1"/>
    </xf>
    <xf numFmtId="43" fontId="51" fillId="0" borderId="11" xfId="47" applyFont="1" applyBorder="1" applyAlignment="1">
      <alignment wrapText="1"/>
    </xf>
    <xf numFmtId="43" fontId="50" fillId="0" borderId="0" xfId="47" applyFont="1" applyFill="1" applyBorder="1" applyAlignment="1">
      <alignment horizontal="right" wrapText="1"/>
    </xf>
    <xf numFmtId="43" fontId="51" fillId="0" borderId="11" xfId="47" applyFont="1" applyFill="1" applyBorder="1" applyAlignment="1">
      <alignment wrapText="1"/>
    </xf>
    <xf numFmtId="43" fontId="51" fillId="0" borderId="12" xfId="47" applyFont="1" applyFill="1" applyBorder="1" applyAlignment="1">
      <alignment wrapText="1"/>
    </xf>
    <xf numFmtId="43" fontId="51" fillId="0" borderId="0" xfId="47" applyFont="1" applyBorder="1" applyAlignment="1">
      <alignment/>
    </xf>
    <xf numFmtId="43" fontId="50" fillId="0" borderId="0" xfId="47" applyFont="1" applyAlignment="1">
      <alignment/>
    </xf>
    <xf numFmtId="43" fontId="59" fillId="0" borderId="13" xfId="47" applyFont="1" applyFill="1" applyBorder="1" applyAlignment="1">
      <alignment horizontal="right" wrapText="1"/>
    </xf>
    <xf numFmtId="43" fontId="60" fillId="0" borderId="13" xfId="47" applyFont="1" applyFill="1" applyBorder="1" applyAlignment="1">
      <alignment horizontal="right" wrapText="1"/>
    </xf>
    <xf numFmtId="43" fontId="50" fillId="0" borderId="0" xfId="47" applyFont="1" applyFill="1" applyBorder="1" applyAlignment="1">
      <alignment wrapText="1"/>
    </xf>
    <xf numFmtId="43" fontId="51" fillId="0" borderId="0" xfId="47" applyFont="1" applyFill="1" applyBorder="1" applyAlignment="1">
      <alignment/>
    </xf>
    <xf numFmtId="43" fontId="51" fillId="0" borderId="0" xfId="47" applyFont="1" applyAlignment="1">
      <alignment/>
    </xf>
    <xf numFmtId="43" fontId="51" fillId="0" borderId="0" xfId="47" applyFont="1" applyFill="1" applyBorder="1" applyAlignment="1">
      <alignment horizontal="center" vertical="center"/>
    </xf>
    <xf numFmtId="43" fontId="51" fillId="0" borderId="0" xfId="47" applyFont="1" applyFill="1" applyBorder="1" applyAlignment="1">
      <alignment vertical="center"/>
    </xf>
    <xf numFmtId="43" fontId="51" fillId="0" borderId="13" xfId="47" applyFont="1" applyFill="1" applyBorder="1" applyAlignment="1">
      <alignment wrapText="1"/>
    </xf>
    <xf numFmtId="43" fontId="51" fillId="0" borderId="13" xfId="47" applyFont="1" applyFill="1" applyBorder="1" applyAlignment="1">
      <alignment horizontal="right" wrapText="1"/>
    </xf>
    <xf numFmtId="43" fontId="52" fillId="0" borderId="0" xfId="47" applyFont="1" applyAlignment="1">
      <alignment/>
    </xf>
    <xf numFmtId="43" fontId="51" fillId="0" borderId="0" xfId="47" applyFont="1" applyFill="1" applyBorder="1" applyAlignment="1">
      <alignment/>
    </xf>
    <xf numFmtId="43" fontId="2" fillId="0" borderId="14" xfId="47" applyFont="1" applyFill="1" applyBorder="1" applyAlignment="1">
      <alignment horizontal="center" vertical="top" wrapText="1"/>
    </xf>
    <xf numFmtId="43" fontId="50" fillId="0" borderId="13" xfId="47" applyFont="1" applyFill="1" applyBorder="1" applyAlignment="1">
      <alignment wrapText="1"/>
    </xf>
    <xf numFmtId="43" fontId="55" fillId="37" borderId="13" xfId="47" applyFont="1" applyFill="1" applyBorder="1" applyAlignment="1">
      <alignment wrapText="1"/>
    </xf>
    <xf numFmtId="43" fontId="51" fillId="0" borderId="15" xfId="47" applyFont="1" applyFill="1" applyBorder="1" applyAlignment="1">
      <alignment horizontal="right"/>
    </xf>
    <xf numFmtId="43" fontId="51" fillId="0" borderId="0" xfId="47" applyFont="1" applyBorder="1" applyAlignment="1">
      <alignment/>
    </xf>
    <xf numFmtId="43" fontId="50" fillId="0" borderId="0" xfId="47" applyFont="1" applyAlignment="1">
      <alignment/>
    </xf>
    <xf numFmtId="43" fontId="51" fillId="0" borderId="0" xfId="47" applyFont="1" applyAlignment="1">
      <alignment/>
    </xf>
    <xf numFmtId="43" fontId="51" fillId="0" borderId="11" xfId="47" applyFont="1" applyFill="1" applyBorder="1" applyAlignment="1">
      <alignment horizontal="right"/>
    </xf>
    <xf numFmtId="43" fontId="51" fillId="0" borderId="19" xfId="47" applyFont="1" applyFill="1" applyBorder="1" applyAlignment="1">
      <alignment horizontal="right"/>
    </xf>
    <xf numFmtId="43" fontId="51" fillId="0" borderId="16" xfId="47" applyFont="1" applyFill="1" applyBorder="1" applyAlignment="1">
      <alignment horizontal="right"/>
    </xf>
    <xf numFmtId="43" fontId="51" fillId="0" borderId="20" xfId="47" applyFont="1" applyFill="1" applyBorder="1" applyAlignment="1">
      <alignment horizontal="right"/>
    </xf>
    <xf numFmtId="43" fontId="50" fillId="0" borderId="11" xfId="47" applyFont="1" applyFill="1" applyBorder="1" applyAlignment="1">
      <alignment horizontal="right"/>
    </xf>
    <xf numFmtId="43" fontId="54" fillId="0" borderId="11" xfId="47" applyFont="1" applyFill="1" applyBorder="1" applyAlignment="1">
      <alignment horizontal="right" vertical="center"/>
    </xf>
    <xf numFmtId="43" fontId="51" fillId="0" borderId="17" xfId="47" applyFont="1" applyBorder="1" applyAlignment="1">
      <alignment/>
    </xf>
    <xf numFmtId="43" fontId="50" fillId="0" borderId="11" xfId="47" applyFont="1" applyBorder="1" applyAlignment="1">
      <alignment/>
    </xf>
    <xf numFmtId="43" fontId="51" fillId="0" borderId="11" xfId="47" applyFont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rmal 5" xfId="57"/>
    <cellStyle name="Normal 56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SheetLayoutView="100" zoomScalePageLayoutView="0" workbookViewId="0" topLeftCell="A1">
      <selection activeCell="A7" sqref="A7:B7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7" width="17.7109375" style="4" customWidth="1"/>
    <col min="8" max="9" width="18.7109375" style="19" customWidth="1"/>
    <col min="10" max="10" width="11.421875" style="19" customWidth="1"/>
    <col min="11" max="16384" width="11.421875" style="19" customWidth="1"/>
  </cols>
  <sheetData>
    <row r="1" spans="1:9" ht="11.25">
      <c r="A1" s="1" t="s">
        <v>1</v>
      </c>
      <c r="B1" s="1"/>
      <c r="I1" s="3"/>
    </row>
    <row r="2" spans="1:2" ht="11.25">
      <c r="A2" s="1" t="s">
        <v>9</v>
      </c>
      <c r="B2" s="1"/>
    </row>
    <row r="3" ht="11.25">
      <c r="J3" s="5"/>
    </row>
    <row r="4" ht="11.25">
      <c r="J4" s="5"/>
    </row>
    <row r="5" spans="1:9" ht="11.25">
      <c r="A5" s="16"/>
      <c r="B5" s="16"/>
      <c r="C5" s="24"/>
      <c r="D5" s="24"/>
      <c r="E5" s="24"/>
      <c r="F5" s="24"/>
      <c r="G5" s="24"/>
      <c r="H5" s="16"/>
      <c r="I5" s="16"/>
    </row>
    <row r="6" spans="1:9" ht="11.25">
      <c r="A6" s="16"/>
      <c r="B6" s="16"/>
      <c r="C6" s="24"/>
      <c r="D6" s="24"/>
      <c r="E6" s="24"/>
      <c r="F6" s="24"/>
      <c r="G6" s="24"/>
      <c r="H6" s="16"/>
      <c r="I6" s="16"/>
    </row>
    <row r="7" spans="1:9" ht="11.25" customHeight="1">
      <c r="A7" s="94" t="s">
        <v>24</v>
      </c>
      <c r="B7" s="95"/>
      <c r="E7" s="33"/>
      <c r="F7" s="33"/>
      <c r="I7" s="95" t="s">
        <v>22</v>
      </c>
    </row>
    <row r="8" spans="1:6" ht="11.25">
      <c r="A8" s="34"/>
      <c r="B8" s="34"/>
      <c r="C8" s="33"/>
      <c r="D8" s="33"/>
      <c r="E8" s="33"/>
      <c r="F8" s="33"/>
    </row>
    <row r="9" spans="1:9" ht="15" customHeight="1">
      <c r="A9" s="94" t="s">
        <v>2</v>
      </c>
      <c r="B9" s="95" t="s">
        <v>3</v>
      </c>
      <c r="C9" s="94" t="s">
        <v>21</v>
      </c>
      <c r="D9" s="95" t="s">
        <v>20</v>
      </c>
      <c r="E9" s="94" t="s">
        <v>19</v>
      </c>
      <c r="F9" s="95" t="s">
        <v>18</v>
      </c>
      <c r="G9" s="94" t="s">
        <v>17</v>
      </c>
      <c r="H9" s="95" t="s">
        <v>16</v>
      </c>
      <c r="I9" s="95" t="s">
        <v>15</v>
      </c>
    </row>
    <row r="10" spans="1:9" ht="11.25">
      <c r="A10" s="21" t="s">
        <v>131</v>
      </c>
      <c r="B10" s="21" t="s">
        <v>132</v>
      </c>
      <c r="C10" s="20">
        <v>3000</v>
      </c>
      <c r="D10" s="32">
        <v>3000</v>
      </c>
      <c r="E10" s="32"/>
      <c r="F10" s="32"/>
      <c r="G10" s="32"/>
      <c r="H10" s="31"/>
      <c r="I10" s="31"/>
    </row>
    <row r="11" spans="1:9" ht="11.25">
      <c r="A11" s="21"/>
      <c r="B11" s="21"/>
      <c r="C11" s="20"/>
      <c r="D11" s="32"/>
      <c r="E11" s="32"/>
      <c r="F11" s="32"/>
      <c r="G11" s="32"/>
      <c r="H11" s="31"/>
      <c r="I11" s="31"/>
    </row>
    <row r="12" spans="1:9" ht="11.25">
      <c r="A12" s="21"/>
      <c r="B12" s="21"/>
      <c r="C12" s="20"/>
      <c r="D12" s="32"/>
      <c r="E12" s="32"/>
      <c r="F12" s="32"/>
      <c r="G12" s="32"/>
      <c r="H12" s="31"/>
      <c r="I12" s="31"/>
    </row>
    <row r="13" spans="1:9" ht="11.25">
      <c r="A13" s="21"/>
      <c r="B13" s="21"/>
      <c r="C13" s="20"/>
      <c r="D13" s="32"/>
      <c r="E13" s="32"/>
      <c r="F13" s="32"/>
      <c r="G13" s="32"/>
      <c r="H13" s="31"/>
      <c r="I13" s="31"/>
    </row>
    <row r="14" spans="1:9" ht="11.25">
      <c r="A14" s="96"/>
      <c r="B14" s="97" t="s">
        <v>23</v>
      </c>
      <c r="C14" s="96">
        <f>SUM(C10:C13)</f>
        <v>3000</v>
      </c>
      <c r="D14" s="97">
        <f>SUM(D10:D13)</f>
        <v>3000</v>
      </c>
      <c r="E14" s="96">
        <f>SUM(E10:E13)</f>
        <v>0</v>
      </c>
      <c r="F14" s="97">
        <f>SUM(F10:F13)</f>
        <v>0</v>
      </c>
      <c r="G14" s="96">
        <f>SUM(G10:G13)</f>
        <v>0</v>
      </c>
      <c r="H14" s="97"/>
      <c r="I14" s="97"/>
    </row>
    <row r="97" spans="1:8" ht="11.25">
      <c r="A97" s="7"/>
      <c r="B97" s="7"/>
      <c r="C97" s="8"/>
      <c r="D97" s="8"/>
      <c r="E97" s="8"/>
      <c r="F97" s="8"/>
      <c r="G97" s="8"/>
      <c r="H97" s="7"/>
    </row>
    <row r="98" spans="1:2" ht="11.25">
      <c r="A98" s="17"/>
      <c r="B98" s="18"/>
    </row>
    <row r="99" spans="1:2" ht="11.25">
      <c r="A99" s="17"/>
      <c r="B99" s="18"/>
    </row>
    <row r="100" spans="1:2" ht="11.25">
      <c r="A100" s="17"/>
      <c r="B100" s="18"/>
    </row>
    <row r="101" spans="1:2" ht="11.25">
      <c r="A101" s="17"/>
      <c r="B101" s="18"/>
    </row>
    <row r="102" spans="1:2" ht="11.25">
      <c r="A102" s="17"/>
      <c r="B102" s="18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9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Importe de la cuentas por cobrar con fecha de vencimiento de 1 a 90 días." sqref="D9"/>
    <dataValidation allowBlank="1" showInputMessage="1" showErrorMessage="1" prompt="Importe de la cuentas por cobrar con fecha de vencimiento de 91 a 180 días." sqref="E9"/>
    <dataValidation allowBlank="1" showInputMessage="1" showErrorMessage="1" prompt="Importe de la cuentas por cobrar con fecha de vencimiento de 181 a 365 días." sqref="F9"/>
    <dataValidation allowBlank="1" showInputMessage="1" showErrorMessage="1" prompt="Importe de la cuentas por cobrar con vencimiento mayor a 365 días." sqref="G9"/>
    <dataValidation allowBlank="1" showInputMessage="1" showErrorMessage="1" prompt="Informar sobre caraterísticas cualitativas de la cuenta, ejemplo: acciones implementadas para su recuperación, causas de la demora en su recuperación." sqref="H9"/>
    <dataValidation allowBlank="1" showInputMessage="1" showErrorMessage="1" prompt="Indicar si el deudor ya sobrepasó el plazo estipulado para pago, 90, 180 o 365 días." sqref="I9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">
      <pane ySplit="8" topLeftCell="A45" activePane="bottomLeft" state="frozen"/>
      <selection pane="topLeft" activeCell="A1" sqref="A1"/>
      <selection pane="bottomLeft" activeCell="A6" sqref="A6:B6"/>
    </sheetView>
  </sheetViews>
  <sheetFormatPr defaultColWidth="11.421875" defaultRowHeight="15"/>
  <cols>
    <col min="1" max="1" width="11.7109375" style="16" customWidth="1"/>
    <col min="2" max="2" width="68.00390625" style="16" customWidth="1"/>
    <col min="3" max="3" width="17.7109375" style="108" customWidth="1"/>
    <col min="4" max="4" width="17.7109375" style="121" customWidth="1"/>
    <col min="5" max="16384" width="11.421875" style="19" customWidth="1"/>
  </cols>
  <sheetData>
    <row r="1" spans="1:4" s="7" customFormat="1" ht="11.25">
      <c r="A1" s="9" t="s">
        <v>1</v>
      </c>
      <c r="B1" s="9"/>
      <c r="C1" s="119"/>
      <c r="D1" s="102"/>
    </row>
    <row r="2" spans="1:4" s="7" customFormat="1" ht="11.25">
      <c r="A2" s="9" t="s">
        <v>0</v>
      </c>
      <c r="B2" s="9"/>
      <c r="C2" s="119"/>
      <c r="D2" s="102"/>
    </row>
    <row r="3" spans="1:4" s="7" customFormat="1" ht="11.25">
      <c r="A3" s="9"/>
      <c r="B3" s="9" t="s">
        <v>130</v>
      </c>
      <c r="C3" s="119"/>
      <c r="D3" s="102"/>
    </row>
    <row r="4" spans="1:4" s="7" customFormat="1" ht="11.25">
      <c r="A4" s="9"/>
      <c r="B4" s="9"/>
      <c r="C4" s="119"/>
      <c r="D4" s="102"/>
    </row>
    <row r="5" spans="3:4" s="7" customFormat="1" ht="11.25">
      <c r="C5" s="119"/>
      <c r="D5" s="102"/>
    </row>
    <row r="6" spans="1:4" s="7" customFormat="1" ht="11.25" customHeight="1">
      <c r="A6" s="96" t="s">
        <v>12</v>
      </c>
      <c r="B6" s="97"/>
      <c r="C6" s="119"/>
      <c r="D6" s="97" t="s">
        <v>92</v>
      </c>
    </row>
    <row r="7" spans="1:3" ht="11.25">
      <c r="A7" s="54"/>
      <c r="B7" s="54"/>
      <c r="C7" s="120"/>
    </row>
    <row r="8" spans="1:4" ht="15" customHeight="1">
      <c r="A8" s="96" t="s">
        <v>2</v>
      </c>
      <c r="B8" s="97" t="s">
        <v>3</v>
      </c>
      <c r="C8" s="96" t="s">
        <v>4</v>
      </c>
      <c r="D8" s="97" t="s">
        <v>5</v>
      </c>
    </row>
    <row r="9" spans="1:4" ht="11.25">
      <c r="A9" s="63">
        <v>5500</v>
      </c>
      <c r="B9" s="65" t="s">
        <v>91</v>
      </c>
      <c r="C9" s="122">
        <f>SUM(C10+C19+C22+C28+C30+C32)</f>
        <v>0</v>
      </c>
      <c r="D9" s="122">
        <f>SUM(D10+D19+D22+D28+D30+D32)</f>
        <v>0</v>
      </c>
    </row>
    <row r="10" spans="1:4" ht="11.25">
      <c r="A10" s="61">
        <v>5510</v>
      </c>
      <c r="B10" s="64" t="s">
        <v>90</v>
      </c>
      <c r="C10" s="122">
        <f>SUM(C11:C18)</f>
        <v>0</v>
      </c>
      <c r="D10" s="122">
        <f>SUM(D11:D18)</f>
        <v>0</v>
      </c>
    </row>
    <row r="11" spans="1:4" ht="11.25">
      <c r="A11" s="61">
        <v>5511</v>
      </c>
      <c r="B11" s="64" t="s">
        <v>89</v>
      </c>
      <c r="C11" s="122">
        <v>0</v>
      </c>
      <c r="D11" s="123">
        <v>0</v>
      </c>
    </row>
    <row r="12" spans="1:4" ht="11.25">
      <c r="A12" s="61">
        <v>5512</v>
      </c>
      <c r="B12" s="64" t="s">
        <v>88</v>
      </c>
      <c r="C12" s="122">
        <v>0</v>
      </c>
      <c r="D12" s="123">
        <v>0</v>
      </c>
    </row>
    <row r="13" spans="1:4" ht="11.25">
      <c r="A13" s="61">
        <v>5513</v>
      </c>
      <c r="B13" s="64" t="s">
        <v>87</v>
      </c>
      <c r="C13" s="122">
        <v>0</v>
      </c>
      <c r="D13" s="123">
        <v>0</v>
      </c>
    </row>
    <row r="14" spans="1:4" ht="11.25">
      <c r="A14" s="61">
        <v>5514</v>
      </c>
      <c r="B14" s="64" t="s">
        <v>86</v>
      </c>
      <c r="C14" s="122">
        <v>0</v>
      </c>
      <c r="D14" s="123">
        <v>0</v>
      </c>
    </row>
    <row r="15" spans="1:4" ht="11.25">
      <c r="A15" s="61">
        <v>5515</v>
      </c>
      <c r="B15" s="64" t="s">
        <v>85</v>
      </c>
      <c r="C15" s="122">
        <v>0</v>
      </c>
      <c r="D15" s="123">
        <v>0</v>
      </c>
    </row>
    <row r="16" spans="1:4" ht="11.25">
      <c r="A16" s="61">
        <v>5516</v>
      </c>
      <c r="B16" s="64" t="s">
        <v>84</v>
      </c>
      <c r="C16" s="122">
        <v>0</v>
      </c>
      <c r="D16" s="123">
        <v>0</v>
      </c>
    </row>
    <row r="17" spans="1:4" ht="11.25">
      <c r="A17" s="61">
        <v>5517</v>
      </c>
      <c r="B17" s="64" t="s">
        <v>83</v>
      </c>
      <c r="C17" s="122">
        <v>0</v>
      </c>
      <c r="D17" s="123">
        <v>0</v>
      </c>
    </row>
    <row r="18" spans="1:4" ht="11.25">
      <c r="A18" s="61">
        <v>5518</v>
      </c>
      <c r="B18" s="64" t="s">
        <v>82</v>
      </c>
      <c r="C18" s="122">
        <v>0</v>
      </c>
      <c r="D18" s="123">
        <v>0</v>
      </c>
    </row>
    <row r="19" spans="1:4" ht="11.25">
      <c r="A19" s="61">
        <v>5520</v>
      </c>
      <c r="B19" s="64" t="s">
        <v>81</v>
      </c>
      <c r="C19" s="122">
        <f>SUM(C20:C21)</f>
        <v>0</v>
      </c>
      <c r="D19" s="122">
        <f>SUM(D20:D21)</f>
        <v>0</v>
      </c>
    </row>
    <row r="20" spans="1:4" ht="11.25">
      <c r="A20" s="61">
        <v>5521</v>
      </c>
      <c r="B20" s="64" t="s">
        <v>80</v>
      </c>
      <c r="C20" s="122">
        <v>0</v>
      </c>
      <c r="D20" s="123">
        <v>0</v>
      </c>
    </row>
    <row r="21" spans="1:4" ht="11.25">
      <c r="A21" s="61">
        <v>5522</v>
      </c>
      <c r="B21" s="64" t="s">
        <v>79</v>
      </c>
      <c r="C21" s="122">
        <v>0</v>
      </c>
      <c r="D21" s="123">
        <v>0</v>
      </c>
    </row>
    <row r="22" spans="1:4" ht="11.25">
      <c r="A22" s="61">
        <v>5530</v>
      </c>
      <c r="B22" s="64" t="s">
        <v>78</v>
      </c>
      <c r="C22" s="122">
        <f>SUM(C23:C27)</f>
        <v>0</v>
      </c>
      <c r="D22" s="122">
        <f>SUM(D23:D27)</f>
        <v>0</v>
      </c>
    </row>
    <row r="23" spans="1:4" ht="11.25">
      <c r="A23" s="61">
        <v>5531</v>
      </c>
      <c r="B23" s="64" t="s">
        <v>77</v>
      </c>
      <c r="C23" s="122">
        <v>0</v>
      </c>
      <c r="D23" s="123">
        <v>0</v>
      </c>
    </row>
    <row r="24" spans="1:4" ht="11.25">
      <c r="A24" s="61">
        <v>5532</v>
      </c>
      <c r="B24" s="64" t="s">
        <v>76</v>
      </c>
      <c r="C24" s="122">
        <v>0</v>
      </c>
      <c r="D24" s="123">
        <v>0</v>
      </c>
    </row>
    <row r="25" spans="1:4" ht="11.25">
      <c r="A25" s="61">
        <v>5533</v>
      </c>
      <c r="B25" s="64" t="s">
        <v>75</v>
      </c>
      <c r="C25" s="122">
        <v>0</v>
      </c>
      <c r="D25" s="123">
        <v>0</v>
      </c>
    </row>
    <row r="26" spans="1:4" ht="11.25">
      <c r="A26" s="61">
        <v>5534</v>
      </c>
      <c r="B26" s="64" t="s">
        <v>74</v>
      </c>
      <c r="C26" s="122">
        <v>0</v>
      </c>
      <c r="D26" s="123">
        <v>0</v>
      </c>
    </row>
    <row r="27" spans="1:4" ht="11.25">
      <c r="A27" s="61">
        <v>5535</v>
      </c>
      <c r="B27" s="64" t="s">
        <v>73</v>
      </c>
      <c r="C27" s="122">
        <v>0</v>
      </c>
      <c r="D27" s="123">
        <v>0</v>
      </c>
    </row>
    <row r="28" spans="1:4" ht="11.25">
      <c r="A28" s="61">
        <v>5540</v>
      </c>
      <c r="B28" s="64" t="s">
        <v>72</v>
      </c>
      <c r="C28" s="122">
        <f>C29</f>
        <v>0</v>
      </c>
      <c r="D28" s="123">
        <f>D29</f>
        <v>0</v>
      </c>
    </row>
    <row r="29" spans="1:4" ht="11.25">
      <c r="A29" s="61">
        <v>5541</v>
      </c>
      <c r="B29" s="64" t="s">
        <v>72</v>
      </c>
      <c r="C29" s="122">
        <v>0</v>
      </c>
      <c r="D29" s="123">
        <v>0</v>
      </c>
    </row>
    <row r="30" spans="1:4" ht="11.25">
      <c r="A30" s="61">
        <v>5550</v>
      </c>
      <c r="B30" s="60" t="s">
        <v>71</v>
      </c>
      <c r="C30" s="122">
        <f>SUM(C31)</f>
        <v>0</v>
      </c>
      <c r="D30" s="122">
        <f>SUM(D31)</f>
        <v>0</v>
      </c>
    </row>
    <row r="31" spans="1:4" ht="11.25">
      <c r="A31" s="61">
        <v>5551</v>
      </c>
      <c r="B31" s="60" t="s">
        <v>71</v>
      </c>
      <c r="C31" s="122">
        <v>0</v>
      </c>
      <c r="D31" s="123">
        <v>0</v>
      </c>
    </row>
    <row r="32" spans="1:4" ht="11.25">
      <c r="A32" s="61">
        <v>5590</v>
      </c>
      <c r="B32" s="60" t="s">
        <v>70</v>
      </c>
      <c r="C32" s="122">
        <f>SUM(C33:C40)</f>
        <v>0</v>
      </c>
      <c r="D32" s="122">
        <f>SUM(D33:D40)</f>
        <v>0</v>
      </c>
    </row>
    <row r="33" spans="1:4" ht="11.25">
      <c r="A33" s="61">
        <v>5591</v>
      </c>
      <c r="B33" s="60" t="s">
        <v>69</v>
      </c>
      <c r="C33" s="122">
        <v>0</v>
      </c>
      <c r="D33" s="123">
        <v>0</v>
      </c>
    </row>
    <row r="34" spans="1:4" ht="11.25">
      <c r="A34" s="61">
        <v>5592</v>
      </c>
      <c r="B34" s="60" t="s">
        <v>68</v>
      </c>
      <c r="C34" s="122">
        <v>0</v>
      </c>
      <c r="D34" s="123">
        <v>0</v>
      </c>
    </row>
    <row r="35" spans="1:4" ht="11.25">
      <c r="A35" s="61">
        <v>5593</v>
      </c>
      <c r="B35" s="60" t="s">
        <v>67</v>
      </c>
      <c r="C35" s="122">
        <v>0</v>
      </c>
      <c r="D35" s="123">
        <v>0</v>
      </c>
    </row>
    <row r="36" spans="1:4" ht="11.25">
      <c r="A36" s="61">
        <v>5594</v>
      </c>
      <c r="B36" s="60" t="s">
        <v>66</v>
      </c>
      <c r="C36" s="122">
        <v>0</v>
      </c>
      <c r="D36" s="123">
        <v>0</v>
      </c>
    </row>
    <row r="37" spans="1:4" ht="11.25">
      <c r="A37" s="61">
        <v>5595</v>
      </c>
      <c r="B37" s="60" t="s">
        <v>65</v>
      </c>
      <c r="C37" s="122">
        <v>0</v>
      </c>
      <c r="D37" s="123">
        <v>0</v>
      </c>
    </row>
    <row r="38" spans="1:4" ht="11.25">
      <c r="A38" s="61">
        <v>5596</v>
      </c>
      <c r="B38" s="60" t="s">
        <v>64</v>
      </c>
      <c r="C38" s="122">
        <v>0</v>
      </c>
      <c r="D38" s="123">
        <v>0</v>
      </c>
    </row>
    <row r="39" spans="1:4" ht="11.25">
      <c r="A39" s="61">
        <v>5597</v>
      </c>
      <c r="B39" s="60" t="s">
        <v>63</v>
      </c>
      <c r="C39" s="122">
        <v>0</v>
      </c>
      <c r="D39" s="123">
        <v>0</v>
      </c>
    </row>
    <row r="40" spans="1:4" ht="11.25">
      <c r="A40" s="61">
        <v>5599</v>
      </c>
      <c r="B40" s="60" t="s">
        <v>62</v>
      </c>
      <c r="C40" s="122">
        <v>0</v>
      </c>
      <c r="D40" s="123">
        <v>0</v>
      </c>
    </row>
    <row r="41" spans="1:4" ht="11.25">
      <c r="A41" s="63">
        <v>5600</v>
      </c>
      <c r="B41" s="62" t="s">
        <v>61</v>
      </c>
      <c r="C41" s="122">
        <f>SUM(C42)</f>
        <v>0</v>
      </c>
      <c r="D41" s="122">
        <f>SUM(D42)</f>
        <v>0</v>
      </c>
    </row>
    <row r="42" spans="1:4" ht="11.25">
      <c r="A42" s="61">
        <v>5610</v>
      </c>
      <c r="B42" s="60" t="s">
        <v>60</v>
      </c>
      <c r="C42" s="122">
        <f>SUM(C43)</f>
        <v>0</v>
      </c>
      <c r="D42" s="122">
        <f>SUM(D43)</f>
        <v>0</v>
      </c>
    </row>
    <row r="43" spans="1:4" ht="11.25">
      <c r="A43" s="59">
        <v>5611</v>
      </c>
      <c r="B43" s="58" t="s">
        <v>59</v>
      </c>
      <c r="C43" s="124">
        <v>0</v>
      </c>
      <c r="D43" s="125">
        <v>0</v>
      </c>
    </row>
  </sheetData>
  <sheetProtection/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7" sqref="A7:C7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3" width="17.7109375" style="19" customWidth="1"/>
    <col min="4" max="16384" width="11.421875" style="19" customWidth="1"/>
  </cols>
  <sheetData>
    <row r="1" ht="11.25">
      <c r="A1" s="9" t="s">
        <v>1</v>
      </c>
    </row>
    <row r="2" ht="11.25">
      <c r="A2" s="9"/>
    </row>
    <row r="3" ht="11.25">
      <c r="A3" s="9"/>
    </row>
    <row r="4" ht="11.25">
      <c r="A4" s="9"/>
    </row>
    <row r="5" spans="1:3" ht="11.25" customHeight="1">
      <c r="A5" s="96" t="s">
        <v>7</v>
      </c>
      <c r="B5" s="97"/>
      <c r="C5" s="97" t="s">
        <v>10</v>
      </c>
    </row>
    <row r="6" spans="1:3" ht="11.25">
      <c r="A6" s="76"/>
      <c r="B6" s="76"/>
      <c r="C6" s="75"/>
    </row>
    <row r="7" spans="1:3" ht="15" customHeight="1">
      <c r="A7" s="96" t="s">
        <v>2</v>
      </c>
      <c r="B7" s="97" t="s">
        <v>3</v>
      </c>
      <c r="C7" s="97" t="s">
        <v>21</v>
      </c>
    </row>
    <row r="8" spans="1:3" ht="11.25">
      <c r="A8" s="72">
        <v>900001</v>
      </c>
      <c r="B8" s="74" t="s">
        <v>106</v>
      </c>
      <c r="C8" s="126">
        <v>2332184.59</v>
      </c>
    </row>
    <row r="9" spans="1:3" ht="11.25">
      <c r="A9" s="72">
        <v>900002</v>
      </c>
      <c r="B9" s="71" t="s">
        <v>105</v>
      </c>
      <c r="C9" s="126">
        <f>SUM(C10:C14)</f>
        <v>0</v>
      </c>
    </row>
    <row r="10" spans="1:3" ht="11.25">
      <c r="A10" s="73">
        <v>4320</v>
      </c>
      <c r="B10" s="68" t="s">
        <v>104</v>
      </c>
      <c r="C10" s="127"/>
    </row>
    <row r="11" spans="1:3" ht="22.5">
      <c r="A11" s="73">
        <v>4330</v>
      </c>
      <c r="B11" s="68" t="s">
        <v>103</v>
      </c>
      <c r="C11" s="127"/>
    </row>
    <row r="12" spans="1:3" ht="11.25">
      <c r="A12" s="73">
        <v>4340</v>
      </c>
      <c r="B12" s="68" t="s">
        <v>102</v>
      </c>
      <c r="C12" s="127"/>
    </row>
    <row r="13" spans="1:3" ht="11.25">
      <c r="A13" s="73">
        <v>4399</v>
      </c>
      <c r="B13" s="68" t="s">
        <v>101</v>
      </c>
      <c r="C13" s="127"/>
    </row>
    <row r="14" spans="1:3" ht="11.25">
      <c r="A14" s="67">
        <v>4400</v>
      </c>
      <c r="B14" s="68" t="s">
        <v>100</v>
      </c>
      <c r="C14" s="127"/>
    </row>
    <row r="15" spans="1:3" ht="11.25">
      <c r="A15" s="72">
        <v>900003</v>
      </c>
      <c r="B15" s="71" t="s">
        <v>99</v>
      </c>
      <c r="C15" s="126">
        <f>SUM(C16:C19)</f>
        <v>0</v>
      </c>
    </row>
    <row r="16" spans="1:3" ht="11.25">
      <c r="A16" s="70">
        <v>52</v>
      </c>
      <c r="B16" s="68" t="s">
        <v>98</v>
      </c>
      <c r="C16" s="127"/>
    </row>
    <row r="17" spans="1:3" ht="11.25">
      <c r="A17" s="70">
        <v>62</v>
      </c>
      <c r="B17" s="68" t="s">
        <v>97</v>
      </c>
      <c r="C17" s="127"/>
    </row>
    <row r="18" spans="1:3" ht="11.25">
      <c r="A18" s="69" t="s">
        <v>96</v>
      </c>
      <c r="B18" s="68" t="s">
        <v>95</v>
      </c>
      <c r="C18" s="127"/>
    </row>
    <row r="19" spans="1:3" ht="11.25">
      <c r="A19" s="67">
        <v>4500</v>
      </c>
      <c r="B19" s="66" t="s">
        <v>94</v>
      </c>
      <c r="C19" s="127"/>
    </row>
    <row r="20" spans="1:3" ht="11.25">
      <c r="A20" s="96">
        <v>900004</v>
      </c>
      <c r="B20" s="97" t="s">
        <v>93</v>
      </c>
      <c r="C20" s="97">
        <f>+C8+C9-C15</f>
        <v>2332184.59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H43" sqref="H43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3" width="17.7109375" style="121" customWidth="1"/>
    <col min="4" max="16384" width="11.421875" style="19" customWidth="1"/>
  </cols>
  <sheetData>
    <row r="1" ht="11.25">
      <c r="A1" s="9" t="s">
        <v>1</v>
      </c>
    </row>
    <row r="2" ht="11.25">
      <c r="A2" s="9"/>
    </row>
    <row r="3" ht="11.25">
      <c r="A3" s="9"/>
    </row>
    <row r="4" ht="11.25">
      <c r="A4" s="9"/>
    </row>
    <row r="5" spans="1:3" ht="11.25" customHeight="1">
      <c r="A5" s="96" t="s">
        <v>8</v>
      </c>
      <c r="B5" s="97"/>
      <c r="C5" s="97" t="s">
        <v>11</v>
      </c>
    </row>
    <row r="6" spans="1:3" ht="11.25" customHeight="1">
      <c r="A6" s="76"/>
      <c r="B6" s="75"/>
      <c r="C6" s="128"/>
    </row>
    <row r="7" spans="1:3" ht="15" customHeight="1">
      <c r="A7" s="96" t="s">
        <v>2</v>
      </c>
      <c r="B7" s="97" t="s">
        <v>3</v>
      </c>
      <c r="C7" s="97" t="s">
        <v>21</v>
      </c>
    </row>
    <row r="8" spans="1:3" ht="11.25">
      <c r="A8" s="80">
        <v>900001</v>
      </c>
      <c r="B8" s="79" t="s">
        <v>129</v>
      </c>
      <c r="C8" s="129">
        <v>1990544.47</v>
      </c>
    </row>
    <row r="9" spans="1:3" ht="11.25">
      <c r="A9" s="80">
        <v>900002</v>
      </c>
      <c r="B9" s="79" t="s">
        <v>128</v>
      </c>
      <c r="C9" s="129">
        <f>SUM(C10:C26)</f>
        <v>0</v>
      </c>
    </row>
    <row r="10" spans="1:3" ht="11.25">
      <c r="A10" s="73">
        <v>5100</v>
      </c>
      <c r="B10" s="78" t="s">
        <v>127</v>
      </c>
      <c r="C10" s="130"/>
    </row>
    <row r="11" spans="1:3" ht="11.25">
      <c r="A11" s="73">
        <v>5200</v>
      </c>
      <c r="B11" s="78" t="s">
        <v>126</v>
      </c>
      <c r="C11" s="130"/>
    </row>
    <row r="12" spans="1:3" ht="11.25">
      <c r="A12" s="73">
        <v>5300</v>
      </c>
      <c r="B12" s="78" t="s">
        <v>125</v>
      </c>
      <c r="C12" s="130"/>
    </row>
    <row r="13" spans="1:3" ht="11.25">
      <c r="A13" s="73">
        <v>5400</v>
      </c>
      <c r="B13" s="78" t="s">
        <v>124</v>
      </c>
      <c r="C13" s="130"/>
    </row>
    <row r="14" spans="1:3" ht="11.25">
      <c r="A14" s="73">
        <v>5500</v>
      </c>
      <c r="B14" s="78" t="s">
        <v>123</v>
      </c>
      <c r="C14" s="130"/>
    </row>
    <row r="15" spans="1:3" ht="11.25">
      <c r="A15" s="73">
        <v>5600</v>
      </c>
      <c r="B15" s="78" t="s">
        <v>122</v>
      </c>
      <c r="C15" s="130"/>
    </row>
    <row r="16" spans="1:3" ht="11.25">
      <c r="A16" s="73">
        <v>5700</v>
      </c>
      <c r="B16" s="78" t="s">
        <v>121</v>
      </c>
      <c r="C16" s="130"/>
    </row>
    <row r="17" spans="1:3" ht="11.25">
      <c r="A17" s="73" t="s">
        <v>120</v>
      </c>
      <c r="B17" s="78" t="s">
        <v>119</v>
      </c>
      <c r="C17" s="130"/>
    </row>
    <row r="18" spans="1:3" ht="11.25">
      <c r="A18" s="73">
        <v>5900</v>
      </c>
      <c r="B18" s="78" t="s">
        <v>118</v>
      </c>
      <c r="C18" s="130"/>
    </row>
    <row r="19" spans="1:3" ht="11.25">
      <c r="A19" s="70">
        <v>6200</v>
      </c>
      <c r="B19" s="78" t="s">
        <v>117</v>
      </c>
      <c r="C19" s="130"/>
    </row>
    <row r="20" spans="1:3" ht="11.25">
      <c r="A20" s="70">
        <v>7200</v>
      </c>
      <c r="B20" s="78" t="s">
        <v>116</v>
      </c>
      <c r="C20" s="130"/>
    </row>
    <row r="21" spans="1:3" ht="11.25">
      <c r="A21" s="70">
        <v>7300</v>
      </c>
      <c r="B21" s="78" t="s">
        <v>115</v>
      </c>
      <c r="C21" s="130"/>
    </row>
    <row r="22" spans="1:3" ht="11.25">
      <c r="A22" s="70">
        <v>7500</v>
      </c>
      <c r="B22" s="78" t="s">
        <v>114</v>
      </c>
      <c r="C22" s="130"/>
    </row>
    <row r="23" spans="1:3" ht="11.25">
      <c r="A23" s="70">
        <v>7900</v>
      </c>
      <c r="B23" s="78" t="s">
        <v>113</v>
      </c>
      <c r="C23" s="130"/>
    </row>
    <row r="24" spans="1:3" ht="11.25">
      <c r="A24" s="70">
        <v>9100</v>
      </c>
      <c r="B24" s="78" t="s">
        <v>112</v>
      </c>
      <c r="C24" s="130"/>
    </row>
    <row r="25" spans="1:3" ht="11.25">
      <c r="A25" s="70">
        <v>9900</v>
      </c>
      <c r="B25" s="78" t="s">
        <v>111</v>
      </c>
      <c r="C25" s="130"/>
    </row>
    <row r="26" spans="1:3" ht="11.25">
      <c r="A26" s="70">
        <v>7400</v>
      </c>
      <c r="B26" s="77" t="s">
        <v>110</v>
      </c>
      <c r="C26" s="130"/>
    </row>
    <row r="27" spans="1:3" ht="11.25">
      <c r="A27" s="80">
        <v>900003</v>
      </c>
      <c r="B27" s="79" t="s">
        <v>109</v>
      </c>
      <c r="C27" s="129">
        <f>SUM(C28:C34)</f>
        <v>0</v>
      </c>
    </row>
    <row r="28" spans="1:3" ht="22.5">
      <c r="A28" s="73">
        <v>5510</v>
      </c>
      <c r="B28" s="78" t="s">
        <v>90</v>
      </c>
      <c r="C28" s="130"/>
    </row>
    <row r="29" spans="1:3" ht="11.25">
      <c r="A29" s="73">
        <v>5520</v>
      </c>
      <c r="B29" s="78" t="s">
        <v>81</v>
      </c>
      <c r="C29" s="130"/>
    </row>
    <row r="30" spans="1:3" ht="11.25">
      <c r="A30" s="73">
        <v>5530</v>
      </c>
      <c r="B30" s="78" t="s">
        <v>78</v>
      </c>
      <c r="C30" s="130"/>
    </row>
    <row r="31" spans="1:3" ht="22.5">
      <c r="A31" s="73">
        <v>5540</v>
      </c>
      <c r="B31" s="78" t="s">
        <v>72</v>
      </c>
      <c r="C31" s="130"/>
    </row>
    <row r="32" spans="1:3" ht="11.25">
      <c r="A32" s="73">
        <v>5550</v>
      </c>
      <c r="B32" s="78" t="s">
        <v>71</v>
      </c>
      <c r="C32" s="130"/>
    </row>
    <row r="33" spans="1:3" ht="11.25">
      <c r="A33" s="73">
        <v>5590</v>
      </c>
      <c r="B33" s="78" t="s">
        <v>70</v>
      </c>
      <c r="C33" s="130"/>
    </row>
    <row r="34" spans="1:3" ht="11.25">
      <c r="A34" s="73">
        <v>5600</v>
      </c>
      <c r="B34" s="77" t="s">
        <v>108</v>
      </c>
      <c r="C34" s="130"/>
    </row>
    <row r="35" spans="1:3" ht="11.25">
      <c r="A35" s="96">
        <v>900004</v>
      </c>
      <c r="B35" s="97" t="s">
        <v>107</v>
      </c>
      <c r="C35" s="97">
        <f>+C8-C9+C27</f>
        <v>1990544.47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zoomScalePageLayoutView="0" workbookViewId="0" topLeftCell="A1">
      <selection activeCell="A7" sqref="A7:B7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5" width="17.7109375" style="4" customWidth="1"/>
    <col min="6" max="6" width="9.8515625" style="19" customWidth="1"/>
    <col min="7" max="7" width="18.28125" style="19" customWidth="1"/>
    <col min="8" max="8" width="12.8515625" style="19" customWidth="1"/>
    <col min="9" max="16384" width="11.421875" style="19" customWidth="1"/>
  </cols>
  <sheetData>
    <row r="1" spans="1:6" ht="11.25">
      <c r="A1" s="1" t="s">
        <v>1</v>
      </c>
      <c r="B1" s="1"/>
      <c r="C1" s="28"/>
      <c r="D1" s="28"/>
      <c r="E1" s="28"/>
      <c r="F1" s="3"/>
    </row>
    <row r="2" spans="1:6" ht="11.25">
      <c r="A2" s="1" t="s">
        <v>9</v>
      </c>
      <c r="B2" s="1"/>
      <c r="C2" s="28"/>
      <c r="D2" s="28"/>
      <c r="E2" s="28"/>
      <c r="F2" s="27"/>
    </row>
    <row r="3" ht="11.25">
      <c r="F3" s="27"/>
    </row>
    <row r="4" ht="11.25">
      <c r="F4" s="27"/>
    </row>
    <row r="5" spans="1:6" ht="11.25">
      <c r="A5" s="16"/>
      <c r="B5" s="16"/>
      <c r="C5" s="24"/>
      <c r="D5" s="24"/>
      <c r="E5" s="24"/>
      <c r="F5" s="16"/>
    </row>
    <row r="6" spans="1:6" ht="11.25">
      <c r="A6" s="16"/>
      <c r="B6" s="16"/>
      <c r="C6" s="24"/>
      <c r="D6" s="24"/>
      <c r="E6" s="24"/>
      <c r="F6" s="16"/>
    </row>
    <row r="7" spans="1:6" ht="11.25" customHeight="1">
      <c r="A7" s="94" t="s">
        <v>32</v>
      </c>
      <c r="B7" s="95"/>
      <c r="C7" s="38"/>
      <c r="D7" s="38"/>
      <c r="E7" s="38"/>
      <c r="F7" s="95" t="s">
        <v>28</v>
      </c>
    </row>
    <row r="8" spans="1:3" ht="12.75" customHeight="1">
      <c r="A8" s="35"/>
      <c r="B8" s="35"/>
      <c r="C8" s="23"/>
    </row>
    <row r="9" spans="1:6" ht="15" customHeight="1">
      <c r="A9" s="94" t="s">
        <v>2</v>
      </c>
      <c r="B9" s="95" t="s">
        <v>3</v>
      </c>
      <c r="C9" s="94" t="s">
        <v>4</v>
      </c>
      <c r="D9" s="95" t="s">
        <v>5</v>
      </c>
      <c r="E9" s="94" t="s">
        <v>6</v>
      </c>
      <c r="F9" s="95" t="s">
        <v>27</v>
      </c>
    </row>
    <row r="10" spans="1:6" ht="11.25">
      <c r="A10" s="21" t="s">
        <v>133</v>
      </c>
      <c r="B10" s="31" t="s">
        <v>134</v>
      </c>
      <c r="C10" s="98">
        <v>163760.6</v>
      </c>
      <c r="D10" s="98">
        <v>163760.7</v>
      </c>
      <c r="E10" s="98">
        <v>0.1</v>
      </c>
      <c r="F10" s="31" t="s">
        <v>219</v>
      </c>
    </row>
    <row r="11" spans="1:6" ht="11.25">
      <c r="A11" s="21" t="s">
        <v>135</v>
      </c>
      <c r="B11" s="31" t="s">
        <v>136</v>
      </c>
      <c r="C11" s="98">
        <v>1980.56</v>
      </c>
      <c r="D11" s="98">
        <v>1980.56</v>
      </c>
      <c r="E11" s="98">
        <v>0</v>
      </c>
      <c r="F11" s="31" t="s">
        <v>219</v>
      </c>
    </row>
    <row r="12" spans="1:6" ht="11.25">
      <c r="A12" s="21" t="s">
        <v>137</v>
      </c>
      <c r="B12" s="31" t="s">
        <v>138</v>
      </c>
      <c r="C12" s="98">
        <v>70744</v>
      </c>
      <c r="D12" s="98">
        <v>70744</v>
      </c>
      <c r="E12" s="98">
        <v>0</v>
      </c>
      <c r="F12" s="31" t="s">
        <v>219</v>
      </c>
    </row>
    <row r="13" spans="1:6" ht="11.25">
      <c r="A13" s="21" t="s">
        <v>139</v>
      </c>
      <c r="B13" s="31" t="s">
        <v>140</v>
      </c>
      <c r="C13" s="98">
        <v>5371.32</v>
      </c>
      <c r="D13" s="98">
        <v>5371.32</v>
      </c>
      <c r="E13" s="98">
        <v>0</v>
      </c>
      <c r="F13" s="31" t="s">
        <v>219</v>
      </c>
    </row>
    <row r="14" spans="1:6" ht="11.25">
      <c r="A14" s="21" t="s">
        <v>141</v>
      </c>
      <c r="B14" s="31" t="s">
        <v>142</v>
      </c>
      <c r="C14" s="98">
        <v>5603.01</v>
      </c>
      <c r="D14" s="98">
        <v>5603.01</v>
      </c>
      <c r="E14" s="98">
        <v>0</v>
      </c>
      <c r="F14" s="31" t="s">
        <v>219</v>
      </c>
    </row>
    <row r="15" spans="1:6" ht="11.25">
      <c r="A15" s="21" t="s">
        <v>143</v>
      </c>
      <c r="B15" s="31" t="s">
        <v>144</v>
      </c>
      <c r="C15" s="98">
        <v>331251</v>
      </c>
      <c r="D15" s="98">
        <v>331251</v>
      </c>
      <c r="E15" s="98">
        <v>0</v>
      </c>
      <c r="F15" s="31" t="s">
        <v>219</v>
      </c>
    </row>
    <row r="16" spans="1:6" ht="11.25">
      <c r="A16" s="21"/>
      <c r="B16" s="31"/>
      <c r="C16" s="98"/>
      <c r="D16" s="98"/>
      <c r="E16" s="98"/>
      <c r="F16" s="31"/>
    </row>
    <row r="17" spans="1:6" ht="11.25">
      <c r="A17" s="21"/>
      <c r="B17" s="31"/>
      <c r="C17" s="98"/>
      <c r="D17" s="98"/>
      <c r="E17" s="98"/>
      <c r="F17" s="31"/>
    </row>
    <row r="18" spans="1:6" ht="11.25">
      <c r="A18" s="94"/>
      <c r="B18" s="95" t="s">
        <v>31</v>
      </c>
      <c r="C18" s="96">
        <f>SUM(C10:C17)</f>
        <v>578710.49</v>
      </c>
      <c r="D18" s="97">
        <f>SUM(D10:D17)</f>
        <v>578710.5900000001</v>
      </c>
      <c r="E18" s="96">
        <f>SUM(E10:E17)</f>
        <v>0.1</v>
      </c>
      <c r="F18" s="95"/>
    </row>
    <row r="19" spans="1:6" s="5" customFormat="1" ht="11.25">
      <c r="A19" s="15"/>
      <c r="B19" s="15"/>
      <c r="C19" s="99"/>
      <c r="D19" s="99"/>
      <c r="E19" s="99"/>
      <c r="F19" s="6"/>
    </row>
    <row r="20" spans="1:6" s="5" customFormat="1" ht="11.25">
      <c r="A20" s="15"/>
      <c r="B20" s="15"/>
      <c r="C20" s="6"/>
      <c r="D20" s="6"/>
      <c r="E20" s="6"/>
      <c r="F20" s="6"/>
    </row>
    <row r="23" spans="1:7" ht="11.25">
      <c r="A23" s="94" t="s">
        <v>30</v>
      </c>
      <c r="B23" s="95"/>
      <c r="C23" s="38"/>
      <c r="D23" s="38"/>
      <c r="E23" s="38"/>
      <c r="G23" s="96" t="s">
        <v>28</v>
      </c>
    </row>
    <row r="24" spans="1:3" ht="11.25">
      <c r="A24" s="35"/>
      <c r="B24" s="35"/>
      <c r="C24" s="23"/>
    </row>
    <row r="25" spans="1:8" ht="27.75" customHeight="1">
      <c r="A25" s="94" t="s">
        <v>2</v>
      </c>
      <c r="B25" s="95" t="s">
        <v>3</v>
      </c>
      <c r="C25" s="96" t="s">
        <v>4</v>
      </c>
      <c r="D25" s="97" t="s">
        <v>5</v>
      </c>
      <c r="E25" s="96" t="s">
        <v>6</v>
      </c>
      <c r="F25" s="95" t="s">
        <v>27</v>
      </c>
      <c r="G25" s="96" t="s">
        <v>26</v>
      </c>
      <c r="H25" s="95" t="s">
        <v>25</v>
      </c>
    </row>
    <row r="26" spans="1:8" ht="11.25">
      <c r="A26" s="21" t="s">
        <v>145</v>
      </c>
      <c r="B26" s="31" t="s">
        <v>134</v>
      </c>
      <c r="C26" s="100">
        <v>-62659.19</v>
      </c>
      <c r="D26" s="98">
        <v>-62659.19</v>
      </c>
      <c r="E26" s="98">
        <v>0</v>
      </c>
      <c r="F26" s="31" t="s">
        <v>219</v>
      </c>
      <c r="G26" s="31" t="s">
        <v>220</v>
      </c>
      <c r="H26" s="93">
        <v>0.1</v>
      </c>
    </row>
    <row r="27" spans="1:8" ht="11.25">
      <c r="A27" s="21" t="s">
        <v>146</v>
      </c>
      <c r="B27" s="31" t="s">
        <v>136</v>
      </c>
      <c r="C27" s="100">
        <v>-280.58</v>
      </c>
      <c r="D27" s="98">
        <v>-280.58</v>
      </c>
      <c r="E27" s="98">
        <v>0</v>
      </c>
      <c r="F27" s="31" t="s">
        <v>219</v>
      </c>
      <c r="G27" s="31" t="s">
        <v>220</v>
      </c>
      <c r="H27" s="93">
        <v>0.1</v>
      </c>
    </row>
    <row r="28" spans="1:8" ht="11.25">
      <c r="A28" s="21" t="s">
        <v>147</v>
      </c>
      <c r="B28" s="31" t="s">
        <v>138</v>
      </c>
      <c r="C28" s="100">
        <v>-64464</v>
      </c>
      <c r="D28" s="98">
        <v>-64464</v>
      </c>
      <c r="E28" s="98">
        <v>0</v>
      </c>
      <c r="F28" s="31" t="s">
        <v>219</v>
      </c>
      <c r="G28" s="31" t="s">
        <v>220</v>
      </c>
      <c r="H28" s="93">
        <v>0.3</v>
      </c>
    </row>
    <row r="29" spans="1:8" ht="11.25">
      <c r="A29" s="21" t="s">
        <v>148</v>
      </c>
      <c r="B29" s="31" t="s">
        <v>140</v>
      </c>
      <c r="C29" s="100">
        <v>-1969.48</v>
      </c>
      <c r="D29" s="98">
        <v>-1969.48</v>
      </c>
      <c r="E29" s="98">
        <v>0</v>
      </c>
      <c r="F29" s="31" t="s">
        <v>219</v>
      </c>
      <c r="G29" s="31" t="s">
        <v>220</v>
      </c>
      <c r="H29" s="93">
        <v>0.1</v>
      </c>
    </row>
    <row r="30" spans="1:8" ht="11.25">
      <c r="A30" s="21" t="s">
        <v>149</v>
      </c>
      <c r="B30" s="31" t="s">
        <v>142</v>
      </c>
      <c r="C30" s="100">
        <v>-2007.74</v>
      </c>
      <c r="D30" s="98">
        <v>-2007.74</v>
      </c>
      <c r="E30" s="98">
        <v>0</v>
      </c>
      <c r="F30" s="31" t="s">
        <v>219</v>
      </c>
      <c r="G30" s="31" t="s">
        <v>220</v>
      </c>
      <c r="H30" s="93">
        <v>0.1</v>
      </c>
    </row>
    <row r="31" spans="1:8" ht="11.25">
      <c r="A31" s="21" t="s">
        <v>150</v>
      </c>
      <c r="B31" s="31" t="s">
        <v>144</v>
      </c>
      <c r="C31" s="100">
        <v>-252266.13</v>
      </c>
      <c r="D31" s="98">
        <v>-252266.13</v>
      </c>
      <c r="E31" s="98">
        <v>0</v>
      </c>
      <c r="F31" s="31" t="s">
        <v>219</v>
      </c>
      <c r="G31" s="31" t="s">
        <v>220</v>
      </c>
      <c r="H31" s="93">
        <v>0.25</v>
      </c>
    </row>
    <row r="32" spans="1:8" ht="11.25">
      <c r="A32" s="21"/>
      <c r="B32" s="31"/>
      <c r="C32" s="100"/>
      <c r="D32" s="98"/>
      <c r="E32" s="98"/>
      <c r="F32" s="31"/>
      <c r="G32" s="31"/>
      <c r="H32" s="31"/>
    </row>
    <row r="33" spans="1:8" ht="11.25">
      <c r="A33" s="94"/>
      <c r="B33" s="95" t="s">
        <v>29</v>
      </c>
      <c r="C33" s="96">
        <f>SUM(C26:C32)</f>
        <v>-383647.12</v>
      </c>
      <c r="D33" s="97">
        <f>SUM(D26:D32)</f>
        <v>-383647.12</v>
      </c>
      <c r="E33" s="96">
        <f>SUM(E26:E32)</f>
        <v>0</v>
      </c>
      <c r="F33" s="95"/>
      <c r="G33" s="96"/>
      <c r="H33" s="95"/>
    </row>
  </sheetData>
  <sheetProtection/>
  <dataValidations count="8">
    <dataValidation allowBlank="1" showInputMessage="1" showErrorMessage="1" prompt="Importe final del periodo que corresponde la información financiera trimestral que se presenta." sqref="D9 D25"/>
    <dataValidation allowBlank="1" showInputMessage="1" showErrorMessage="1" prompt="Saldo al 31 de diciembre del año anterior del ejercio que se presenta." sqref="C9 C25"/>
    <dataValidation allowBlank="1" showInputMessage="1" showErrorMessage="1" prompt="Corresponde al número de la cuenta de acuerdo al Plan de Cuentas emitido por el CONAC (DOF 23/12/2015)." sqref="A9 A25"/>
    <dataValidation allowBlank="1" showInputMessage="1" showErrorMessage="1" prompt="Indicar la tasa de aplicación." sqref="H25"/>
    <dataValidation allowBlank="1" showInputMessage="1" showErrorMessage="1" prompt="Indicar el método de depreciación." sqref="G25"/>
    <dataValidation allowBlank="1" showInputMessage="1" showErrorMessage="1" prompt="Corresponde al nombre o descripción de la cuenta de acuerdo al Plan de Cuentas emitido por el CONAC." sqref="B9 B25"/>
    <dataValidation allowBlank="1" showInputMessage="1" showErrorMessage="1" prompt="Diferencia entre el saldo final y el inicial presentados." sqref="E9 E25"/>
    <dataValidation allowBlank="1" showInputMessage="1" showErrorMessage="1" prompt="Criterio para la aplicación de depreciación: anual, mensual, trimestral, etc." sqref="F9 F25"/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">
      <selection activeCell="A5" sqref="A5:B5"/>
    </sheetView>
  </sheetViews>
  <sheetFormatPr defaultColWidth="13.7109375" defaultRowHeight="15"/>
  <cols>
    <col min="1" max="1" width="20.7109375" style="19" customWidth="1"/>
    <col min="2" max="2" width="50.7109375" style="19" customWidth="1"/>
    <col min="3" max="7" width="17.7109375" style="4" customWidth="1"/>
    <col min="8" max="8" width="17.7109375" style="19" customWidth="1"/>
    <col min="9" max="16384" width="13.7109375" style="19" customWidth="1"/>
  </cols>
  <sheetData>
    <row r="1" spans="1:8" ht="11.25" customHeight="1">
      <c r="A1" s="1" t="s">
        <v>1</v>
      </c>
      <c r="B1" s="1"/>
      <c r="C1" s="28"/>
      <c r="D1" s="28"/>
      <c r="E1" s="28"/>
      <c r="F1" s="28"/>
      <c r="G1" s="28"/>
      <c r="H1" s="3"/>
    </row>
    <row r="2" spans="1:8" ht="11.25">
      <c r="A2" s="1" t="s">
        <v>9</v>
      </c>
      <c r="B2" s="1"/>
      <c r="C2" s="28"/>
      <c r="D2" s="28"/>
      <c r="E2" s="28"/>
      <c r="F2" s="28"/>
      <c r="G2" s="28"/>
      <c r="H2" s="4"/>
    </row>
    <row r="3" ht="11.25">
      <c r="H3" s="4"/>
    </row>
    <row r="4" ht="11.25">
      <c r="H4" s="4"/>
    </row>
    <row r="5" spans="1:8" ht="11.25" customHeight="1">
      <c r="A5" s="94" t="s">
        <v>36</v>
      </c>
      <c r="B5" s="95"/>
      <c r="C5" s="11"/>
      <c r="D5" s="11"/>
      <c r="E5" s="11"/>
      <c r="F5" s="11"/>
      <c r="G5" s="11"/>
      <c r="H5" s="95" t="s">
        <v>34</v>
      </c>
    </row>
    <row r="6" ht="11.25">
      <c r="A6" s="37"/>
    </row>
    <row r="7" spans="1:8" ht="15" customHeight="1">
      <c r="A7" s="94" t="s">
        <v>2</v>
      </c>
      <c r="B7" s="95" t="s">
        <v>3</v>
      </c>
      <c r="C7" s="94" t="s">
        <v>14</v>
      </c>
      <c r="D7" s="95" t="s">
        <v>20</v>
      </c>
      <c r="E7" s="94" t="s">
        <v>19</v>
      </c>
      <c r="F7" s="95" t="s">
        <v>18</v>
      </c>
      <c r="G7" s="94" t="s">
        <v>17</v>
      </c>
      <c r="H7" s="95" t="s">
        <v>16</v>
      </c>
    </row>
    <row r="8" spans="1:8" ht="11.25">
      <c r="A8" s="21" t="s">
        <v>151</v>
      </c>
      <c r="B8" s="21" t="s">
        <v>152</v>
      </c>
      <c r="C8" s="100">
        <v>25977</v>
      </c>
      <c r="D8" s="100">
        <f>C8</f>
        <v>25977</v>
      </c>
      <c r="E8" s="20"/>
      <c r="F8" s="20"/>
      <c r="G8" s="20"/>
      <c r="H8" s="41"/>
    </row>
    <row r="9" spans="1:8" ht="11.25">
      <c r="A9" s="21" t="s">
        <v>153</v>
      </c>
      <c r="B9" s="21" t="s">
        <v>154</v>
      </c>
      <c r="C9" s="100">
        <v>1547.71</v>
      </c>
      <c r="D9" s="100">
        <f aca="true" t="shared" si="0" ref="D9:D15">C9</f>
        <v>1547.71</v>
      </c>
      <c r="E9" s="20"/>
      <c r="F9" s="20"/>
      <c r="G9" s="20"/>
      <c r="H9" s="41"/>
    </row>
    <row r="10" spans="1:8" ht="11.25">
      <c r="A10" s="21" t="s">
        <v>155</v>
      </c>
      <c r="B10" s="21" t="s">
        <v>156</v>
      </c>
      <c r="C10" s="100">
        <v>1000</v>
      </c>
      <c r="D10" s="100">
        <f t="shared" si="0"/>
        <v>1000</v>
      </c>
      <c r="E10" s="20"/>
      <c r="F10" s="20"/>
      <c r="G10" s="20"/>
      <c r="H10" s="41"/>
    </row>
    <row r="11" spans="1:8" ht="11.25">
      <c r="A11" s="21" t="s">
        <v>157</v>
      </c>
      <c r="B11" s="21" t="s">
        <v>158</v>
      </c>
      <c r="C11" s="100">
        <v>154.77</v>
      </c>
      <c r="D11" s="100">
        <f t="shared" si="0"/>
        <v>154.77</v>
      </c>
      <c r="E11" s="20"/>
      <c r="F11" s="20"/>
      <c r="G11" s="20"/>
      <c r="H11" s="41"/>
    </row>
    <row r="12" spans="1:8" ht="11.25">
      <c r="A12" s="21" t="s">
        <v>159</v>
      </c>
      <c r="B12" s="21" t="s">
        <v>160</v>
      </c>
      <c r="C12" s="100">
        <v>100</v>
      </c>
      <c r="D12" s="100">
        <f t="shared" si="0"/>
        <v>100</v>
      </c>
      <c r="E12" s="20"/>
      <c r="F12" s="20"/>
      <c r="G12" s="20"/>
      <c r="H12" s="41"/>
    </row>
    <row r="13" spans="1:8" ht="11.25">
      <c r="A13" s="21" t="s">
        <v>161</v>
      </c>
      <c r="B13" s="21" t="s">
        <v>162</v>
      </c>
      <c r="C13" s="100">
        <v>2165.1</v>
      </c>
      <c r="D13" s="100">
        <f t="shared" si="0"/>
        <v>2165.1</v>
      </c>
      <c r="E13" s="20"/>
      <c r="F13" s="20"/>
      <c r="G13" s="20"/>
      <c r="H13" s="41"/>
    </row>
    <row r="14" spans="1:8" ht="11.25">
      <c r="A14" s="21" t="s">
        <v>163</v>
      </c>
      <c r="B14" s="21" t="s">
        <v>164</v>
      </c>
      <c r="C14" s="100">
        <v>5187.42</v>
      </c>
      <c r="D14" s="100">
        <f t="shared" si="0"/>
        <v>5187.42</v>
      </c>
      <c r="E14" s="20"/>
      <c r="F14" s="20"/>
      <c r="G14" s="20"/>
      <c r="H14" s="41"/>
    </row>
    <row r="15" spans="1:8" ht="11.25">
      <c r="A15" s="21" t="s">
        <v>165</v>
      </c>
      <c r="B15" s="21" t="s">
        <v>166</v>
      </c>
      <c r="C15" s="100">
        <v>3678.37</v>
      </c>
      <c r="D15" s="100">
        <f t="shared" si="0"/>
        <v>3678.37</v>
      </c>
      <c r="E15" s="20"/>
      <c r="F15" s="20"/>
      <c r="G15" s="20"/>
      <c r="H15" s="41"/>
    </row>
    <row r="16" spans="1:8" ht="11.25">
      <c r="A16" s="21"/>
      <c r="B16" s="21"/>
      <c r="C16" s="100"/>
      <c r="D16" s="100"/>
      <c r="E16" s="20"/>
      <c r="F16" s="20"/>
      <c r="G16" s="20"/>
      <c r="H16" s="41"/>
    </row>
    <row r="17" spans="1:8" ht="11.25">
      <c r="A17" s="21"/>
      <c r="B17" s="21"/>
      <c r="C17" s="100"/>
      <c r="D17" s="100"/>
      <c r="E17" s="20"/>
      <c r="F17" s="20"/>
      <c r="G17" s="20"/>
      <c r="H17" s="41"/>
    </row>
    <row r="18" spans="1:8" ht="11.25">
      <c r="A18" s="21"/>
      <c r="B18" s="21"/>
      <c r="C18" s="100"/>
      <c r="D18" s="100"/>
      <c r="E18" s="20"/>
      <c r="F18" s="20"/>
      <c r="G18" s="20"/>
      <c r="H18" s="41"/>
    </row>
    <row r="19" spans="1:8" ht="11.25">
      <c r="A19" s="21"/>
      <c r="B19" s="21"/>
      <c r="C19" s="100"/>
      <c r="D19" s="100"/>
      <c r="E19" s="20"/>
      <c r="F19" s="20"/>
      <c r="G19" s="20"/>
      <c r="H19" s="41"/>
    </row>
    <row r="20" spans="1:8" ht="11.25">
      <c r="A20" s="21"/>
      <c r="B20" s="21"/>
      <c r="C20" s="100"/>
      <c r="D20" s="100"/>
      <c r="E20" s="20"/>
      <c r="F20" s="20"/>
      <c r="G20" s="20"/>
      <c r="H20" s="41"/>
    </row>
    <row r="21" spans="1:8" ht="11.25">
      <c r="A21" s="21"/>
      <c r="B21" s="21"/>
      <c r="C21" s="100"/>
      <c r="D21" s="100"/>
      <c r="E21" s="20"/>
      <c r="F21" s="20"/>
      <c r="G21" s="20"/>
      <c r="H21" s="41"/>
    </row>
    <row r="22" spans="1:8" ht="11.25">
      <c r="A22" s="96"/>
      <c r="B22" s="97" t="s">
        <v>35</v>
      </c>
      <c r="C22" s="96">
        <f>SUM(C8:C21)</f>
        <v>39810.37</v>
      </c>
      <c r="D22" s="97">
        <f>SUM(D8:D21)</f>
        <v>39810.37</v>
      </c>
      <c r="E22" s="96">
        <f>SUM(E8:E21)</f>
        <v>0</v>
      </c>
      <c r="F22" s="97">
        <f>SUM(F8:F21)</f>
        <v>0</v>
      </c>
      <c r="G22" s="96">
        <f>SUM(G8:G21)</f>
        <v>0</v>
      </c>
      <c r="H22" s="97"/>
    </row>
  </sheetData>
  <sheetProtection/>
  <dataValidations count="8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Informar sobre la factibilidad de pago." sqref="H7"/>
    <dataValidation allowBlank="1" showInputMessage="1" showErrorMessage="1" prompt="Importe de la cuentas por cobrar con vencimiento mayor a 365 días." sqref="G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 a 90 días." sqref="D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6"/>
  <sheetViews>
    <sheetView zoomScaleSheetLayoutView="100" zoomScalePageLayoutView="0" workbookViewId="0" topLeftCell="A43">
      <selection activeCell="A89" sqref="A89:D89"/>
    </sheetView>
  </sheetViews>
  <sheetFormatPr defaultColWidth="12.421875" defaultRowHeight="15"/>
  <cols>
    <col min="1" max="1" width="19.7109375" style="19" customWidth="1"/>
    <col min="2" max="2" width="50.7109375" style="19" customWidth="1"/>
    <col min="3" max="4" width="17.7109375" style="2" customWidth="1"/>
    <col min="5" max="16384" width="12.421875" style="19" customWidth="1"/>
  </cols>
  <sheetData>
    <row r="1" spans="1:4" ht="11.25">
      <c r="A1" s="9" t="s">
        <v>1</v>
      </c>
      <c r="B1" s="9"/>
      <c r="D1" s="3"/>
    </row>
    <row r="2" spans="1:2" ht="11.25">
      <c r="A2" s="9" t="s">
        <v>0</v>
      </c>
      <c r="B2" s="9"/>
    </row>
    <row r="3" spans="3:4" s="7" customFormat="1" ht="11.25">
      <c r="C3" s="10"/>
      <c r="D3" s="10"/>
    </row>
    <row r="4" spans="3:4" s="7" customFormat="1" ht="11.25">
      <c r="C4" s="10"/>
      <c r="D4" s="10"/>
    </row>
    <row r="5" spans="1:4" s="7" customFormat="1" ht="11.25" customHeight="1">
      <c r="A5" s="94" t="s">
        <v>43</v>
      </c>
      <c r="B5" s="95"/>
      <c r="C5" s="8"/>
      <c r="D5" s="95" t="s">
        <v>42</v>
      </c>
    </row>
    <row r="6" spans="1:4" ht="11.25" customHeight="1">
      <c r="A6" s="39"/>
      <c r="B6" s="39"/>
      <c r="C6" s="40"/>
      <c r="D6" s="43"/>
    </row>
    <row r="7" spans="1:4" ht="15" customHeight="1">
      <c r="A7" s="94" t="s">
        <v>2</v>
      </c>
      <c r="B7" s="95" t="s">
        <v>3</v>
      </c>
      <c r="C7" s="94" t="s">
        <v>14</v>
      </c>
      <c r="D7" s="95" t="s">
        <v>16</v>
      </c>
    </row>
    <row r="8" spans="1:4" ht="11.25">
      <c r="A8" s="26" t="s">
        <v>167</v>
      </c>
      <c r="B8" s="26" t="s">
        <v>168</v>
      </c>
      <c r="C8" s="101">
        <v>8.59</v>
      </c>
      <c r="D8" s="20"/>
    </row>
    <row r="9" spans="1:4" ht="11.25">
      <c r="A9" s="26"/>
      <c r="B9" s="26"/>
      <c r="C9" s="25"/>
      <c r="D9" s="20"/>
    </row>
    <row r="10" spans="1:4" ht="11.25">
      <c r="A10" s="26"/>
      <c r="B10" s="26"/>
      <c r="C10" s="25"/>
      <c r="D10" s="20"/>
    </row>
    <row r="11" spans="1:4" ht="11.25">
      <c r="A11" s="26"/>
      <c r="B11" s="26"/>
      <c r="C11" s="25"/>
      <c r="D11" s="20"/>
    </row>
    <row r="12" spans="1:4" ht="11.25">
      <c r="A12" s="26"/>
      <c r="B12" s="26"/>
      <c r="C12" s="25"/>
      <c r="D12" s="20"/>
    </row>
    <row r="13" spans="1:4" ht="11.25">
      <c r="A13" s="26"/>
      <c r="B13" s="26"/>
      <c r="C13" s="25"/>
      <c r="D13" s="20"/>
    </row>
    <row r="14" spans="1:4" ht="11.25">
      <c r="A14" s="26"/>
      <c r="B14" s="26"/>
      <c r="C14" s="25"/>
      <c r="D14" s="20"/>
    </row>
    <row r="15" spans="1:4" ht="11.25">
      <c r="A15" s="26"/>
      <c r="B15" s="26"/>
      <c r="C15" s="25"/>
      <c r="D15" s="20"/>
    </row>
    <row r="16" spans="1:4" ht="11.25">
      <c r="A16" s="26"/>
      <c r="B16" s="26"/>
      <c r="C16" s="25"/>
      <c r="D16" s="20"/>
    </row>
    <row r="17" spans="1:4" ht="11.25">
      <c r="A17" s="26"/>
      <c r="B17" s="26"/>
      <c r="C17" s="25"/>
      <c r="D17" s="20"/>
    </row>
    <row r="18" spans="1:4" ht="11.25">
      <c r="A18" s="26"/>
      <c r="B18" s="26"/>
      <c r="C18" s="25"/>
      <c r="D18" s="20"/>
    </row>
    <row r="19" spans="1:4" ht="11.25">
      <c r="A19" s="26"/>
      <c r="B19" s="26"/>
      <c r="C19" s="25"/>
      <c r="D19" s="20"/>
    </row>
    <row r="20" spans="1:4" ht="11.25">
      <c r="A20" s="26"/>
      <c r="B20" s="26"/>
      <c r="C20" s="25"/>
      <c r="D20" s="20"/>
    </row>
    <row r="21" spans="1:4" ht="11.25">
      <c r="A21" s="26"/>
      <c r="B21" s="26"/>
      <c r="C21" s="25"/>
      <c r="D21" s="20"/>
    </row>
    <row r="22" spans="1:4" ht="11.25">
      <c r="A22" s="26"/>
      <c r="B22" s="26"/>
      <c r="C22" s="25"/>
      <c r="D22" s="20"/>
    </row>
    <row r="23" spans="1:4" ht="11.25">
      <c r="A23" s="26"/>
      <c r="B23" s="26"/>
      <c r="C23" s="25"/>
      <c r="D23" s="20"/>
    </row>
    <row r="24" spans="1:4" ht="11.25">
      <c r="A24" s="26"/>
      <c r="B24" s="26"/>
      <c r="C24" s="25"/>
      <c r="D24" s="20"/>
    </row>
    <row r="25" spans="1:4" ht="11.25">
      <c r="A25" s="26"/>
      <c r="B25" s="26"/>
      <c r="C25" s="25"/>
      <c r="D25" s="20"/>
    </row>
    <row r="26" spans="1:4" ht="11.25">
      <c r="A26" s="26"/>
      <c r="B26" s="26"/>
      <c r="C26" s="25"/>
      <c r="D26" s="20"/>
    </row>
    <row r="27" spans="1:4" ht="11.25">
      <c r="A27" s="26"/>
      <c r="B27" s="26"/>
      <c r="C27" s="25"/>
      <c r="D27" s="20"/>
    </row>
    <row r="28" spans="1:4" ht="11.25">
      <c r="A28" s="26"/>
      <c r="B28" s="26"/>
      <c r="C28" s="25"/>
      <c r="D28" s="20"/>
    </row>
    <row r="29" spans="1:4" ht="11.25">
      <c r="A29" s="26"/>
      <c r="B29" s="26"/>
      <c r="C29" s="25"/>
      <c r="D29" s="20"/>
    </row>
    <row r="30" spans="1:4" ht="11.25">
      <c r="A30" s="26"/>
      <c r="B30" s="26"/>
      <c r="C30" s="25"/>
      <c r="D30" s="20"/>
    </row>
    <row r="31" spans="1:4" ht="11.25">
      <c r="A31" s="26"/>
      <c r="B31" s="26"/>
      <c r="C31" s="25"/>
      <c r="D31" s="20"/>
    </row>
    <row r="32" spans="1:4" ht="11.25">
      <c r="A32" s="26"/>
      <c r="B32" s="26"/>
      <c r="C32" s="25"/>
      <c r="D32" s="20"/>
    </row>
    <row r="33" spans="1:4" ht="11.25">
      <c r="A33" s="26"/>
      <c r="B33" s="26"/>
      <c r="C33" s="25"/>
      <c r="D33" s="20"/>
    </row>
    <row r="34" spans="1:4" ht="11.25">
      <c r="A34" s="26"/>
      <c r="B34" s="26"/>
      <c r="C34" s="25"/>
      <c r="D34" s="20"/>
    </row>
    <row r="35" spans="1:4" ht="11.25">
      <c r="A35" s="26"/>
      <c r="B35" s="26"/>
      <c r="C35" s="25"/>
      <c r="D35" s="20"/>
    </row>
    <row r="36" spans="1:4" ht="11.25">
      <c r="A36" s="26"/>
      <c r="B36" s="26"/>
      <c r="C36" s="25"/>
      <c r="D36" s="20"/>
    </row>
    <row r="37" spans="1:4" ht="11.25">
      <c r="A37" s="26"/>
      <c r="B37" s="26"/>
      <c r="C37" s="25"/>
      <c r="D37" s="20"/>
    </row>
    <row r="38" spans="1:4" ht="11.25">
      <c r="A38" s="26"/>
      <c r="B38" s="26"/>
      <c r="C38" s="25"/>
      <c r="D38" s="20"/>
    </row>
    <row r="39" spans="1:4" ht="11.25">
      <c r="A39" s="26"/>
      <c r="B39" s="26"/>
      <c r="C39" s="25"/>
      <c r="D39" s="20"/>
    </row>
    <row r="40" spans="1:4" ht="11.25">
      <c r="A40" s="26"/>
      <c r="B40" s="26"/>
      <c r="C40" s="25"/>
      <c r="D40" s="20"/>
    </row>
    <row r="41" spans="1:4" ht="11.25">
      <c r="A41" s="26"/>
      <c r="B41" s="26"/>
      <c r="C41" s="25"/>
      <c r="D41" s="20"/>
    </row>
    <row r="42" spans="1:4" ht="11.25">
      <c r="A42" s="26"/>
      <c r="B42" s="26"/>
      <c r="C42" s="25"/>
      <c r="D42" s="20"/>
    </row>
    <row r="43" spans="1:4" ht="11.25">
      <c r="A43" s="26"/>
      <c r="B43" s="26"/>
      <c r="C43" s="25"/>
      <c r="D43" s="20"/>
    </row>
    <row r="44" spans="1:4" ht="11.25">
      <c r="A44" s="26"/>
      <c r="B44" s="26"/>
      <c r="C44" s="25"/>
      <c r="D44" s="20"/>
    </row>
    <row r="45" spans="1:4" s="5" customFormat="1" ht="11.25">
      <c r="A45" s="96"/>
      <c r="B45" s="97" t="s">
        <v>41</v>
      </c>
      <c r="C45" s="96">
        <f>SUM(C8:C44)</f>
        <v>8.59</v>
      </c>
      <c r="D45" s="97"/>
    </row>
    <row r="46" spans="1:4" s="5" customFormat="1" ht="11.25">
      <c r="A46" s="15"/>
      <c r="B46" s="15"/>
      <c r="C46" s="6"/>
      <c r="D46" s="6"/>
    </row>
    <row r="47" spans="1:4" s="5" customFormat="1" ht="11.25">
      <c r="A47" s="15"/>
      <c r="B47" s="15"/>
      <c r="C47" s="6"/>
      <c r="D47" s="6"/>
    </row>
    <row r="48" spans="1:4" ht="11.25">
      <c r="A48" s="16"/>
      <c r="B48" s="16"/>
      <c r="C48" s="13"/>
      <c r="D48" s="13"/>
    </row>
    <row r="49" spans="1:4" ht="21.75" customHeight="1">
      <c r="A49" s="96" t="s">
        <v>40</v>
      </c>
      <c r="B49" s="97"/>
      <c r="C49" s="96"/>
      <c r="D49" s="97" t="s">
        <v>39</v>
      </c>
    </row>
    <row r="50" spans="1:4" ht="11.25">
      <c r="A50" s="39"/>
      <c r="B50" s="39"/>
      <c r="C50" s="40"/>
      <c r="D50" s="43"/>
    </row>
    <row r="51" spans="1:4" ht="15" customHeight="1">
      <c r="A51" s="96" t="s">
        <v>2</v>
      </c>
      <c r="B51" s="97" t="s">
        <v>3</v>
      </c>
      <c r="C51" s="96" t="s">
        <v>14</v>
      </c>
      <c r="D51" s="97" t="s">
        <v>16</v>
      </c>
    </row>
    <row r="52" spans="1:4" ht="11.25">
      <c r="A52" s="26" t="s">
        <v>169</v>
      </c>
      <c r="B52" s="26" t="s">
        <v>170</v>
      </c>
      <c r="C52" s="101">
        <v>1620466</v>
      </c>
      <c r="D52" s="20"/>
    </row>
    <row r="53" spans="1:4" ht="11.25">
      <c r="A53" s="26" t="s">
        <v>171</v>
      </c>
      <c r="B53" s="26" t="s">
        <v>172</v>
      </c>
      <c r="C53" s="101">
        <v>130772</v>
      </c>
      <c r="D53" s="20"/>
    </row>
    <row r="54" spans="1:4" ht="11.25">
      <c r="A54" s="26" t="s">
        <v>173</v>
      </c>
      <c r="B54" s="26" t="s">
        <v>174</v>
      </c>
      <c r="C54" s="101">
        <v>580938</v>
      </c>
      <c r="D54" s="20"/>
    </row>
    <row r="55" spans="1:4" ht="11.25">
      <c r="A55" s="26"/>
      <c r="B55" s="26"/>
      <c r="C55" s="25"/>
      <c r="D55" s="20"/>
    </row>
    <row r="56" spans="1:4" ht="11.25">
      <c r="A56" s="26"/>
      <c r="B56" s="26"/>
      <c r="C56" s="25"/>
      <c r="D56" s="20"/>
    </row>
    <row r="57" spans="1:4" ht="11.25">
      <c r="A57" s="26"/>
      <c r="B57" s="26"/>
      <c r="C57" s="25"/>
      <c r="D57" s="20"/>
    </row>
    <row r="58" spans="1:4" ht="11.25">
      <c r="A58" s="26"/>
      <c r="B58" s="26"/>
      <c r="C58" s="25"/>
      <c r="D58" s="20"/>
    </row>
    <row r="59" spans="1:4" ht="11.25">
      <c r="A59" s="26"/>
      <c r="B59" s="26"/>
      <c r="C59" s="25"/>
      <c r="D59" s="20"/>
    </row>
    <row r="60" spans="1:4" ht="11.25">
      <c r="A60" s="26"/>
      <c r="B60" s="26"/>
      <c r="C60" s="25"/>
      <c r="D60" s="20"/>
    </row>
    <row r="61" spans="1:4" ht="11.25">
      <c r="A61" s="26"/>
      <c r="B61" s="26"/>
      <c r="C61" s="25"/>
      <c r="D61" s="20"/>
    </row>
    <row r="62" spans="1:4" ht="11.25">
      <c r="A62" s="26"/>
      <c r="B62" s="26"/>
      <c r="C62" s="25"/>
      <c r="D62" s="20"/>
    </row>
    <row r="63" spans="1:4" ht="11.25">
      <c r="A63" s="26"/>
      <c r="B63" s="26"/>
      <c r="C63" s="25"/>
      <c r="D63" s="20"/>
    </row>
    <row r="64" spans="1:4" ht="11.25">
      <c r="A64" s="26"/>
      <c r="B64" s="26"/>
      <c r="C64" s="25"/>
      <c r="D64" s="20"/>
    </row>
    <row r="65" spans="1:4" ht="11.25">
      <c r="A65" s="26"/>
      <c r="B65" s="26"/>
      <c r="C65" s="25"/>
      <c r="D65" s="20"/>
    </row>
    <row r="66" spans="1:4" ht="11.25">
      <c r="A66" s="26"/>
      <c r="B66" s="26"/>
      <c r="C66" s="25"/>
      <c r="D66" s="20"/>
    </row>
    <row r="67" spans="1:4" ht="11.25">
      <c r="A67" s="26"/>
      <c r="B67" s="26"/>
      <c r="C67" s="25"/>
      <c r="D67" s="20"/>
    </row>
    <row r="68" spans="1:4" ht="11.25">
      <c r="A68" s="26"/>
      <c r="B68" s="26"/>
      <c r="C68" s="25"/>
      <c r="D68" s="20"/>
    </row>
    <row r="69" spans="1:4" ht="11.25">
      <c r="A69" s="26"/>
      <c r="B69" s="26"/>
      <c r="C69" s="25"/>
      <c r="D69" s="20"/>
    </row>
    <row r="70" spans="1:4" ht="11.25">
      <c r="A70" s="26"/>
      <c r="B70" s="26"/>
      <c r="C70" s="25"/>
      <c r="D70" s="20"/>
    </row>
    <row r="71" spans="1:4" ht="11.25">
      <c r="A71" s="26"/>
      <c r="B71" s="26"/>
      <c r="C71" s="25"/>
      <c r="D71" s="20"/>
    </row>
    <row r="72" spans="1:4" ht="11.25">
      <c r="A72" s="26"/>
      <c r="B72" s="26"/>
      <c r="C72" s="25"/>
      <c r="D72" s="20"/>
    </row>
    <row r="73" spans="1:4" ht="11.25">
      <c r="A73" s="26"/>
      <c r="B73" s="26"/>
      <c r="C73" s="25"/>
      <c r="D73" s="20"/>
    </row>
    <row r="74" spans="1:4" ht="11.25">
      <c r="A74" s="26"/>
      <c r="B74" s="26"/>
      <c r="C74" s="25"/>
      <c r="D74" s="20"/>
    </row>
    <row r="75" spans="1:4" ht="11.25">
      <c r="A75" s="26"/>
      <c r="B75" s="26"/>
      <c r="C75" s="25"/>
      <c r="D75" s="20"/>
    </row>
    <row r="76" spans="1:4" ht="11.25">
      <c r="A76" s="26"/>
      <c r="B76" s="26"/>
      <c r="C76" s="25"/>
      <c r="D76" s="20"/>
    </row>
    <row r="77" spans="1:4" ht="11.25">
      <c r="A77" s="26"/>
      <c r="B77" s="26"/>
      <c r="C77" s="25"/>
      <c r="D77" s="20"/>
    </row>
    <row r="78" spans="1:4" ht="11.25">
      <c r="A78" s="26"/>
      <c r="B78" s="26"/>
      <c r="C78" s="25"/>
      <c r="D78" s="20"/>
    </row>
    <row r="79" spans="1:4" ht="11.25">
      <c r="A79" s="26"/>
      <c r="B79" s="26"/>
      <c r="C79" s="25"/>
      <c r="D79" s="20"/>
    </row>
    <row r="80" spans="1:4" ht="11.25">
      <c r="A80" s="26"/>
      <c r="B80" s="26"/>
      <c r="C80" s="25"/>
      <c r="D80" s="20"/>
    </row>
    <row r="81" spans="1:4" ht="11.25">
      <c r="A81" s="26"/>
      <c r="B81" s="26"/>
      <c r="C81" s="25"/>
      <c r="D81" s="20"/>
    </row>
    <row r="82" spans="1:4" ht="11.25">
      <c r="A82" s="26"/>
      <c r="B82" s="26"/>
      <c r="C82" s="25"/>
      <c r="D82" s="20"/>
    </row>
    <row r="83" spans="1:4" ht="11.25">
      <c r="A83" s="26"/>
      <c r="B83" s="26"/>
      <c r="C83" s="25"/>
      <c r="D83" s="20"/>
    </row>
    <row r="84" spans="1:4" ht="11.25">
      <c r="A84" s="26"/>
      <c r="B84" s="26"/>
      <c r="C84" s="25"/>
      <c r="D84" s="20"/>
    </row>
    <row r="85" spans="1:4" ht="11.25">
      <c r="A85" s="26"/>
      <c r="B85" s="26"/>
      <c r="C85" s="25"/>
      <c r="D85" s="20"/>
    </row>
    <row r="86" spans="1:4" ht="11.25">
      <c r="A86" s="26"/>
      <c r="B86" s="26"/>
      <c r="C86" s="25"/>
      <c r="D86" s="20"/>
    </row>
    <row r="87" spans="1:4" ht="11.25">
      <c r="A87" s="26"/>
      <c r="B87" s="26"/>
      <c r="C87" s="25"/>
      <c r="D87" s="20"/>
    </row>
    <row r="88" spans="1:4" ht="11.25">
      <c r="A88" s="26"/>
      <c r="B88" s="26"/>
      <c r="C88" s="25"/>
      <c r="D88" s="20"/>
    </row>
    <row r="89" spans="1:4" ht="11.25">
      <c r="A89" s="96"/>
      <c r="B89" s="97" t="s">
        <v>38</v>
      </c>
      <c r="C89" s="96">
        <f>SUM(C52:C88)</f>
        <v>2332176</v>
      </c>
      <c r="D89" s="97"/>
    </row>
    <row r="90" spans="1:4" ht="11.25">
      <c r="A90" s="16"/>
      <c r="B90" s="16"/>
      <c r="C90" s="13"/>
      <c r="D90" s="13"/>
    </row>
    <row r="91" spans="1:4" ht="11.25">
      <c r="A91" s="16"/>
      <c r="B91" s="16"/>
      <c r="C91" s="13"/>
      <c r="D91" s="13"/>
    </row>
    <row r="92" spans="1:4" ht="11.25">
      <c r="A92" s="16"/>
      <c r="B92" s="16"/>
      <c r="C92" s="13"/>
      <c r="D92" s="13"/>
    </row>
    <row r="93" spans="1:4" ht="11.25">
      <c r="A93" s="16"/>
      <c r="B93" s="16"/>
      <c r="C93" s="13"/>
      <c r="D93" s="13"/>
    </row>
    <row r="94" spans="1:4" ht="11.25">
      <c r="A94" s="16"/>
      <c r="B94" s="16"/>
      <c r="C94" s="13"/>
      <c r="D94" s="13"/>
    </row>
    <row r="95" spans="1:4" ht="11.25">
      <c r="A95" s="16"/>
      <c r="B95" s="16"/>
      <c r="C95" s="13"/>
      <c r="D95" s="13"/>
    </row>
    <row r="96" spans="1:4" ht="11.25">
      <c r="A96" s="16"/>
      <c r="B96" s="16"/>
      <c r="C96" s="13"/>
      <c r="D96" s="13"/>
    </row>
    <row r="97" spans="1:4" ht="11.25">
      <c r="A97" s="16"/>
      <c r="B97" s="16"/>
      <c r="C97" s="13"/>
      <c r="D97" s="13"/>
    </row>
    <row r="98" spans="1:4" ht="11.25">
      <c r="A98" s="16"/>
      <c r="B98" s="16"/>
      <c r="C98" s="13"/>
      <c r="D98" s="13"/>
    </row>
    <row r="99" spans="1:4" ht="11.25">
      <c r="A99" s="16"/>
      <c r="B99" s="16"/>
      <c r="C99" s="13"/>
      <c r="D99" s="13"/>
    </row>
    <row r="100" spans="1:4" ht="11.25">
      <c r="A100" s="16"/>
      <c r="B100" s="16"/>
      <c r="C100" s="13"/>
      <c r="D100" s="13"/>
    </row>
    <row r="101" spans="1:4" ht="11.25">
      <c r="A101" s="16"/>
      <c r="B101" s="16"/>
      <c r="C101" s="13"/>
      <c r="D101" s="13"/>
    </row>
    <row r="102" spans="1:4" ht="11.25">
      <c r="A102" s="16"/>
      <c r="B102" s="16"/>
      <c r="C102" s="13"/>
      <c r="D102" s="13"/>
    </row>
    <row r="103" spans="1:4" ht="11.25">
      <c r="A103" s="16"/>
      <c r="B103" s="16"/>
      <c r="C103" s="13"/>
      <c r="D103" s="13"/>
    </row>
    <row r="104" spans="1:4" ht="11.25">
      <c r="A104" s="16"/>
      <c r="B104" s="16"/>
      <c r="C104" s="13"/>
      <c r="D104" s="13"/>
    </row>
    <row r="105" spans="1:4" ht="11.25">
      <c r="A105" s="16"/>
      <c r="B105" s="16"/>
      <c r="C105" s="13"/>
      <c r="D105" s="13"/>
    </row>
    <row r="106" spans="1:4" ht="11.25">
      <c r="A106" s="16"/>
      <c r="B106" s="16"/>
      <c r="C106" s="13"/>
      <c r="D106" s="13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8">
      <selection activeCell="A47" sqref="A47:B47"/>
    </sheetView>
  </sheetViews>
  <sheetFormatPr defaultColWidth="11.421875" defaultRowHeight="15"/>
  <cols>
    <col min="1" max="1" width="20.7109375" style="16" customWidth="1"/>
    <col min="2" max="2" width="50.7109375" style="16" customWidth="1"/>
    <col min="3" max="4" width="17.7109375" style="108" customWidth="1"/>
    <col min="5" max="5" width="17.7109375" style="87" customWidth="1"/>
    <col min="6" max="8" width="11.421875" style="16" customWidth="1"/>
    <col min="9" max="16384" width="11.421875" style="19" customWidth="1"/>
  </cols>
  <sheetData>
    <row r="1" spans="1:5" s="7" customFormat="1" ht="11.25" customHeight="1">
      <c r="A1" s="9" t="s">
        <v>1</v>
      </c>
      <c r="B1" s="9"/>
      <c r="C1" s="102"/>
      <c r="D1" s="102"/>
      <c r="E1" s="3"/>
    </row>
    <row r="2" spans="1:5" s="7" customFormat="1" ht="11.25" customHeight="1">
      <c r="A2" s="9" t="s">
        <v>0</v>
      </c>
      <c r="B2" s="9"/>
      <c r="C2" s="102"/>
      <c r="D2" s="102"/>
      <c r="E2" s="81"/>
    </row>
    <row r="3" spans="3:5" s="7" customFormat="1" ht="10.5" customHeight="1">
      <c r="C3" s="102"/>
      <c r="D3" s="102"/>
      <c r="E3" s="81"/>
    </row>
    <row r="4" spans="3:5" s="7" customFormat="1" ht="10.5" customHeight="1">
      <c r="C4" s="102"/>
      <c r="D4" s="102"/>
      <c r="E4" s="81"/>
    </row>
    <row r="5" spans="1:5" s="7" customFormat="1" ht="11.25" customHeight="1">
      <c r="A5" s="96" t="s">
        <v>186</v>
      </c>
      <c r="B5" s="97"/>
      <c r="C5" s="96"/>
      <c r="D5" s="97"/>
      <c r="E5" s="97" t="s">
        <v>187</v>
      </c>
    </row>
    <row r="6" spans="1:8" ht="11.25" customHeight="1">
      <c r="A6" s="29"/>
      <c r="B6" s="29"/>
      <c r="C6" s="103"/>
      <c r="D6" s="103"/>
      <c r="E6" s="1"/>
      <c r="F6" s="19"/>
      <c r="G6" s="19"/>
      <c r="H6" s="19"/>
    </row>
    <row r="7" spans="1:8" ht="15" customHeight="1">
      <c r="A7" s="96" t="s">
        <v>2</v>
      </c>
      <c r="B7" s="97" t="s">
        <v>3</v>
      </c>
      <c r="C7" s="96" t="s">
        <v>14</v>
      </c>
      <c r="D7" s="97" t="s">
        <v>188</v>
      </c>
      <c r="E7" s="97" t="s">
        <v>189</v>
      </c>
      <c r="F7" s="19"/>
      <c r="G7" s="19"/>
      <c r="H7" s="19"/>
    </row>
    <row r="8" spans="1:5" ht="11.25">
      <c r="A8" s="92" t="str">
        <f>MID(B8,1,9)</f>
        <v>511101131</v>
      </c>
      <c r="B8" s="90" t="s">
        <v>190</v>
      </c>
      <c r="C8" s="104">
        <v>1120689.65</v>
      </c>
      <c r="D8" s="104">
        <v>56.3</v>
      </c>
      <c r="E8" s="84"/>
    </row>
    <row r="9" spans="1:5" ht="11.25">
      <c r="A9" s="92" t="str">
        <f aca="true" t="shared" si="0" ref="A9:A43">MID(B9,1,9)</f>
        <v>511201212</v>
      </c>
      <c r="B9" s="90" t="s">
        <v>191</v>
      </c>
      <c r="C9" s="104">
        <v>137937.6</v>
      </c>
      <c r="D9" s="104">
        <v>6.93</v>
      </c>
      <c r="E9" s="84"/>
    </row>
    <row r="10" spans="1:5" ht="11.25">
      <c r="A10" s="92" t="str">
        <f t="shared" si="0"/>
        <v>511301321</v>
      </c>
      <c r="B10" s="90" t="s">
        <v>214</v>
      </c>
      <c r="C10" s="104">
        <v>18730.38</v>
      </c>
      <c r="D10" s="104">
        <v>0.94</v>
      </c>
      <c r="E10" s="84"/>
    </row>
    <row r="11" spans="1:5" ht="11.25">
      <c r="A11" s="92" t="str">
        <f t="shared" si="0"/>
        <v>511401413</v>
      </c>
      <c r="B11" s="90" t="s">
        <v>192</v>
      </c>
      <c r="C11" s="104">
        <v>172918.73</v>
      </c>
      <c r="D11" s="104">
        <v>8.69</v>
      </c>
      <c r="E11" s="84"/>
    </row>
    <row r="12" spans="1:5" ht="11.25">
      <c r="A12" s="92" t="str">
        <f t="shared" si="0"/>
        <v>511401421</v>
      </c>
      <c r="B12" s="90" t="s">
        <v>193</v>
      </c>
      <c r="C12" s="104">
        <v>68007.2</v>
      </c>
      <c r="D12" s="104">
        <v>3.42</v>
      </c>
      <c r="E12" s="84"/>
    </row>
    <row r="13" spans="1:5" ht="11.25">
      <c r="A13" s="92" t="str">
        <f t="shared" si="0"/>
        <v>512102111</v>
      </c>
      <c r="B13" s="90" t="s">
        <v>194</v>
      </c>
      <c r="C13" s="104">
        <v>23356.64</v>
      </c>
      <c r="D13" s="104">
        <v>1.17</v>
      </c>
      <c r="E13" s="84"/>
    </row>
    <row r="14" spans="1:5" ht="11.25">
      <c r="A14" s="92" t="str">
        <f t="shared" si="0"/>
        <v>512102112</v>
      </c>
      <c r="B14" s="90" t="s">
        <v>224</v>
      </c>
      <c r="C14" s="104">
        <v>2595.95</v>
      </c>
      <c r="D14" s="104">
        <v>0.13</v>
      </c>
      <c r="E14" s="84"/>
    </row>
    <row r="15" spans="1:5" ht="11.25">
      <c r="A15" s="92" t="str">
        <f t="shared" si="0"/>
        <v>512102161</v>
      </c>
      <c r="B15" s="90" t="s">
        <v>195</v>
      </c>
      <c r="C15" s="104">
        <v>6386.66</v>
      </c>
      <c r="D15" s="104">
        <v>0.32</v>
      </c>
      <c r="E15" s="84"/>
    </row>
    <row r="16" spans="1:5" ht="11.25">
      <c r="A16" s="92" t="str">
        <f t="shared" si="0"/>
        <v>512202212</v>
      </c>
      <c r="B16" s="90" t="s">
        <v>196</v>
      </c>
      <c r="C16" s="104">
        <v>7971.3</v>
      </c>
      <c r="D16" s="104">
        <v>0.4</v>
      </c>
      <c r="E16" s="84"/>
    </row>
    <row r="17" spans="1:5" ht="11.25">
      <c r="A17" s="92" t="str">
        <f t="shared" si="0"/>
        <v>512502531</v>
      </c>
      <c r="B17" s="90" t="s">
        <v>197</v>
      </c>
      <c r="C17" s="104">
        <v>2039.14</v>
      </c>
      <c r="D17" s="104">
        <v>0.1</v>
      </c>
      <c r="E17" s="84"/>
    </row>
    <row r="18" spans="1:5" ht="11.25">
      <c r="A18" s="92" t="str">
        <f t="shared" si="0"/>
        <v>512602612</v>
      </c>
      <c r="B18" s="90" t="s">
        <v>225</v>
      </c>
      <c r="C18" s="104">
        <v>5000</v>
      </c>
      <c r="D18" s="104">
        <v>0.25</v>
      </c>
      <c r="E18" s="84"/>
    </row>
    <row r="19" spans="1:5" ht="11.25">
      <c r="A19" s="92" t="str">
        <f t="shared" si="0"/>
        <v>512902911</v>
      </c>
      <c r="B19" s="90" t="s">
        <v>215</v>
      </c>
      <c r="C19" s="104">
        <v>928</v>
      </c>
      <c r="D19" s="104">
        <v>0.05</v>
      </c>
      <c r="E19" s="84"/>
    </row>
    <row r="20" spans="1:5" ht="11.25">
      <c r="A20" s="92" t="str">
        <f t="shared" si="0"/>
        <v>512902921</v>
      </c>
      <c r="B20" s="90" t="s">
        <v>198</v>
      </c>
      <c r="C20" s="104">
        <v>20916.22</v>
      </c>
      <c r="D20" s="104">
        <v>1.05</v>
      </c>
      <c r="E20" s="84"/>
    </row>
    <row r="21" spans="1:5" ht="11.25">
      <c r="A21" s="92" t="str">
        <f t="shared" si="0"/>
        <v>512902961</v>
      </c>
      <c r="B21" s="90" t="s">
        <v>199</v>
      </c>
      <c r="C21" s="104">
        <v>13685.61</v>
      </c>
      <c r="D21" s="104">
        <v>0.69</v>
      </c>
      <c r="E21" s="84"/>
    </row>
    <row r="22" spans="1:5" ht="11.25">
      <c r="A22" s="92" t="str">
        <f t="shared" si="0"/>
        <v>513103111</v>
      </c>
      <c r="B22" s="90" t="s">
        <v>200</v>
      </c>
      <c r="C22" s="104">
        <v>1303</v>
      </c>
      <c r="D22" s="104">
        <v>0.07</v>
      </c>
      <c r="E22" s="84"/>
    </row>
    <row r="23" spans="1:5" ht="11.25">
      <c r="A23" s="92" t="str">
        <f t="shared" si="0"/>
        <v>513103121</v>
      </c>
      <c r="B23" s="90" t="s">
        <v>201</v>
      </c>
      <c r="C23" s="104">
        <v>477</v>
      </c>
      <c r="D23" s="104">
        <v>0.02</v>
      </c>
      <c r="E23" s="84"/>
    </row>
    <row r="24" spans="1:5" ht="11.25">
      <c r="A24" s="92" t="str">
        <f t="shared" si="0"/>
        <v>513103131</v>
      </c>
      <c r="B24" s="90" t="s">
        <v>202</v>
      </c>
      <c r="C24" s="104">
        <v>1432.68</v>
      </c>
      <c r="D24" s="104">
        <v>0.07</v>
      </c>
      <c r="E24" s="84"/>
    </row>
    <row r="25" spans="1:5" ht="11.25">
      <c r="A25" s="92" t="str">
        <f t="shared" si="0"/>
        <v>513103141</v>
      </c>
      <c r="B25" s="90" t="s">
        <v>226</v>
      </c>
      <c r="C25" s="104">
        <v>11217</v>
      </c>
      <c r="D25" s="104">
        <v>0.56</v>
      </c>
      <c r="E25" s="84"/>
    </row>
    <row r="26" spans="1:5" ht="11.25">
      <c r="A26" s="92" t="str">
        <f t="shared" si="0"/>
        <v>513103152</v>
      </c>
      <c r="B26" s="90" t="s">
        <v>203</v>
      </c>
      <c r="C26" s="104">
        <v>27785.8</v>
      </c>
      <c r="D26" s="104">
        <v>1.4</v>
      </c>
      <c r="E26" s="84"/>
    </row>
    <row r="27" spans="1:5" ht="11.25">
      <c r="A27" s="92" t="str">
        <f t="shared" si="0"/>
        <v>513203221</v>
      </c>
      <c r="B27" s="90" t="s">
        <v>216</v>
      </c>
      <c r="C27" s="104">
        <v>69600</v>
      </c>
      <c r="D27" s="104">
        <v>3.5</v>
      </c>
      <c r="E27" s="84"/>
    </row>
    <row r="28" spans="1:5" ht="11.25">
      <c r="A28" s="92" t="str">
        <f t="shared" si="0"/>
        <v>513303312</v>
      </c>
      <c r="B28" s="90" t="s">
        <v>204</v>
      </c>
      <c r="C28" s="104">
        <v>26185.24</v>
      </c>
      <c r="D28" s="104">
        <v>1.32</v>
      </c>
      <c r="E28" s="84"/>
    </row>
    <row r="29" spans="1:5" ht="11.25">
      <c r="A29" s="92" t="str">
        <f t="shared" si="0"/>
        <v>513303331</v>
      </c>
      <c r="B29" s="90" t="s">
        <v>205</v>
      </c>
      <c r="C29" s="104">
        <v>165623.28</v>
      </c>
      <c r="D29" s="104">
        <v>8.32</v>
      </c>
      <c r="E29" s="84"/>
    </row>
    <row r="30" spans="1:5" ht="11.25">
      <c r="A30" s="92" t="str">
        <f t="shared" si="0"/>
        <v>513303341</v>
      </c>
      <c r="B30" s="90" t="s">
        <v>227</v>
      </c>
      <c r="C30" s="104">
        <v>10000</v>
      </c>
      <c r="D30" s="104">
        <v>0.5</v>
      </c>
      <c r="E30" s="84"/>
    </row>
    <row r="31" spans="1:5" ht="11.25">
      <c r="A31" s="92" t="str">
        <f t="shared" si="0"/>
        <v>513303381</v>
      </c>
      <c r="B31" s="90" t="s">
        <v>217</v>
      </c>
      <c r="C31" s="104">
        <v>1739.77</v>
      </c>
      <c r="D31" s="104">
        <v>0.09</v>
      </c>
      <c r="E31" s="84"/>
    </row>
    <row r="32" spans="1:5" ht="11.25">
      <c r="A32" s="92" t="str">
        <f t="shared" si="0"/>
        <v>513403411</v>
      </c>
      <c r="B32" s="90" t="s">
        <v>206</v>
      </c>
      <c r="C32" s="104">
        <v>3742.74</v>
      </c>
      <c r="D32" s="104">
        <v>0.19</v>
      </c>
      <c r="E32" s="84"/>
    </row>
    <row r="33" spans="1:5" ht="11.25">
      <c r="A33" s="92" t="str">
        <f t="shared" si="0"/>
        <v>513403451</v>
      </c>
      <c r="B33" s="90" t="s">
        <v>228</v>
      </c>
      <c r="C33" s="104">
        <v>10695.14</v>
      </c>
      <c r="D33" s="104">
        <v>0.54</v>
      </c>
      <c r="E33" s="84"/>
    </row>
    <row r="34" spans="1:5" ht="11.25">
      <c r="A34" s="92" t="str">
        <f t="shared" si="0"/>
        <v>513403471</v>
      </c>
      <c r="B34" s="90" t="s">
        <v>218</v>
      </c>
      <c r="C34" s="104">
        <v>5104</v>
      </c>
      <c r="D34" s="104">
        <v>0.26</v>
      </c>
      <c r="E34" s="84"/>
    </row>
    <row r="35" spans="1:5" ht="11.25">
      <c r="A35" s="92" t="str">
        <f t="shared" si="0"/>
        <v>513503531</v>
      </c>
      <c r="B35" s="90" t="s">
        <v>207</v>
      </c>
      <c r="C35" s="104">
        <v>14118</v>
      </c>
      <c r="D35" s="104">
        <v>0.71</v>
      </c>
      <c r="E35" s="84"/>
    </row>
    <row r="36" spans="1:5" ht="11.25">
      <c r="A36" s="92" t="str">
        <f t="shared" si="0"/>
        <v>513503581</v>
      </c>
      <c r="B36" s="90" t="s">
        <v>208</v>
      </c>
      <c r="C36" s="104">
        <v>420</v>
      </c>
      <c r="D36" s="104">
        <v>0.02</v>
      </c>
      <c r="E36" s="84"/>
    </row>
    <row r="37" spans="1:5" ht="11.25">
      <c r="A37" s="92" t="str">
        <f t="shared" si="0"/>
        <v>513603612</v>
      </c>
      <c r="B37" s="90" t="s">
        <v>229</v>
      </c>
      <c r="C37" s="104">
        <v>3338.54</v>
      </c>
      <c r="D37" s="104">
        <v>0.17</v>
      </c>
      <c r="E37" s="84"/>
    </row>
    <row r="38" spans="1:5" ht="11.25">
      <c r="A38" s="92" t="str">
        <f t="shared" si="0"/>
        <v>513703721</v>
      </c>
      <c r="B38" s="91" t="s">
        <v>209</v>
      </c>
      <c r="C38" s="104">
        <v>1864.31</v>
      </c>
      <c r="D38" s="104">
        <v>0.09</v>
      </c>
      <c r="E38" s="84"/>
    </row>
    <row r="39" spans="1:5" ht="11.25">
      <c r="A39" s="92" t="str">
        <f t="shared" si="0"/>
        <v>513703751</v>
      </c>
      <c r="B39" s="91" t="s">
        <v>210</v>
      </c>
      <c r="C39" s="104">
        <v>5562.59</v>
      </c>
      <c r="D39" s="104">
        <v>0.28</v>
      </c>
      <c r="E39" s="84"/>
    </row>
    <row r="40" spans="1:5" ht="11.25">
      <c r="A40" s="92" t="str">
        <f t="shared" si="0"/>
        <v>513703791</v>
      </c>
      <c r="B40" s="91" t="s">
        <v>230</v>
      </c>
      <c r="C40" s="104">
        <v>183</v>
      </c>
      <c r="D40" s="104">
        <v>0.01</v>
      </c>
      <c r="E40" s="84"/>
    </row>
    <row r="41" spans="1:5" ht="11.25">
      <c r="A41" s="92" t="str">
        <f t="shared" si="0"/>
        <v>513803821</v>
      </c>
      <c r="B41" s="91" t="s">
        <v>231</v>
      </c>
      <c r="C41" s="104">
        <v>450</v>
      </c>
      <c r="D41" s="104">
        <v>0.02</v>
      </c>
      <c r="E41" s="84"/>
    </row>
    <row r="42" spans="1:5" ht="11.25">
      <c r="A42" s="92" t="str">
        <f t="shared" si="0"/>
        <v>513903921</v>
      </c>
      <c r="B42" s="91" t="s">
        <v>211</v>
      </c>
      <c r="C42" s="104">
        <v>1696.42</v>
      </c>
      <c r="D42" s="104">
        <v>0.09</v>
      </c>
      <c r="E42" s="84"/>
    </row>
    <row r="43" spans="1:5" ht="11.25">
      <c r="A43" s="92" t="str">
        <f t="shared" si="0"/>
        <v>513903981</v>
      </c>
      <c r="B43" s="91" t="s">
        <v>212</v>
      </c>
      <c r="C43" s="104">
        <v>26842.88</v>
      </c>
      <c r="D43" s="104">
        <v>1.35</v>
      </c>
      <c r="E43" s="84"/>
    </row>
    <row r="44" spans="1:5" ht="15">
      <c r="A44" s="82"/>
      <c r="B44" s="83"/>
      <c r="C44" s="105"/>
      <c r="D44" s="105"/>
      <c r="E44" s="84"/>
    </row>
    <row r="45" spans="1:5" ht="15">
      <c r="A45" s="82"/>
      <c r="B45" s="83"/>
      <c r="C45" s="105"/>
      <c r="D45" s="105"/>
      <c r="E45" s="84"/>
    </row>
    <row r="46" spans="1:5" ht="15">
      <c r="A46" s="82"/>
      <c r="B46" s="83"/>
      <c r="C46" s="105"/>
      <c r="D46" s="105"/>
      <c r="E46" s="84"/>
    </row>
    <row r="47" spans="1:5" ht="11.25">
      <c r="A47" s="96"/>
      <c r="B47" s="97" t="s">
        <v>213</v>
      </c>
      <c r="C47" s="96">
        <f>SUM(C8:C46)</f>
        <v>1990544.4699999995</v>
      </c>
      <c r="D47" s="97">
        <v>1</v>
      </c>
      <c r="E47" s="97"/>
    </row>
    <row r="48" spans="1:8" ht="11.25">
      <c r="A48" s="44"/>
      <c r="B48" s="44"/>
      <c r="C48" s="106"/>
      <c r="D48" s="106"/>
      <c r="E48" s="85"/>
      <c r="F48" s="19"/>
      <c r="G48" s="19"/>
      <c r="H48" s="19"/>
    </row>
    <row r="52" spans="1:8" ht="11.25">
      <c r="A52" s="86"/>
      <c r="B52" s="19"/>
      <c r="C52" s="107"/>
      <c r="F52" s="19"/>
      <c r="G52" s="19"/>
      <c r="H52" s="19"/>
    </row>
    <row r="53" spans="1:8" ht="11.25">
      <c r="A53" s="86"/>
      <c r="B53" s="19"/>
      <c r="C53" s="109"/>
      <c r="F53" s="19"/>
      <c r="G53" s="19"/>
      <c r="H53" s="19"/>
    </row>
    <row r="54" spans="1:8" ht="11.25">
      <c r="A54" s="86"/>
      <c r="B54" s="19"/>
      <c r="C54" s="109"/>
      <c r="F54" s="19"/>
      <c r="G54" s="19"/>
      <c r="H54" s="19"/>
    </row>
    <row r="55" spans="1:8" ht="11.25">
      <c r="A55" s="88"/>
      <c r="B55" s="19"/>
      <c r="F55" s="19"/>
      <c r="G55" s="19"/>
      <c r="H55" s="19"/>
    </row>
    <row r="56" spans="1:8" ht="11.25">
      <c r="A56" s="89"/>
      <c r="B56" s="19"/>
      <c r="C56" s="110"/>
      <c r="F56" s="19"/>
      <c r="G56" s="19"/>
      <c r="H56" s="19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5" width="17.7109375" style="4" customWidth="1"/>
    <col min="6" max="7" width="17.7109375" style="19" customWidth="1"/>
    <col min="8" max="16384" width="11.421875" style="19" customWidth="1"/>
  </cols>
  <sheetData>
    <row r="1" spans="1:7" s="7" customFormat="1" ht="11.25" customHeight="1">
      <c r="A1" s="9" t="s">
        <v>1</v>
      </c>
      <c r="B1" s="9"/>
      <c r="C1" s="8"/>
      <c r="D1" s="8"/>
      <c r="E1" s="8"/>
      <c r="F1" s="45"/>
      <c r="G1" s="3"/>
    </row>
    <row r="2" spans="1:5" s="7" customFormat="1" ht="11.25" customHeight="1">
      <c r="A2" s="9" t="s">
        <v>0</v>
      </c>
      <c r="B2" s="9"/>
      <c r="C2" s="8"/>
      <c r="D2" s="8"/>
      <c r="E2" s="8"/>
    </row>
    <row r="3" spans="3:5" s="7" customFormat="1" ht="11.25">
      <c r="C3" s="8"/>
      <c r="D3" s="8"/>
      <c r="E3" s="8"/>
    </row>
    <row r="4" spans="3:5" s="7" customFormat="1" ht="11.25">
      <c r="C4" s="8"/>
      <c r="D4" s="8"/>
      <c r="E4" s="8"/>
    </row>
    <row r="5" spans="1:7" s="7" customFormat="1" ht="11.25" customHeight="1">
      <c r="A5" s="96" t="s">
        <v>47</v>
      </c>
      <c r="B5" s="97"/>
      <c r="C5" s="8"/>
      <c r="D5" s="8"/>
      <c r="E5" s="8"/>
      <c r="G5" s="97" t="s">
        <v>46</v>
      </c>
    </row>
    <row r="6" spans="1:5" s="12" customFormat="1" ht="11.25">
      <c r="A6" s="35"/>
      <c r="B6" s="35"/>
      <c r="C6" s="11"/>
      <c r="D6" s="42"/>
      <c r="E6" s="42"/>
    </row>
    <row r="7" spans="1:7" ht="15" customHeight="1">
      <c r="A7" s="96" t="s">
        <v>2</v>
      </c>
      <c r="B7" s="97" t="s">
        <v>3</v>
      </c>
      <c r="C7" s="96" t="s">
        <v>4</v>
      </c>
      <c r="D7" s="97" t="s">
        <v>5</v>
      </c>
      <c r="E7" s="96" t="s">
        <v>45</v>
      </c>
      <c r="F7" s="97" t="s">
        <v>13</v>
      </c>
      <c r="G7" s="97" t="s">
        <v>37</v>
      </c>
    </row>
    <row r="8" spans="1:7" ht="11.25">
      <c r="A8" s="26" t="s">
        <v>175</v>
      </c>
      <c r="B8" s="26" t="s">
        <v>176</v>
      </c>
      <c r="C8" s="30">
        <v>-1980.56</v>
      </c>
      <c r="D8" s="30">
        <v>-1980.56</v>
      </c>
      <c r="E8" s="30">
        <v>0</v>
      </c>
      <c r="F8" s="30" t="s">
        <v>223</v>
      </c>
      <c r="G8" s="36" t="s">
        <v>221</v>
      </c>
    </row>
    <row r="9" spans="1:7" ht="11.25">
      <c r="A9" s="26" t="s">
        <v>177</v>
      </c>
      <c r="B9" s="26" t="s">
        <v>178</v>
      </c>
      <c r="C9" s="30">
        <v>0</v>
      </c>
      <c r="D9" s="30">
        <v>-0.1</v>
      </c>
      <c r="E9" s="30">
        <v>-0.1</v>
      </c>
      <c r="F9" s="30" t="s">
        <v>223</v>
      </c>
      <c r="G9" s="36" t="s">
        <v>222</v>
      </c>
    </row>
    <row r="10" spans="1:7" ht="11.25">
      <c r="A10" s="26"/>
      <c r="B10" s="26"/>
      <c r="C10" s="30"/>
      <c r="D10" s="30"/>
      <c r="E10" s="30"/>
      <c r="F10" s="36"/>
      <c r="G10" s="36"/>
    </row>
    <row r="11" spans="1:7" ht="11.25">
      <c r="A11" s="26"/>
      <c r="B11" s="26"/>
      <c r="C11" s="30"/>
      <c r="D11" s="30"/>
      <c r="E11" s="30"/>
      <c r="F11" s="36"/>
      <c r="G11" s="36"/>
    </row>
    <row r="12" spans="1:7" ht="11.25">
      <c r="A12" s="26"/>
      <c r="B12" s="26"/>
      <c r="C12" s="30"/>
      <c r="D12" s="30"/>
      <c r="E12" s="30"/>
      <c r="F12" s="36"/>
      <c r="G12" s="36"/>
    </row>
    <row r="13" spans="1:7" ht="11.25">
      <c r="A13" s="26"/>
      <c r="B13" s="26"/>
      <c r="C13" s="30"/>
      <c r="D13" s="30"/>
      <c r="E13" s="30"/>
      <c r="F13" s="36"/>
      <c r="G13" s="36"/>
    </row>
    <row r="14" spans="1:7" ht="11.25">
      <c r="A14" s="96"/>
      <c r="B14" s="97" t="s">
        <v>44</v>
      </c>
      <c r="C14" s="96">
        <f>SUM(C8:C13)</f>
        <v>-1980.56</v>
      </c>
      <c r="D14" s="97">
        <f>SUM(D8:D13)</f>
        <v>-1980.6599999999999</v>
      </c>
      <c r="E14" s="96">
        <f>SUM(E8:E13)</f>
        <v>-0.1</v>
      </c>
      <c r="F14" s="97"/>
      <c r="G14" s="97"/>
    </row>
  </sheetData>
  <sheetProtection/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5" width="17.7109375" style="4" customWidth="1"/>
    <col min="6" max="6" width="17.7109375" style="19" customWidth="1"/>
    <col min="7" max="16384" width="11.421875" style="19" customWidth="1"/>
  </cols>
  <sheetData>
    <row r="1" spans="1:6" s="7" customFormat="1" ht="11.25">
      <c r="A1" s="9" t="s">
        <v>1</v>
      </c>
      <c r="B1" s="9"/>
      <c r="C1" s="8"/>
      <c r="D1" s="8"/>
      <c r="E1" s="8"/>
      <c r="F1" s="3"/>
    </row>
    <row r="2" spans="1:5" s="7" customFormat="1" ht="11.25">
      <c r="A2" s="9" t="s">
        <v>0</v>
      </c>
      <c r="B2" s="9"/>
      <c r="C2" s="8"/>
      <c r="D2" s="8"/>
      <c r="E2" s="8"/>
    </row>
    <row r="3" spans="3:5" s="7" customFormat="1" ht="11.25">
      <c r="C3" s="8"/>
      <c r="D3" s="8"/>
      <c r="E3" s="8"/>
    </row>
    <row r="4" spans="3:5" s="7" customFormat="1" ht="11.25">
      <c r="C4" s="8"/>
      <c r="D4" s="8"/>
      <c r="E4" s="8"/>
    </row>
    <row r="5" spans="1:6" s="7" customFormat="1" ht="11.25" customHeight="1">
      <c r="A5" s="96" t="s">
        <v>50</v>
      </c>
      <c r="B5" s="97"/>
      <c r="C5" s="8"/>
      <c r="D5" s="8"/>
      <c r="E5" s="8"/>
      <c r="F5" s="97" t="s">
        <v>49</v>
      </c>
    </row>
    <row r="6" spans="1:5" s="12" customFormat="1" ht="11.25">
      <c r="A6" s="35"/>
      <c r="B6" s="35"/>
      <c r="C6" s="11"/>
      <c r="D6" s="42"/>
      <c r="E6" s="42"/>
    </row>
    <row r="7" spans="1:6" ht="15" customHeight="1">
      <c r="A7" s="96" t="s">
        <v>2</v>
      </c>
      <c r="B7" s="97" t="s">
        <v>3</v>
      </c>
      <c r="C7" s="96" t="s">
        <v>4</v>
      </c>
      <c r="D7" s="97" t="s">
        <v>5</v>
      </c>
      <c r="E7" s="96" t="s">
        <v>45</v>
      </c>
      <c r="F7" s="97" t="s">
        <v>37</v>
      </c>
    </row>
    <row r="8" spans="1:6" ht="11.25">
      <c r="A8" s="26" t="s">
        <v>179</v>
      </c>
      <c r="B8" s="26" t="s">
        <v>232</v>
      </c>
      <c r="C8" s="111">
        <v>-69779.22</v>
      </c>
      <c r="D8" s="112">
        <v>341640.12</v>
      </c>
      <c r="E8" s="112">
        <v>411419.34</v>
      </c>
      <c r="F8" s="46" t="s">
        <v>222</v>
      </c>
    </row>
    <row r="9" spans="1:6" ht="11.25">
      <c r="A9" s="26" t="s">
        <v>179</v>
      </c>
      <c r="B9" s="26" t="s">
        <v>233</v>
      </c>
      <c r="C9" s="112">
        <v>258118.23</v>
      </c>
      <c r="D9" s="112">
        <v>183192.37</v>
      </c>
      <c r="E9" s="112">
        <v>-74925.86</v>
      </c>
      <c r="F9" s="47"/>
    </row>
    <row r="10" spans="1:6" ht="11.25">
      <c r="A10" s="26" t="s">
        <v>180</v>
      </c>
      <c r="B10" s="26" t="s">
        <v>234</v>
      </c>
      <c r="C10" s="112">
        <v>496388.95</v>
      </c>
      <c r="D10" s="111">
        <v>496388.95</v>
      </c>
      <c r="E10" s="112"/>
      <c r="F10" s="46" t="s">
        <v>222</v>
      </c>
    </row>
    <row r="11" spans="1:6" ht="11.25">
      <c r="A11" s="26" t="s">
        <v>181</v>
      </c>
      <c r="B11" s="26" t="s">
        <v>235</v>
      </c>
      <c r="C11" s="112">
        <v>84416.19</v>
      </c>
      <c r="D11" s="112">
        <v>84416.19</v>
      </c>
      <c r="E11" s="112"/>
      <c r="F11" s="46" t="s">
        <v>222</v>
      </c>
    </row>
    <row r="12" spans="1:6" ht="11.25">
      <c r="A12" s="26" t="s">
        <v>182</v>
      </c>
      <c r="B12" s="26" t="s">
        <v>236</v>
      </c>
      <c r="C12" s="112">
        <v>-122964.53</v>
      </c>
      <c r="D12" s="112">
        <v>-122964.53</v>
      </c>
      <c r="E12" s="112"/>
      <c r="F12" s="46" t="s">
        <v>222</v>
      </c>
    </row>
    <row r="13" spans="1:6" ht="11.25">
      <c r="A13" s="26" t="s">
        <v>183</v>
      </c>
      <c r="B13" s="26" t="s">
        <v>237</v>
      </c>
      <c r="C13" s="111">
        <v>-199722.38</v>
      </c>
      <c r="D13" s="112">
        <v>-199722.38</v>
      </c>
      <c r="E13" s="112"/>
      <c r="F13" s="46" t="s">
        <v>222</v>
      </c>
    </row>
    <row r="14" spans="1:6" ht="11.25">
      <c r="A14" s="26" t="s">
        <v>184</v>
      </c>
      <c r="B14" s="26" t="s">
        <v>238</v>
      </c>
      <c r="C14" s="112"/>
      <c r="D14" s="112">
        <v>-74925.86</v>
      </c>
      <c r="E14" s="112">
        <v>-74925.86</v>
      </c>
      <c r="F14" s="46" t="s">
        <v>222</v>
      </c>
    </row>
    <row r="15" spans="1:6" ht="11.25">
      <c r="A15" s="26"/>
      <c r="B15" s="26"/>
      <c r="C15" s="111"/>
      <c r="D15" s="111"/>
      <c r="E15" s="111"/>
      <c r="F15" s="46"/>
    </row>
    <row r="16" spans="1:6" ht="11.25">
      <c r="A16" s="26"/>
      <c r="B16" s="26"/>
      <c r="C16" s="111"/>
      <c r="D16" s="111"/>
      <c r="E16" s="111"/>
      <c r="F16" s="46"/>
    </row>
    <row r="17" spans="1:6" ht="11.25">
      <c r="A17" s="26"/>
      <c r="B17" s="26"/>
      <c r="C17" s="111"/>
      <c r="D17" s="111"/>
      <c r="E17" s="111"/>
      <c r="F17" s="46"/>
    </row>
    <row r="18" spans="1:6" ht="11.25">
      <c r="A18" s="26"/>
      <c r="B18" s="26"/>
      <c r="C18" s="111"/>
      <c r="D18" s="111"/>
      <c r="E18" s="111"/>
      <c r="F18" s="46"/>
    </row>
    <row r="19" spans="1:6" ht="11.25">
      <c r="A19" s="26"/>
      <c r="B19" s="26"/>
      <c r="C19" s="111"/>
      <c r="D19" s="111"/>
      <c r="E19" s="111"/>
      <c r="F19" s="46"/>
    </row>
    <row r="20" spans="1:6" ht="11.25">
      <c r="A20" s="26"/>
      <c r="B20" s="26"/>
      <c r="C20" s="111"/>
      <c r="D20" s="111"/>
      <c r="E20" s="111"/>
      <c r="F20" s="46"/>
    </row>
    <row r="21" spans="1:6" ht="11.25">
      <c r="A21" s="26"/>
      <c r="B21" s="26"/>
      <c r="C21" s="111"/>
      <c r="D21" s="111"/>
      <c r="E21" s="111"/>
      <c r="F21" s="46"/>
    </row>
    <row r="22" spans="1:6" ht="11.25">
      <c r="A22" s="26"/>
      <c r="B22" s="26"/>
      <c r="C22" s="111"/>
      <c r="D22" s="111"/>
      <c r="E22" s="111"/>
      <c r="F22" s="46"/>
    </row>
    <row r="23" spans="1:6" ht="11.25">
      <c r="A23" s="96"/>
      <c r="B23" s="97" t="s">
        <v>48</v>
      </c>
      <c r="C23" s="96">
        <f>C8+C10+C11+C12+C13</f>
        <v>188339.01</v>
      </c>
      <c r="D23" s="97">
        <f>D8+D10+D11+D12+D13+D14</f>
        <v>524832.49</v>
      </c>
      <c r="E23" s="96">
        <f>E8+E10+E11+E12+E13+E14</f>
        <v>336493.48000000004</v>
      </c>
      <c r="F23" s="97"/>
    </row>
  </sheetData>
  <sheetProtection/>
  <protectedRanges>
    <protectedRange sqref="F23 F9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16" customWidth="1"/>
    <col min="2" max="2" width="50.7109375" style="16" customWidth="1"/>
    <col min="3" max="5" width="17.7109375" style="108" customWidth="1"/>
    <col min="6" max="16384" width="11.421875" style="19" customWidth="1"/>
  </cols>
  <sheetData>
    <row r="1" spans="1:5" s="7" customFormat="1" ht="11.25">
      <c r="A1" s="9" t="s">
        <v>1</v>
      </c>
      <c r="B1" s="9"/>
      <c r="C1" s="102"/>
      <c r="D1" s="102"/>
      <c r="E1" s="113"/>
    </row>
    <row r="2" spans="1:5" s="7" customFormat="1" ht="11.25">
      <c r="A2" s="9" t="s">
        <v>0</v>
      </c>
      <c r="B2" s="9"/>
      <c r="C2" s="102"/>
      <c r="D2" s="102"/>
      <c r="E2" s="102"/>
    </row>
    <row r="3" spans="3:5" s="7" customFormat="1" ht="11.25">
      <c r="C3" s="102"/>
      <c r="D3" s="102"/>
      <c r="E3" s="102"/>
    </row>
    <row r="4" spans="3:5" s="7" customFormat="1" ht="11.25">
      <c r="C4" s="102"/>
      <c r="D4" s="102"/>
      <c r="E4" s="102"/>
    </row>
    <row r="5" spans="1:5" s="7" customFormat="1" ht="11.25" customHeight="1">
      <c r="A5" s="96" t="s">
        <v>53</v>
      </c>
      <c r="B5" s="97"/>
      <c r="C5" s="102"/>
      <c r="D5" s="102"/>
      <c r="E5" s="97" t="s">
        <v>52</v>
      </c>
    </row>
    <row r="6" spans="1:5" s="12" customFormat="1" ht="11.25">
      <c r="A6" s="22"/>
      <c r="B6" s="22"/>
      <c r="C6" s="114"/>
      <c r="D6" s="115"/>
      <c r="E6" s="115"/>
    </row>
    <row r="7" spans="1:5" ht="15" customHeight="1">
      <c r="A7" s="96" t="s">
        <v>2</v>
      </c>
      <c r="B7" s="97" t="s">
        <v>3</v>
      </c>
      <c r="C7" s="96" t="s">
        <v>4</v>
      </c>
      <c r="D7" s="97" t="s">
        <v>5</v>
      </c>
      <c r="E7" s="97" t="s">
        <v>6</v>
      </c>
    </row>
    <row r="8" spans="1:5" ht="11.25">
      <c r="A8" s="36">
        <v>111300001</v>
      </c>
      <c r="B8" s="36" t="s">
        <v>185</v>
      </c>
      <c r="C8" s="111">
        <v>5146.64</v>
      </c>
      <c r="D8" s="111">
        <v>358060.05</v>
      </c>
      <c r="E8" s="111">
        <v>352913.41</v>
      </c>
    </row>
    <row r="9" spans="1:5" ht="11.25">
      <c r="A9" s="36"/>
      <c r="B9" s="36"/>
      <c r="C9" s="111"/>
      <c r="D9" s="111"/>
      <c r="E9" s="111"/>
    </row>
    <row r="10" spans="1:5" ht="11.25">
      <c r="A10" s="36"/>
      <c r="B10" s="36"/>
      <c r="C10" s="111"/>
      <c r="D10" s="111"/>
      <c r="E10" s="111"/>
    </row>
    <row r="11" spans="1:5" ht="11.25">
      <c r="A11" s="36"/>
      <c r="B11" s="36"/>
      <c r="C11" s="111"/>
      <c r="D11" s="111"/>
      <c r="E11" s="111"/>
    </row>
    <row r="12" spans="1:5" ht="11.25">
      <c r="A12" s="36"/>
      <c r="B12" s="36"/>
      <c r="C12" s="111"/>
      <c r="D12" s="111"/>
      <c r="E12" s="111"/>
    </row>
    <row r="13" spans="1:5" ht="11.25">
      <c r="A13" s="36"/>
      <c r="B13" s="36"/>
      <c r="C13" s="111"/>
      <c r="D13" s="111"/>
      <c r="E13" s="111"/>
    </row>
    <row r="14" spans="1:5" ht="11.25">
      <c r="A14" s="36"/>
      <c r="B14" s="36"/>
      <c r="C14" s="111"/>
      <c r="D14" s="111"/>
      <c r="E14" s="111"/>
    </row>
    <row r="15" spans="1:5" ht="11.25">
      <c r="A15" s="36"/>
      <c r="B15" s="36"/>
      <c r="C15" s="111"/>
      <c r="D15" s="111"/>
      <c r="E15" s="111"/>
    </row>
    <row r="16" spans="1:5" ht="11.25">
      <c r="A16" s="36"/>
      <c r="B16" s="36"/>
      <c r="C16" s="111"/>
      <c r="D16" s="111"/>
      <c r="E16" s="111"/>
    </row>
    <row r="17" spans="1:5" ht="11.25">
      <c r="A17" s="36"/>
      <c r="B17" s="36"/>
      <c r="C17" s="111"/>
      <c r="D17" s="111"/>
      <c r="E17" s="111"/>
    </row>
    <row r="18" spans="1:5" ht="11.25">
      <c r="A18" s="36"/>
      <c r="B18" s="36"/>
      <c r="C18" s="111"/>
      <c r="D18" s="111"/>
      <c r="E18" s="111"/>
    </row>
    <row r="19" spans="1:5" ht="11.25">
      <c r="A19" s="36"/>
      <c r="B19" s="36"/>
      <c r="C19" s="111"/>
      <c r="D19" s="111"/>
      <c r="E19" s="111"/>
    </row>
    <row r="20" spans="1:5" ht="11.25">
      <c r="A20" s="36"/>
      <c r="B20" s="36"/>
      <c r="C20" s="111"/>
      <c r="D20" s="111"/>
      <c r="E20" s="111"/>
    </row>
    <row r="21" spans="1:5" ht="11.25">
      <c r="A21" s="36"/>
      <c r="B21" s="36"/>
      <c r="C21" s="111"/>
      <c r="D21" s="111"/>
      <c r="E21" s="111"/>
    </row>
    <row r="22" spans="1:5" ht="11.25">
      <c r="A22" s="36"/>
      <c r="B22" s="36"/>
      <c r="C22" s="111"/>
      <c r="D22" s="111"/>
      <c r="E22" s="111"/>
    </row>
    <row r="23" spans="1:5" ht="11.25">
      <c r="A23" s="36"/>
      <c r="B23" s="36"/>
      <c r="C23" s="111"/>
      <c r="D23" s="111"/>
      <c r="E23" s="111"/>
    </row>
    <row r="24" spans="1:5" ht="11.25">
      <c r="A24" s="36"/>
      <c r="B24" s="36"/>
      <c r="C24" s="111"/>
      <c r="D24" s="111"/>
      <c r="E24" s="111"/>
    </row>
    <row r="25" spans="1:5" ht="11.25">
      <c r="A25" s="36"/>
      <c r="B25" s="36"/>
      <c r="C25" s="111"/>
      <c r="D25" s="111"/>
      <c r="E25" s="111"/>
    </row>
    <row r="26" spans="1:5" ht="11.25">
      <c r="A26" s="36"/>
      <c r="B26" s="36"/>
      <c r="C26" s="111"/>
      <c r="D26" s="111"/>
      <c r="E26" s="111"/>
    </row>
    <row r="27" spans="1:5" ht="11.25">
      <c r="A27" s="36"/>
      <c r="B27" s="36"/>
      <c r="C27" s="111"/>
      <c r="D27" s="111"/>
      <c r="E27" s="111"/>
    </row>
    <row r="28" spans="1:5" ht="11.25">
      <c r="A28" s="36"/>
      <c r="B28" s="36"/>
      <c r="C28" s="111"/>
      <c r="D28" s="111"/>
      <c r="E28" s="111"/>
    </row>
    <row r="29" spans="1:5" ht="11.25">
      <c r="A29" s="36"/>
      <c r="B29" s="36"/>
      <c r="C29" s="111"/>
      <c r="D29" s="111"/>
      <c r="E29" s="111"/>
    </row>
    <row r="30" spans="1:5" ht="11.25">
      <c r="A30" s="36"/>
      <c r="B30" s="36"/>
      <c r="C30" s="111"/>
      <c r="D30" s="111"/>
      <c r="E30" s="111"/>
    </row>
    <row r="31" spans="1:5" ht="11.25">
      <c r="A31" s="36"/>
      <c r="B31" s="36"/>
      <c r="C31" s="111"/>
      <c r="D31" s="111"/>
      <c r="E31" s="111"/>
    </row>
    <row r="32" spans="1:5" ht="11.25">
      <c r="A32" s="36"/>
      <c r="B32" s="36"/>
      <c r="C32" s="111"/>
      <c r="D32" s="111"/>
      <c r="E32" s="111"/>
    </row>
    <row r="33" spans="1:5" ht="11.25">
      <c r="A33" s="36"/>
      <c r="B33" s="36"/>
      <c r="C33" s="111"/>
      <c r="D33" s="111"/>
      <c r="E33" s="111"/>
    </row>
    <row r="34" spans="1:5" ht="11.25">
      <c r="A34" s="36"/>
      <c r="B34" s="36"/>
      <c r="C34" s="111"/>
      <c r="D34" s="111"/>
      <c r="E34" s="111"/>
    </row>
    <row r="35" spans="1:5" ht="11.25">
      <c r="A35" s="36"/>
      <c r="B35" s="36"/>
      <c r="C35" s="111"/>
      <c r="D35" s="111"/>
      <c r="E35" s="111"/>
    </row>
    <row r="36" spans="1:5" ht="11.25">
      <c r="A36" s="36"/>
      <c r="B36" s="36"/>
      <c r="C36" s="111"/>
      <c r="D36" s="111"/>
      <c r="E36" s="111"/>
    </row>
    <row r="37" spans="1:5" ht="11.25">
      <c r="A37" s="36"/>
      <c r="B37" s="36"/>
      <c r="C37" s="111"/>
      <c r="D37" s="111"/>
      <c r="E37" s="111"/>
    </row>
    <row r="38" spans="1:5" ht="11.25">
      <c r="A38" s="36"/>
      <c r="B38" s="36"/>
      <c r="C38" s="111"/>
      <c r="D38" s="111"/>
      <c r="E38" s="111"/>
    </row>
    <row r="39" spans="1:5" ht="11.25">
      <c r="A39" s="36"/>
      <c r="B39" s="36"/>
      <c r="C39" s="111"/>
      <c r="D39" s="111"/>
      <c r="E39" s="111"/>
    </row>
    <row r="40" spans="1:5" ht="11.25">
      <c r="A40" s="36"/>
      <c r="B40" s="36"/>
      <c r="C40" s="111"/>
      <c r="D40" s="111"/>
      <c r="E40" s="111"/>
    </row>
    <row r="41" spans="1:5" ht="11.25">
      <c r="A41" s="36"/>
      <c r="B41" s="36"/>
      <c r="C41" s="111"/>
      <c r="D41" s="111"/>
      <c r="E41" s="111"/>
    </row>
    <row r="42" spans="1:5" ht="11.25">
      <c r="A42" s="36"/>
      <c r="B42" s="36"/>
      <c r="C42" s="111"/>
      <c r="D42" s="111"/>
      <c r="E42" s="111"/>
    </row>
    <row r="43" spans="1:5" ht="11.25">
      <c r="A43" s="36"/>
      <c r="B43" s="36"/>
      <c r="C43" s="111"/>
      <c r="D43" s="111"/>
      <c r="E43" s="111"/>
    </row>
    <row r="44" spans="1:5" ht="11.25">
      <c r="A44" s="36"/>
      <c r="B44" s="36"/>
      <c r="C44" s="111"/>
      <c r="D44" s="111"/>
      <c r="E44" s="111"/>
    </row>
    <row r="45" spans="1:5" ht="11.25">
      <c r="A45" s="36"/>
      <c r="B45" s="36"/>
      <c r="C45" s="111"/>
      <c r="D45" s="111"/>
      <c r="E45" s="111"/>
    </row>
    <row r="46" spans="1:5" ht="11.25">
      <c r="A46" s="36"/>
      <c r="B46" s="36"/>
      <c r="C46" s="111"/>
      <c r="D46" s="111"/>
      <c r="E46" s="111"/>
    </row>
    <row r="47" spans="1:5" ht="11.25">
      <c r="A47" s="36"/>
      <c r="B47" s="36"/>
      <c r="C47" s="111"/>
      <c r="D47" s="111"/>
      <c r="E47" s="111"/>
    </row>
    <row r="48" spans="1:5" ht="11.25">
      <c r="A48" s="36"/>
      <c r="B48" s="36"/>
      <c r="C48" s="111"/>
      <c r="D48" s="111"/>
      <c r="E48" s="111"/>
    </row>
    <row r="49" spans="1:5" ht="11.25">
      <c r="A49" s="36"/>
      <c r="B49" s="36"/>
      <c r="C49" s="111"/>
      <c r="D49" s="111"/>
      <c r="E49" s="111"/>
    </row>
    <row r="50" spans="1:5" ht="11.25">
      <c r="A50" s="36"/>
      <c r="B50" s="36"/>
      <c r="C50" s="111"/>
      <c r="D50" s="111"/>
      <c r="E50" s="111"/>
    </row>
    <row r="51" spans="1:5" ht="11.25">
      <c r="A51" s="36"/>
      <c r="B51" s="36"/>
      <c r="C51" s="111"/>
      <c r="D51" s="111"/>
      <c r="E51" s="111"/>
    </row>
    <row r="52" spans="1:5" ht="11.25">
      <c r="A52" s="36"/>
      <c r="B52" s="36"/>
      <c r="C52" s="111"/>
      <c r="D52" s="111"/>
      <c r="E52" s="111"/>
    </row>
    <row r="53" spans="1:5" ht="11.25">
      <c r="A53" s="36"/>
      <c r="B53" s="36"/>
      <c r="C53" s="111"/>
      <c r="D53" s="111"/>
      <c r="E53" s="111"/>
    </row>
    <row r="54" spans="1:5" ht="11.25">
      <c r="A54" s="36"/>
      <c r="B54" s="36"/>
      <c r="C54" s="111"/>
      <c r="D54" s="111"/>
      <c r="E54" s="111"/>
    </row>
    <row r="55" spans="1:5" ht="11.25">
      <c r="A55" s="36"/>
      <c r="B55" s="36"/>
      <c r="C55" s="111"/>
      <c r="D55" s="111"/>
      <c r="E55" s="111"/>
    </row>
    <row r="56" spans="1:5" ht="11.25">
      <c r="A56" s="36"/>
      <c r="B56" s="36"/>
      <c r="C56" s="111"/>
      <c r="D56" s="111"/>
      <c r="E56" s="111"/>
    </row>
    <row r="57" spans="1:5" ht="11.25">
      <c r="A57" s="36"/>
      <c r="B57" s="36"/>
      <c r="C57" s="111"/>
      <c r="D57" s="111"/>
      <c r="E57" s="111"/>
    </row>
    <row r="58" spans="1:5" ht="11.25">
      <c r="A58" s="36"/>
      <c r="B58" s="36"/>
      <c r="C58" s="111"/>
      <c r="D58" s="111"/>
      <c r="E58" s="111"/>
    </row>
    <row r="59" spans="1:5" ht="11.25">
      <c r="A59" s="36"/>
      <c r="B59" s="36"/>
      <c r="C59" s="111"/>
      <c r="D59" s="111"/>
      <c r="E59" s="111"/>
    </row>
    <row r="60" spans="1:5" ht="11.25">
      <c r="A60" s="36"/>
      <c r="B60" s="36"/>
      <c r="C60" s="111"/>
      <c r="D60" s="111"/>
      <c r="E60" s="111"/>
    </row>
    <row r="61" spans="1:5" ht="11.25">
      <c r="A61" s="36"/>
      <c r="B61" s="36"/>
      <c r="C61" s="111"/>
      <c r="D61" s="111"/>
      <c r="E61" s="111"/>
    </row>
    <row r="62" spans="1:5" ht="11.25">
      <c r="A62" s="36"/>
      <c r="B62" s="36"/>
      <c r="C62" s="111"/>
      <c r="D62" s="111"/>
      <c r="E62" s="111"/>
    </row>
    <row r="63" spans="1:5" ht="11.25">
      <c r="A63" s="36"/>
      <c r="B63" s="36"/>
      <c r="C63" s="111"/>
      <c r="D63" s="111"/>
      <c r="E63" s="111"/>
    </row>
    <row r="64" spans="1:5" ht="11.25">
      <c r="A64" s="36"/>
      <c r="B64" s="36"/>
      <c r="C64" s="111"/>
      <c r="D64" s="111"/>
      <c r="E64" s="111"/>
    </row>
    <row r="65" spans="1:5" ht="11.25">
      <c r="A65" s="36"/>
      <c r="B65" s="36"/>
      <c r="C65" s="111"/>
      <c r="D65" s="111"/>
      <c r="E65" s="111"/>
    </row>
    <row r="66" spans="1:5" ht="11.25">
      <c r="A66" s="36"/>
      <c r="B66" s="36"/>
      <c r="C66" s="111"/>
      <c r="D66" s="111"/>
      <c r="E66" s="111"/>
    </row>
    <row r="67" spans="1:5" ht="11.25">
      <c r="A67" s="36"/>
      <c r="B67" s="36"/>
      <c r="C67" s="111"/>
      <c r="D67" s="111"/>
      <c r="E67" s="111"/>
    </row>
    <row r="68" spans="1:5" ht="11.25">
      <c r="A68" s="36"/>
      <c r="B68" s="36"/>
      <c r="C68" s="111"/>
      <c r="D68" s="111"/>
      <c r="E68" s="111"/>
    </row>
    <row r="69" spans="1:5" ht="11.25">
      <c r="A69" s="36"/>
      <c r="B69" s="36"/>
      <c r="C69" s="111"/>
      <c r="D69" s="111"/>
      <c r="E69" s="111"/>
    </row>
    <row r="70" spans="1:5" ht="11.25">
      <c r="A70" s="36"/>
      <c r="B70" s="36"/>
      <c r="C70" s="111"/>
      <c r="D70" s="111"/>
      <c r="E70" s="111"/>
    </row>
    <row r="71" spans="1:5" ht="11.25">
      <c r="A71" s="36"/>
      <c r="B71" s="36"/>
      <c r="C71" s="111"/>
      <c r="D71" s="111"/>
      <c r="E71" s="111"/>
    </row>
    <row r="72" spans="1:5" ht="11.25">
      <c r="A72" s="36"/>
      <c r="B72" s="36"/>
      <c r="C72" s="111"/>
      <c r="D72" s="111"/>
      <c r="E72" s="111"/>
    </row>
    <row r="73" spans="1:5" ht="11.25">
      <c r="A73" s="36"/>
      <c r="B73" s="36"/>
      <c r="C73" s="111"/>
      <c r="D73" s="111"/>
      <c r="E73" s="111"/>
    </row>
    <row r="74" spans="1:5" ht="11.25">
      <c r="A74" s="36"/>
      <c r="B74" s="36"/>
      <c r="C74" s="111"/>
      <c r="D74" s="111"/>
      <c r="E74" s="111"/>
    </row>
    <row r="75" spans="1:5" ht="11.25">
      <c r="A75" s="36"/>
      <c r="B75" s="36"/>
      <c r="C75" s="111"/>
      <c r="D75" s="111"/>
      <c r="E75" s="111"/>
    </row>
    <row r="76" spans="1:5" ht="11.25">
      <c r="A76" s="36"/>
      <c r="B76" s="36"/>
      <c r="C76" s="111"/>
      <c r="D76" s="111"/>
      <c r="E76" s="111"/>
    </row>
    <row r="77" spans="1:5" ht="11.25">
      <c r="A77" s="36"/>
      <c r="B77" s="36"/>
      <c r="C77" s="111"/>
      <c r="D77" s="111"/>
      <c r="E77" s="111"/>
    </row>
    <row r="78" spans="1:5" ht="11.25">
      <c r="A78" s="36"/>
      <c r="B78" s="36"/>
      <c r="C78" s="111"/>
      <c r="D78" s="111"/>
      <c r="E78" s="111"/>
    </row>
    <row r="79" spans="1:5" ht="11.25">
      <c r="A79" s="36"/>
      <c r="B79" s="36"/>
      <c r="C79" s="111"/>
      <c r="D79" s="111"/>
      <c r="E79" s="111"/>
    </row>
    <row r="80" spans="1:5" ht="11.25">
      <c r="A80" s="36"/>
      <c r="B80" s="36"/>
      <c r="C80" s="111"/>
      <c r="D80" s="111"/>
      <c r="E80" s="111"/>
    </row>
    <row r="81" spans="1:5" ht="11.25">
      <c r="A81" s="36"/>
      <c r="B81" s="36"/>
      <c r="C81" s="111"/>
      <c r="D81" s="111"/>
      <c r="E81" s="111"/>
    </row>
    <row r="82" spans="1:5" ht="11.25">
      <c r="A82" s="36"/>
      <c r="B82" s="36"/>
      <c r="C82" s="111"/>
      <c r="D82" s="111"/>
      <c r="E82" s="111"/>
    </row>
    <row r="83" spans="1:5" ht="11.25">
      <c r="A83" s="36"/>
      <c r="B83" s="36"/>
      <c r="C83" s="111"/>
      <c r="D83" s="111"/>
      <c r="E83" s="111"/>
    </row>
    <row r="84" spans="1:5" ht="11.25">
      <c r="A84" s="36"/>
      <c r="B84" s="36"/>
      <c r="C84" s="111"/>
      <c r="D84" s="111"/>
      <c r="E84" s="111"/>
    </row>
    <row r="85" spans="1:5" ht="11.25">
      <c r="A85" s="36"/>
      <c r="B85" s="36"/>
      <c r="C85" s="111"/>
      <c r="D85" s="111"/>
      <c r="E85" s="111"/>
    </row>
    <row r="86" spans="1:5" ht="11.25">
      <c r="A86" s="36"/>
      <c r="B86" s="36"/>
      <c r="C86" s="111"/>
      <c r="D86" s="111"/>
      <c r="E86" s="111"/>
    </row>
    <row r="87" spans="1:5" ht="11.25">
      <c r="A87" s="36"/>
      <c r="B87" s="36"/>
      <c r="C87" s="111"/>
      <c r="D87" s="111"/>
      <c r="E87" s="111"/>
    </row>
    <row r="88" spans="1:5" ht="11.25">
      <c r="A88" s="36"/>
      <c r="B88" s="36"/>
      <c r="C88" s="111"/>
      <c r="D88" s="111"/>
      <c r="E88" s="111"/>
    </row>
    <row r="89" spans="1:5" ht="11.25">
      <c r="A89" s="36"/>
      <c r="B89" s="36"/>
      <c r="C89" s="111"/>
      <c r="D89" s="111"/>
      <c r="E89" s="111"/>
    </row>
    <row r="90" spans="1:5" ht="11.25">
      <c r="A90" s="36"/>
      <c r="B90" s="36"/>
      <c r="C90" s="111"/>
      <c r="D90" s="111"/>
      <c r="E90" s="111"/>
    </row>
    <row r="91" spans="1:5" ht="11.25">
      <c r="A91" s="36"/>
      <c r="B91" s="36"/>
      <c r="C91" s="111"/>
      <c r="D91" s="111"/>
      <c r="E91" s="111"/>
    </row>
    <row r="92" spans="1:5" ht="11.25">
      <c r="A92" s="36"/>
      <c r="B92" s="36"/>
      <c r="C92" s="111"/>
      <c r="D92" s="111"/>
      <c r="E92" s="111"/>
    </row>
    <row r="93" spans="1:5" ht="11.25">
      <c r="A93" s="36"/>
      <c r="B93" s="36"/>
      <c r="C93" s="111"/>
      <c r="D93" s="111"/>
      <c r="E93" s="111"/>
    </row>
    <row r="94" spans="1:5" ht="11.25">
      <c r="A94" s="36"/>
      <c r="B94" s="36"/>
      <c r="C94" s="111"/>
      <c r="D94" s="111"/>
      <c r="E94" s="111"/>
    </row>
    <row r="95" spans="1:5" ht="11.25">
      <c r="A95" s="36"/>
      <c r="B95" s="36"/>
      <c r="C95" s="111"/>
      <c r="D95" s="111"/>
      <c r="E95" s="111"/>
    </row>
    <row r="96" spans="1:5" ht="11.25">
      <c r="A96" s="36"/>
      <c r="B96" s="36"/>
      <c r="C96" s="111"/>
      <c r="D96" s="111"/>
      <c r="E96" s="111"/>
    </row>
    <row r="97" spans="1:5" ht="11.25">
      <c r="A97" s="36"/>
      <c r="B97" s="36"/>
      <c r="C97" s="111"/>
      <c r="D97" s="111"/>
      <c r="E97" s="111"/>
    </row>
    <row r="98" spans="1:5" ht="11.25">
      <c r="A98" s="36"/>
      <c r="B98" s="36"/>
      <c r="C98" s="111"/>
      <c r="D98" s="111"/>
      <c r="E98" s="111"/>
    </row>
    <row r="99" spans="1:5" ht="11.25">
      <c r="A99" s="36"/>
      <c r="B99" s="36"/>
      <c r="C99" s="111"/>
      <c r="D99" s="111"/>
      <c r="E99" s="111"/>
    </row>
    <row r="100" spans="1:5" ht="11.25">
      <c r="A100" s="36"/>
      <c r="B100" s="36"/>
      <c r="C100" s="111"/>
      <c r="D100" s="111"/>
      <c r="E100" s="111"/>
    </row>
    <row r="101" spans="1:5" ht="11.25">
      <c r="A101" s="36"/>
      <c r="B101" s="36"/>
      <c r="C101" s="111"/>
      <c r="D101" s="111"/>
      <c r="E101" s="111"/>
    </row>
    <row r="102" spans="1:5" ht="11.25">
      <c r="A102" s="36"/>
      <c r="B102" s="36"/>
      <c r="C102" s="111"/>
      <c r="D102" s="111"/>
      <c r="E102" s="111"/>
    </row>
    <row r="103" spans="1:5" ht="11.25">
      <c r="A103" s="36"/>
      <c r="B103" s="36"/>
      <c r="C103" s="111"/>
      <c r="D103" s="111"/>
      <c r="E103" s="111"/>
    </row>
    <row r="104" spans="1:5" ht="11.25">
      <c r="A104" s="36"/>
      <c r="B104" s="36"/>
      <c r="C104" s="111"/>
      <c r="D104" s="111"/>
      <c r="E104" s="111"/>
    </row>
    <row r="105" spans="1:5" ht="11.25">
      <c r="A105" s="36"/>
      <c r="B105" s="36"/>
      <c r="C105" s="111"/>
      <c r="D105" s="111"/>
      <c r="E105" s="111"/>
    </row>
    <row r="106" spans="1:5" ht="11.25">
      <c r="A106" s="36"/>
      <c r="B106" s="36"/>
      <c r="C106" s="111"/>
      <c r="D106" s="111"/>
      <c r="E106" s="111"/>
    </row>
    <row r="107" spans="1:5" ht="11.25">
      <c r="A107" s="36"/>
      <c r="B107" s="36"/>
      <c r="C107" s="111"/>
      <c r="D107" s="111"/>
      <c r="E107" s="111"/>
    </row>
    <row r="108" spans="1:5" ht="11.25">
      <c r="A108" s="36"/>
      <c r="B108" s="36"/>
      <c r="C108" s="111"/>
      <c r="D108" s="111"/>
      <c r="E108" s="111"/>
    </row>
    <row r="109" spans="1:5" ht="11.25">
      <c r="A109" s="36"/>
      <c r="B109" s="36"/>
      <c r="C109" s="111"/>
      <c r="D109" s="111"/>
      <c r="E109" s="111"/>
    </row>
    <row r="110" spans="1:5" ht="11.25">
      <c r="A110" s="36"/>
      <c r="B110" s="36"/>
      <c r="C110" s="111"/>
      <c r="D110" s="111"/>
      <c r="E110" s="111"/>
    </row>
    <row r="111" spans="1:5" ht="11.25">
      <c r="A111" s="36"/>
      <c r="B111" s="36"/>
      <c r="C111" s="111"/>
      <c r="D111" s="111"/>
      <c r="E111" s="111"/>
    </row>
    <row r="112" spans="1:5" ht="11.25">
      <c r="A112" s="36"/>
      <c r="B112" s="36"/>
      <c r="C112" s="111"/>
      <c r="D112" s="111"/>
      <c r="E112" s="111"/>
    </row>
    <row r="113" spans="1:5" ht="11.25">
      <c r="A113" s="36"/>
      <c r="B113" s="36"/>
      <c r="C113" s="111"/>
      <c r="D113" s="111"/>
      <c r="E113" s="111"/>
    </row>
    <row r="114" spans="1:5" ht="11.25">
      <c r="A114" s="36"/>
      <c r="B114" s="36"/>
      <c r="C114" s="111"/>
      <c r="D114" s="111"/>
      <c r="E114" s="111"/>
    </row>
    <row r="115" spans="1:5" ht="11.25">
      <c r="A115" s="36"/>
      <c r="B115" s="36"/>
      <c r="C115" s="111"/>
      <c r="D115" s="111"/>
      <c r="E115" s="111"/>
    </row>
    <row r="116" spans="1:5" ht="11.25">
      <c r="A116" s="36"/>
      <c r="B116" s="36"/>
      <c r="C116" s="111"/>
      <c r="D116" s="111"/>
      <c r="E116" s="111"/>
    </row>
    <row r="117" spans="1:5" ht="11.25">
      <c r="A117" s="36"/>
      <c r="B117" s="36"/>
      <c r="C117" s="111"/>
      <c r="D117" s="111"/>
      <c r="E117" s="111"/>
    </row>
    <row r="118" spans="1:5" ht="11.25">
      <c r="A118" s="36"/>
      <c r="B118" s="36"/>
      <c r="C118" s="111"/>
      <c r="D118" s="111"/>
      <c r="E118" s="111"/>
    </row>
    <row r="119" spans="1:5" ht="11.25">
      <c r="A119" s="36"/>
      <c r="B119" s="36"/>
      <c r="C119" s="111"/>
      <c r="D119" s="111"/>
      <c r="E119" s="111"/>
    </row>
    <row r="120" spans="1:5" ht="11.25">
      <c r="A120" s="36"/>
      <c r="B120" s="36"/>
      <c r="C120" s="111"/>
      <c r="D120" s="111"/>
      <c r="E120" s="111"/>
    </row>
    <row r="121" spans="1:5" ht="11.25">
      <c r="A121" s="36"/>
      <c r="B121" s="36"/>
      <c r="C121" s="111"/>
      <c r="D121" s="111"/>
      <c r="E121" s="111"/>
    </row>
    <row r="122" spans="1:5" ht="11.25">
      <c r="A122" s="36"/>
      <c r="B122" s="36"/>
      <c r="C122" s="111"/>
      <c r="D122" s="111"/>
      <c r="E122" s="111"/>
    </row>
    <row r="123" spans="1:5" ht="11.25">
      <c r="A123" s="36"/>
      <c r="B123" s="36"/>
      <c r="C123" s="111"/>
      <c r="D123" s="111"/>
      <c r="E123" s="111"/>
    </row>
    <row r="124" spans="1:5" ht="11.25">
      <c r="A124" s="36"/>
      <c r="B124" s="36"/>
      <c r="C124" s="111"/>
      <c r="D124" s="111"/>
      <c r="E124" s="111"/>
    </row>
    <row r="125" spans="1:5" ht="11.25">
      <c r="A125" s="36"/>
      <c r="B125" s="36"/>
      <c r="C125" s="111"/>
      <c r="D125" s="111"/>
      <c r="E125" s="111"/>
    </row>
    <row r="126" spans="1:5" ht="11.25">
      <c r="A126" s="36"/>
      <c r="B126" s="36"/>
      <c r="C126" s="111"/>
      <c r="D126" s="111"/>
      <c r="E126" s="111"/>
    </row>
    <row r="127" spans="1:5" ht="11.25">
      <c r="A127" s="36"/>
      <c r="B127" s="36"/>
      <c r="C127" s="111"/>
      <c r="D127" s="111"/>
      <c r="E127" s="111"/>
    </row>
    <row r="128" spans="1:5" ht="11.25">
      <c r="A128" s="36"/>
      <c r="B128" s="36"/>
      <c r="C128" s="111"/>
      <c r="D128" s="111"/>
      <c r="E128" s="111"/>
    </row>
    <row r="129" spans="1:5" ht="11.25">
      <c r="A129" s="36"/>
      <c r="B129" s="36"/>
      <c r="C129" s="111"/>
      <c r="D129" s="111"/>
      <c r="E129" s="111"/>
    </row>
    <row r="130" spans="1:5" ht="11.25">
      <c r="A130" s="36"/>
      <c r="B130" s="36"/>
      <c r="C130" s="111"/>
      <c r="D130" s="111"/>
      <c r="E130" s="111"/>
    </row>
    <row r="131" spans="1:5" ht="11.25">
      <c r="A131" s="36"/>
      <c r="B131" s="36"/>
      <c r="C131" s="111"/>
      <c r="D131" s="111"/>
      <c r="E131" s="111"/>
    </row>
    <row r="132" spans="1:5" ht="11.25">
      <c r="A132" s="36"/>
      <c r="B132" s="36"/>
      <c r="C132" s="111"/>
      <c r="D132" s="111"/>
      <c r="E132" s="111"/>
    </row>
    <row r="133" spans="1:5" ht="11.25">
      <c r="A133" s="36"/>
      <c r="B133" s="36"/>
      <c r="C133" s="111"/>
      <c r="D133" s="111"/>
      <c r="E133" s="111"/>
    </row>
    <row r="134" spans="1:5" ht="11.25">
      <c r="A134" s="36"/>
      <c r="B134" s="36"/>
      <c r="C134" s="111"/>
      <c r="D134" s="111"/>
      <c r="E134" s="111"/>
    </row>
    <row r="135" spans="1:5" ht="11.25">
      <c r="A135" s="36"/>
      <c r="B135" s="36"/>
      <c r="C135" s="111"/>
      <c r="D135" s="111"/>
      <c r="E135" s="111"/>
    </row>
    <row r="136" spans="1:5" ht="11.25">
      <c r="A136" s="36"/>
      <c r="B136" s="36"/>
      <c r="C136" s="111"/>
      <c r="D136" s="111"/>
      <c r="E136" s="111"/>
    </row>
    <row r="137" spans="1:5" ht="11.25">
      <c r="A137" s="36"/>
      <c r="B137" s="36"/>
      <c r="C137" s="111"/>
      <c r="D137" s="111"/>
      <c r="E137" s="111"/>
    </row>
    <row r="138" spans="1:5" ht="11.25">
      <c r="A138" s="36"/>
      <c r="B138" s="36"/>
      <c r="C138" s="111"/>
      <c r="D138" s="111"/>
      <c r="E138" s="111"/>
    </row>
    <row r="139" spans="1:5" ht="11.25">
      <c r="A139" s="36"/>
      <c r="B139" s="36"/>
      <c r="C139" s="111"/>
      <c r="D139" s="111"/>
      <c r="E139" s="111"/>
    </row>
    <row r="140" spans="1:5" ht="11.25">
      <c r="A140" s="36"/>
      <c r="B140" s="36"/>
      <c r="C140" s="111"/>
      <c r="D140" s="111"/>
      <c r="E140" s="111"/>
    </row>
    <row r="141" spans="1:5" ht="11.25">
      <c r="A141" s="36"/>
      <c r="B141" s="36"/>
      <c r="C141" s="111"/>
      <c r="D141" s="111"/>
      <c r="E141" s="111"/>
    </row>
    <row r="142" spans="1:5" ht="11.25">
      <c r="A142" s="36"/>
      <c r="B142" s="36"/>
      <c r="C142" s="111"/>
      <c r="D142" s="111"/>
      <c r="E142" s="111"/>
    </row>
    <row r="143" spans="1:5" ht="11.25">
      <c r="A143" s="36"/>
      <c r="B143" s="36"/>
      <c r="C143" s="111"/>
      <c r="D143" s="111"/>
      <c r="E143" s="111"/>
    </row>
    <row r="144" spans="1:5" ht="11.25">
      <c r="A144" s="36"/>
      <c r="B144" s="36"/>
      <c r="C144" s="111"/>
      <c r="D144" s="111"/>
      <c r="E144" s="111"/>
    </row>
    <row r="145" spans="1:5" ht="11.25">
      <c r="A145" s="36"/>
      <c r="B145" s="36"/>
      <c r="C145" s="111"/>
      <c r="D145" s="111"/>
      <c r="E145" s="111"/>
    </row>
    <row r="146" spans="1:5" ht="11.25">
      <c r="A146" s="36"/>
      <c r="B146" s="36"/>
      <c r="C146" s="111"/>
      <c r="D146" s="111"/>
      <c r="E146" s="111"/>
    </row>
    <row r="147" spans="1:5" ht="11.25">
      <c r="A147" s="36"/>
      <c r="B147" s="36"/>
      <c r="C147" s="111"/>
      <c r="D147" s="111"/>
      <c r="E147" s="111"/>
    </row>
    <row r="148" spans="1:5" ht="11.25">
      <c r="A148" s="36"/>
      <c r="B148" s="36"/>
      <c r="C148" s="111"/>
      <c r="D148" s="111"/>
      <c r="E148" s="111"/>
    </row>
    <row r="149" spans="1:5" ht="11.25">
      <c r="A149" s="36"/>
      <c r="B149" s="36"/>
      <c r="C149" s="111"/>
      <c r="D149" s="111"/>
      <c r="E149" s="111"/>
    </row>
    <row r="150" spans="1:5" ht="11.25">
      <c r="A150" s="36"/>
      <c r="B150" s="36"/>
      <c r="C150" s="111"/>
      <c r="D150" s="111"/>
      <c r="E150" s="111"/>
    </row>
    <row r="151" spans="1:5" ht="11.25">
      <c r="A151" s="36"/>
      <c r="B151" s="36"/>
      <c r="C151" s="111"/>
      <c r="D151" s="111"/>
      <c r="E151" s="111"/>
    </row>
    <row r="152" spans="1:5" ht="11.25">
      <c r="A152" s="36"/>
      <c r="B152" s="36"/>
      <c r="C152" s="111"/>
      <c r="D152" s="111"/>
      <c r="E152" s="111"/>
    </row>
    <row r="153" spans="1:5" ht="11.25">
      <c r="A153" s="36"/>
      <c r="B153" s="36"/>
      <c r="C153" s="111"/>
      <c r="D153" s="111"/>
      <c r="E153" s="111"/>
    </row>
    <row r="154" spans="1:5" ht="11.25">
      <c r="A154" s="36"/>
      <c r="B154" s="36"/>
      <c r="C154" s="111"/>
      <c r="D154" s="111"/>
      <c r="E154" s="111"/>
    </row>
    <row r="155" spans="1:5" ht="11.25">
      <c r="A155" s="36"/>
      <c r="B155" s="36"/>
      <c r="C155" s="111"/>
      <c r="D155" s="111"/>
      <c r="E155" s="111"/>
    </row>
    <row r="156" spans="1:5" ht="11.25">
      <c r="A156" s="36"/>
      <c r="B156" s="36"/>
      <c r="C156" s="111"/>
      <c r="D156" s="111"/>
      <c r="E156" s="111"/>
    </row>
    <row r="157" spans="1:5" ht="11.25">
      <c r="A157" s="36"/>
      <c r="B157" s="36"/>
      <c r="C157" s="111"/>
      <c r="D157" s="111"/>
      <c r="E157" s="111"/>
    </row>
    <row r="158" spans="1:5" ht="11.25">
      <c r="A158" s="36"/>
      <c r="B158" s="36"/>
      <c r="C158" s="111"/>
      <c r="D158" s="111"/>
      <c r="E158" s="111"/>
    </row>
    <row r="159" spans="1:5" ht="11.25">
      <c r="A159" s="36"/>
      <c r="B159" s="36"/>
      <c r="C159" s="111"/>
      <c r="D159" s="111"/>
      <c r="E159" s="111"/>
    </row>
    <row r="160" spans="1:5" ht="11.25">
      <c r="A160" s="36"/>
      <c r="B160" s="36"/>
      <c r="C160" s="111"/>
      <c r="D160" s="111"/>
      <c r="E160" s="111"/>
    </row>
    <row r="161" spans="1:5" ht="11.25">
      <c r="A161" s="47"/>
      <c r="B161" s="47"/>
      <c r="C161" s="116"/>
      <c r="D161" s="116"/>
      <c r="E161" s="116"/>
    </row>
    <row r="162" spans="1:5" s="5" customFormat="1" ht="11.25">
      <c r="A162" s="117"/>
      <c r="B162" s="117" t="s">
        <v>51</v>
      </c>
      <c r="C162" s="117">
        <f>SUM(C8:C161)</f>
        <v>5146.64</v>
      </c>
      <c r="D162" s="117">
        <f>SUM(D8:D161)</f>
        <v>358060.05</v>
      </c>
      <c r="E162" s="117">
        <f>SUM(E8:E161)</f>
        <v>352913.41</v>
      </c>
    </row>
    <row r="163" spans="1:5" s="5" customFormat="1" ht="11.25">
      <c r="A163" s="44"/>
      <c r="B163" s="44"/>
      <c r="C163" s="106"/>
      <c r="D163" s="106"/>
      <c r="E163" s="106"/>
    </row>
  </sheetData>
  <sheetProtection/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16" customWidth="1"/>
    <col min="2" max="2" width="50.7109375" style="16" customWidth="1"/>
    <col min="3" max="3" width="17.7109375" style="13" customWidth="1"/>
    <col min="4" max="4" width="17.7109375" style="14" customWidth="1"/>
    <col min="5" max="16384" width="11.421875" style="19" customWidth="1"/>
  </cols>
  <sheetData>
    <row r="1" spans="1:4" s="7" customFormat="1" ht="11.25">
      <c r="A1" s="9" t="s">
        <v>1</v>
      </c>
      <c r="B1" s="9"/>
      <c r="C1" s="55"/>
      <c r="D1" s="57"/>
    </row>
    <row r="2" spans="1:4" s="7" customFormat="1" ht="11.25">
      <c r="A2" s="9" t="s">
        <v>0</v>
      </c>
      <c r="B2" s="9"/>
      <c r="C2" s="55"/>
      <c r="D2" s="56"/>
    </row>
    <row r="3" spans="1:4" s="7" customFormat="1" ht="11.25">
      <c r="A3" s="9"/>
      <c r="B3" s="9"/>
      <c r="C3" s="55"/>
      <c r="D3" s="56"/>
    </row>
    <row r="4" spans="3:4" s="7" customFormat="1" ht="11.25">
      <c r="C4" s="55"/>
      <c r="D4" s="56"/>
    </row>
    <row r="5" spans="1:4" s="7" customFormat="1" ht="11.25" customHeight="1">
      <c r="A5" s="96" t="s">
        <v>58</v>
      </c>
      <c r="B5" s="97"/>
      <c r="C5" s="55"/>
      <c r="D5" s="97" t="s">
        <v>56</v>
      </c>
    </row>
    <row r="6" spans="1:4" ht="11.25">
      <c r="A6" s="54"/>
      <c r="B6" s="54"/>
      <c r="C6" s="53"/>
      <c r="D6" s="52"/>
    </row>
    <row r="7" spans="1:4" ht="15" customHeight="1">
      <c r="A7" s="96" t="s">
        <v>2</v>
      </c>
      <c r="B7" s="97" t="s">
        <v>3</v>
      </c>
      <c r="C7" s="96" t="s">
        <v>6</v>
      </c>
      <c r="D7" s="97" t="s">
        <v>55</v>
      </c>
    </row>
    <row r="8" spans="1:4" ht="11.25">
      <c r="A8" s="50"/>
      <c r="B8" s="51"/>
      <c r="C8" s="49"/>
      <c r="D8" s="48"/>
    </row>
    <row r="9" spans="1:4" ht="11.25">
      <c r="A9" s="50"/>
      <c r="B9" s="51"/>
      <c r="C9" s="49"/>
      <c r="D9" s="48"/>
    </row>
    <row r="10" spans="1:4" ht="11.25">
      <c r="A10" s="50"/>
      <c r="B10" s="51"/>
      <c r="C10" s="49"/>
      <c r="D10" s="48"/>
    </row>
    <row r="11" spans="1:4" ht="11.25">
      <c r="A11" s="50"/>
      <c r="B11" s="51"/>
      <c r="C11" s="49"/>
      <c r="D11" s="48"/>
    </row>
    <row r="12" spans="1:4" ht="11.25">
      <c r="A12" s="50"/>
      <c r="B12" s="51"/>
      <c r="C12" s="49"/>
      <c r="D12" s="48"/>
    </row>
    <row r="13" spans="1:4" ht="11.25">
      <c r="A13" s="50"/>
      <c r="B13" s="51"/>
      <c r="C13" s="49"/>
      <c r="D13" s="48"/>
    </row>
    <row r="14" spans="1:4" ht="11.25">
      <c r="A14" s="50"/>
      <c r="B14" s="51"/>
      <c r="C14" s="49"/>
      <c r="D14" s="48"/>
    </row>
    <row r="15" spans="1:4" ht="11.25">
      <c r="A15" s="50"/>
      <c r="B15" s="51"/>
      <c r="C15" s="49"/>
      <c r="D15" s="48"/>
    </row>
    <row r="16" spans="1:4" ht="11.25">
      <c r="A16" s="50"/>
      <c r="B16" s="50"/>
      <c r="C16" s="49"/>
      <c r="D16" s="48"/>
    </row>
    <row r="17" spans="1:4" ht="11.25">
      <c r="A17" s="50"/>
      <c r="B17" s="51"/>
      <c r="C17" s="49"/>
      <c r="D17" s="48"/>
    </row>
    <row r="18" spans="1:4" ht="11.25">
      <c r="A18" s="50"/>
      <c r="B18" s="51" t="s">
        <v>130</v>
      </c>
      <c r="C18" s="49"/>
      <c r="D18" s="48"/>
    </row>
    <row r="19" spans="1:4" ht="11.25">
      <c r="A19" s="50"/>
      <c r="B19" s="51"/>
      <c r="C19" s="49"/>
      <c r="D19" s="48"/>
    </row>
    <row r="20" spans="1:4" ht="11.25">
      <c r="A20" s="50"/>
      <c r="B20" s="51"/>
      <c r="C20" s="49"/>
      <c r="D20" s="48"/>
    </row>
    <row r="21" spans="1:4" ht="11.25">
      <c r="A21" s="50"/>
      <c r="B21" s="51"/>
      <c r="C21" s="49"/>
      <c r="D21" s="48"/>
    </row>
    <row r="22" spans="1:4" ht="11.25">
      <c r="A22" s="50"/>
      <c r="B22" s="51"/>
      <c r="C22" s="49"/>
      <c r="D22" s="48"/>
    </row>
    <row r="23" spans="1:4" ht="11.25">
      <c r="A23" s="50"/>
      <c r="B23" s="51"/>
      <c r="C23" s="49"/>
      <c r="D23" s="48"/>
    </row>
    <row r="24" spans="1:4" ht="11.25">
      <c r="A24" s="50"/>
      <c r="B24" s="51"/>
      <c r="C24" s="49"/>
      <c r="D24" s="48"/>
    </row>
    <row r="25" spans="1:4" ht="11.25">
      <c r="A25" s="50"/>
      <c r="B25" s="51"/>
      <c r="C25" s="49"/>
      <c r="D25" s="48"/>
    </row>
    <row r="26" spans="1:4" ht="11.25">
      <c r="A26" s="50"/>
      <c r="B26" s="51"/>
      <c r="C26" s="49"/>
      <c r="D26" s="48"/>
    </row>
    <row r="27" spans="1:4" ht="11.25">
      <c r="A27" s="50"/>
      <c r="B27" s="51"/>
      <c r="C27" s="49"/>
      <c r="D27" s="48"/>
    </row>
    <row r="28" spans="1:4" ht="11.25">
      <c r="A28" s="50"/>
      <c r="B28" s="51"/>
      <c r="C28" s="49"/>
      <c r="D28" s="48"/>
    </row>
    <row r="29" spans="1:4" ht="11.25">
      <c r="A29" s="50"/>
      <c r="B29" s="51"/>
      <c r="C29" s="49"/>
      <c r="D29" s="48"/>
    </row>
    <row r="30" spans="1:4" ht="11.25">
      <c r="A30" s="50"/>
      <c r="B30" s="51"/>
      <c r="C30" s="49"/>
      <c r="D30" s="48"/>
    </row>
    <row r="31" spans="1:4" ht="11.25">
      <c r="A31" s="50"/>
      <c r="B31" s="50"/>
      <c r="C31" s="49"/>
      <c r="D31" s="48"/>
    </row>
    <row r="32" spans="1:4" ht="11.25">
      <c r="A32" s="96"/>
      <c r="B32" s="97" t="s">
        <v>33</v>
      </c>
      <c r="C32" s="96">
        <f>SUM(C8:C31)</f>
        <v>0</v>
      </c>
      <c r="D32" s="97">
        <v>0</v>
      </c>
    </row>
    <row r="35" spans="1:4" ht="11.25">
      <c r="A35" s="96" t="s">
        <v>57</v>
      </c>
      <c r="B35" s="97"/>
      <c r="C35" s="55"/>
      <c r="D35" s="97" t="s">
        <v>56</v>
      </c>
    </row>
    <row r="36" spans="1:4" ht="11.25">
      <c r="A36" s="54"/>
      <c r="B36" s="54"/>
      <c r="C36" s="53"/>
      <c r="D36" s="52"/>
    </row>
    <row r="37" spans="1:4" ht="11.25">
      <c r="A37" s="96" t="s">
        <v>2</v>
      </c>
      <c r="B37" s="97" t="s">
        <v>3</v>
      </c>
      <c r="C37" s="96" t="s">
        <v>6</v>
      </c>
      <c r="D37" s="97" t="s">
        <v>55</v>
      </c>
    </row>
    <row r="38" spans="1:4" ht="11.25">
      <c r="A38" s="50">
        <v>124115111</v>
      </c>
      <c r="B38" s="51" t="s">
        <v>134</v>
      </c>
      <c r="C38" s="118">
        <v>0.1</v>
      </c>
      <c r="D38" s="48" t="s">
        <v>239</v>
      </c>
    </row>
    <row r="39" spans="1:4" ht="11.25">
      <c r="A39" s="50"/>
      <c r="B39" s="51"/>
      <c r="C39" s="49"/>
      <c r="D39" s="48"/>
    </row>
    <row r="40" spans="1:4" ht="11.25">
      <c r="A40" s="50"/>
      <c r="B40" s="51"/>
      <c r="C40" s="49"/>
      <c r="D40" s="48"/>
    </row>
    <row r="41" spans="1:4" ht="11.25">
      <c r="A41" s="50"/>
      <c r="B41" s="51"/>
      <c r="C41" s="49"/>
      <c r="D41" s="48"/>
    </row>
    <row r="42" spans="1:4" ht="11.25">
      <c r="A42" s="50"/>
      <c r="B42" s="51"/>
      <c r="C42" s="49"/>
      <c r="D42" s="48"/>
    </row>
    <row r="43" spans="1:4" ht="11.25">
      <c r="A43" s="50"/>
      <c r="B43" s="51"/>
      <c r="C43" s="49"/>
      <c r="D43" s="48"/>
    </row>
    <row r="44" spans="1:4" ht="11.25">
      <c r="A44" s="50"/>
      <c r="B44" s="51"/>
      <c r="C44" s="49"/>
      <c r="D44" s="48"/>
    </row>
    <row r="45" spans="1:4" ht="11.25">
      <c r="A45" s="50"/>
      <c r="B45" s="51"/>
      <c r="C45" s="49"/>
      <c r="D45" s="48"/>
    </row>
    <row r="46" spans="1:4" ht="11.25">
      <c r="A46" s="50"/>
      <c r="B46" s="50"/>
      <c r="C46" s="49"/>
      <c r="D46" s="48"/>
    </row>
    <row r="47" spans="1:4" ht="11.25">
      <c r="A47" s="50"/>
      <c r="B47" s="51"/>
      <c r="C47" s="49"/>
      <c r="D47" s="48"/>
    </row>
    <row r="48" spans="1:4" ht="11.25">
      <c r="A48" s="50"/>
      <c r="B48" s="51"/>
      <c r="C48" s="49"/>
      <c r="D48" s="48"/>
    </row>
    <row r="49" spans="1:4" ht="11.25">
      <c r="A49" s="50"/>
      <c r="B49" s="51"/>
      <c r="C49" s="49"/>
      <c r="D49" s="48"/>
    </row>
    <row r="50" spans="1:4" ht="11.25">
      <c r="A50" s="50"/>
      <c r="B50" s="51"/>
      <c r="C50" s="49"/>
      <c r="D50" s="48"/>
    </row>
    <row r="51" spans="1:4" ht="11.25">
      <c r="A51" s="50"/>
      <c r="B51" s="51"/>
      <c r="C51" s="49"/>
      <c r="D51" s="48"/>
    </row>
    <row r="52" spans="1:4" ht="11.25">
      <c r="A52" s="50"/>
      <c r="B52" s="51"/>
      <c r="C52" s="49"/>
      <c r="D52" s="48"/>
    </row>
    <row r="53" spans="1:4" ht="11.25">
      <c r="A53" s="50"/>
      <c r="B53" s="51"/>
      <c r="C53" s="49"/>
      <c r="D53" s="48"/>
    </row>
    <row r="54" spans="1:4" ht="11.25">
      <c r="A54" s="50"/>
      <c r="B54" s="51"/>
      <c r="C54" s="49"/>
      <c r="D54" s="48"/>
    </row>
    <row r="55" spans="1:4" ht="11.25">
      <c r="A55" s="50"/>
      <c r="B55" s="51"/>
      <c r="C55" s="49"/>
      <c r="D55" s="48"/>
    </row>
    <row r="56" spans="1:4" ht="11.25">
      <c r="A56" s="50"/>
      <c r="B56" s="51"/>
      <c r="C56" s="49"/>
      <c r="D56" s="48"/>
    </row>
    <row r="57" spans="1:4" ht="11.25">
      <c r="A57" s="50"/>
      <c r="B57" s="51"/>
      <c r="C57" s="49"/>
      <c r="D57" s="48"/>
    </row>
    <row r="58" spans="1:4" ht="11.25">
      <c r="A58" s="50"/>
      <c r="B58" s="51"/>
      <c r="C58" s="49"/>
      <c r="D58" s="48"/>
    </row>
    <row r="59" spans="1:4" ht="11.25">
      <c r="A59" s="50"/>
      <c r="B59" s="51"/>
      <c r="C59" s="49"/>
      <c r="D59" s="48"/>
    </row>
    <row r="60" spans="1:4" ht="11.25">
      <c r="A60" s="50"/>
      <c r="B60" s="51"/>
      <c r="C60" s="49"/>
      <c r="D60" s="48"/>
    </row>
    <row r="61" spans="1:4" ht="11.25">
      <c r="A61" s="50"/>
      <c r="B61" s="50"/>
      <c r="C61" s="49"/>
      <c r="D61" s="48"/>
    </row>
    <row r="62" spans="1:4" ht="11.25">
      <c r="A62" s="96"/>
      <c r="B62" s="97" t="s">
        <v>54</v>
      </c>
      <c r="C62" s="96">
        <f>SUM(C38:C61)</f>
        <v>0.1</v>
      </c>
      <c r="D62" s="97">
        <v>0</v>
      </c>
    </row>
  </sheetData>
  <sheetProtection/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rintOptions/>
  <pageMargins left="0.7" right="0.7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2017-10-31T15:18:37Z</cp:lastPrinted>
  <dcterms:created xsi:type="dcterms:W3CDTF">2012-12-11T20:36:24Z</dcterms:created>
  <dcterms:modified xsi:type="dcterms:W3CDTF">2017-10-31T15:18:45Z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