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DIF\"/>
    </mc:Choice>
  </mc:AlternateContent>
  <bookViews>
    <workbookView xWindow="0" yWindow="0" windowWidth="24000" windowHeight="9135" firstSheet="1" activeTab="1"/>
  </bookViews>
  <sheets>
    <sheet name="Hoja1" sheetId="2" state="hidden" r:id="rId1"/>
    <sheet name="F4" sheetId="1" r:id="rId2"/>
  </sheets>
  <definedNames>
    <definedName name="_xlnm._FilterDatabase" localSheetId="1" hidden="1">'F4'!$A$5:$E$70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E13" i="1" s="1"/>
  <c r="C16" i="1"/>
  <c r="C14" i="1"/>
  <c r="C8" i="1"/>
  <c r="D13" i="1" l="1"/>
  <c r="E8" i="1"/>
  <c r="E7" i="1" l="1"/>
  <c r="D8" i="1"/>
  <c r="C46" i="1"/>
  <c r="C12" i="1" l="1"/>
  <c r="E60" i="1" l="1"/>
  <c r="E68" i="1" s="1"/>
  <c r="E69" i="1" s="1"/>
  <c r="D60" i="1"/>
  <c r="D68" i="1" s="1"/>
  <c r="D69" i="1" s="1"/>
  <c r="C60" i="1"/>
  <c r="E46" i="1"/>
  <c r="E54" i="1" s="1"/>
  <c r="E55" i="1" s="1"/>
  <c r="D46" i="1"/>
  <c r="D54" i="1" s="1"/>
  <c r="D55" i="1" s="1"/>
  <c r="C54" i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D7" i="1"/>
  <c r="C7" i="1"/>
  <c r="D41" i="1" l="1"/>
  <c r="E20" i="1"/>
  <c r="E41" i="1"/>
  <c r="C68" i="1"/>
  <c r="C69" i="1" s="1"/>
  <c r="C20" i="1"/>
  <c r="D20" i="1"/>
  <c r="D21" i="1" s="1"/>
  <c r="D22" i="1" s="1"/>
  <c r="D30" i="1" s="1"/>
  <c r="C41" i="1"/>
  <c r="C21" i="1" l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<sst xmlns="http://schemas.openxmlformats.org/spreadsheetml/2006/main" count="62" uniqueCount="44">
  <si>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</si>
  <si>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</si>
  <si>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</si>
  <si>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</si>
  <si>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</si>
  <si>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</si>
  <si>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</si>
  <si>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</si>
  <si>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</si>
  <si>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</si>
  <si>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</si>
  <si>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</si>
  <si>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</si>
  <si>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</si>
  <si>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</si>
  <si>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</si>
  <si>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</si>
  <si>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</si>
  <si>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</si>
  <si>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</si>
  <si>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</si>
  <si>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</si>
  <si>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</si>
  <si>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</si>
  <si>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</si>
  <si>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</si>
  <si>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</si>
  <si>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</si>
  <si>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</si>
  <si>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</si>
  <si>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</si>
  <si>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</si>
  <si>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</si>
  <si>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</si>
  <si>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</si>
  <si>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</si>
  <si>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</si>
  <si>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</si>
  <si>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</si>
  <si>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</si>
  <si>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</si>
  <si>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</si>
  <si>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A2. Transferencias Estatales Etiquetadas</t>
  </si>
  <si>
    <r>
      <rPr>
        <b/>
        <sz val="9"/>
        <color theme="0"/>
        <rFont val="Arial"/>
        <family val="2"/>
      </rPr>
      <t>MUNICIPIO DE CELAYA. GTO 
SISTEMA PARA EL DESARROLLO INTEGRAL DE LA FAMILIA DE CELAYA GUANAJUATO</t>
    </r>
    <r>
      <rPr>
        <b/>
        <sz val="8"/>
        <color theme="0"/>
        <rFont val="Arial"/>
        <family val="2"/>
      </rPr>
      <t xml:space="preserve">
Balance Presupuestario - LDF
Del 1 de enero al 31 de marzo de 2017 (b)
(PESOS)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</si>
</sst>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lightGray">
        <bgColor theme="4" tint="0.39997558519241921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0" borderId="0" xfId="0" applyNumberFormat="1" applyFont="1"/>
    <xf numFmtId="4" fontId="3" fillId="0" borderId="13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vertical="center"/>
    </xf>
    <xf numFmtId="4" fontId="2" fillId="3" borderId="13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885825</xdr:colOff>
      <xdr:row>3</xdr:row>
      <xdr:rowOff>181639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3766849-9F64-4FF1-85DE-A62F12309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"/>
          <a:ext cx="923925" cy="715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800100</xdr:colOff>
      <xdr:row>0</xdr:row>
      <xdr:rowOff>57150</xdr:rowOff>
    </xdr:from>
    <xdr:to>
      <xdr:col>4</xdr:col>
      <xdr:colOff>1647826</xdr:colOff>
      <xdr:row>3</xdr:row>
      <xdr:rowOff>152400</xdr:rowOff>
    </xdr:to>
    <xdr:pic>
      <xdr:nvPicPr>
        <xdr:cNvPr id="3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xmlns="" id="{0014A019-ECF7-4A7F-B9A9-0DD12771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57150"/>
          <a:ext cx="847726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147202</xdr:colOff>
      <xdr:row>72</xdr:row>
      <xdr:rowOff>121227</xdr:rowOff>
    </xdr:from>
    <xdr:to>
      <xdr:col>1</xdr:col>
      <xdr:colOff>2840181</xdr:colOff>
      <xdr:row>76</xdr:row>
      <xdr:rowOff>8659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48474EAE-5DED-4133-BF18-63174AE0752F}"/>
            </a:ext>
          </a:extLst>
        </xdr:cNvPr>
        <xdr:cNvGrpSpPr/>
      </xdr:nvGrpSpPr>
      <xdr:grpSpPr>
        <a:xfrm>
          <a:off x="207816" y="9741477"/>
          <a:ext cx="2692979" cy="476250"/>
          <a:chOff x="1" y="40738425"/>
          <a:chExt cx="2487611" cy="485775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7AB45070-8196-4E87-B04D-946105B4F8AD}"/>
              </a:ext>
            </a:extLst>
          </xdr:cNvPr>
          <xdr:cNvSpPr txBox="1"/>
        </xdr:nvSpPr>
        <xdr:spPr>
          <a:xfrm>
            <a:off x="1" y="40738425"/>
            <a:ext cx="2381250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Lic.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Saraí Nuñez Cerón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General</a:t>
            </a:r>
            <a:endParaRPr lang="es-MX" sz="1100"/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xmlns="" id="{0079012E-3C67-4A42-8700-4964F3ACC4DA}"/>
              </a:ext>
            </a:extLst>
          </xdr:cNvPr>
          <xdr:cNvCxnSpPr/>
        </xdr:nvCxnSpPr>
        <xdr:spPr>
          <a:xfrm>
            <a:off x="163512" y="40746362"/>
            <a:ext cx="2324100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103904</xdr:colOff>
      <xdr:row>73</xdr:row>
      <xdr:rowOff>0</xdr:rowOff>
    </xdr:from>
    <xdr:to>
      <xdr:col>4</xdr:col>
      <xdr:colOff>1286735</xdr:colOff>
      <xdr:row>76</xdr:row>
      <xdr:rowOff>44162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3FBF8779-7104-43CB-B489-DC17AFB04FE7}"/>
            </a:ext>
          </a:extLst>
        </xdr:cNvPr>
        <xdr:cNvGrpSpPr/>
      </xdr:nvGrpSpPr>
      <xdr:grpSpPr>
        <a:xfrm>
          <a:off x="5359972" y="9767455"/>
          <a:ext cx="3105149" cy="485775"/>
          <a:chOff x="4429124" y="40833675"/>
          <a:chExt cx="3143250" cy="485775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85A17AF3-2BEF-4353-A417-0D0070A55907}"/>
              </a:ext>
            </a:extLst>
          </xdr:cNvPr>
          <xdr:cNvSpPr txBox="1"/>
        </xdr:nvSpPr>
        <xdr:spPr>
          <a:xfrm>
            <a:off x="4429124" y="40833675"/>
            <a:ext cx="3133725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 Celina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Miranda Jiménez 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 Administrativa</a:t>
            </a:r>
          </a:p>
          <a:p>
            <a:pPr algn="ctr"/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endParaRPr lang="es-MX" sz="1100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xmlns="" id="{A5936130-F94B-4EFF-B6D4-BE5AF518BD39}"/>
              </a:ext>
            </a:extLst>
          </xdr:cNvPr>
          <xdr:cNvCxnSpPr/>
        </xdr:nvCxnSpPr>
        <xdr:spPr>
          <a:xfrm>
            <a:off x="4457699" y="40852725"/>
            <a:ext cx="3114675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="110" zoomScaleNormal="110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4" width="16.83203125" style="1" customWidth="1"/>
    <col min="5" max="5" width="29.1640625" style="1" customWidth="1"/>
    <col min="6" max="6" width="12" style="1"/>
    <col min="7" max="7" width="16.83203125" style="1" customWidth="1"/>
    <col min="8" max="16384" width="12" style="1"/>
  </cols>
  <sheetData>
    <row r="1" spans="1:7" ht="12.75" customHeight="1" x14ac:dyDescent="0.2">
      <c r="A1" s="22" t="s">
        <v>43</v>
      </c>
      <c r="B1" s="23"/>
      <c r="C1" s="23"/>
      <c r="D1" s="23"/>
      <c r="E1" s="24"/>
    </row>
    <row r="2" spans="1:7" ht="12.75" customHeight="1" x14ac:dyDescent="0.2">
      <c r="A2" s="25"/>
      <c r="B2" s="26"/>
      <c r="C2" s="26"/>
      <c r="D2" s="26"/>
      <c r="E2" s="27"/>
    </row>
    <row r="3" spans="1:7" ht="16.5" customHeight="1" x14ac:dyDescent="0.2">
      <c r="A3" s="25"/>
      <c r="B3" s="26"/>
      <c r="C3" s="26"/>
      <c r="D3" s="26"/>
      <c r="E3" s="27"/>
    </row>
    <row r="4" spans="1:7" ht="15.75" customHeight="1" x14ac:dyDescent="0.2">
      <c r="A4" s="28"/>
      <c r="B4" s="29"/>
      <c r="C4" s="29"/>
      <c r="D4" s="29"/>
      <c r="E4" s="30"/>
    </row>
    <row r="5" spans="1:7" ht="22.5" x14ac:dyDescent="0.2">
      <c r="A5" s="31" t="s">
        <v>0</v>
      </c>
      <c r="B5" s="32"/>
      <c r="C5" s="33" t="s">
        <v>1</v>
      </c>
      <c r="D5" s="33" t="s">
        <v>2</v>
      </c>
      <c r="E5" s="33" t="s">
        <v>3</v>
      </c>
    </row>
    <row r="6" spans="1:7" ht="5.0999999999999996" customHeight="1" x14ac:dyDescent="0.2">
      <c r="A6" s="2"/>
      <c r="B6" s="3"/>
      <c r="C6" s="4"/>
      <c r="D6" s="4"/>
      <c r="E6" s="4"/>
    </row>
    <row r="7" spans="1:7" x14ac:dyDescent="0.2">
      <c r="A7" s="5"/>
      <c r="B7" s="6" t="s">
        <v>4</v>
      </c>
      <c r="C7" s="7">
        <f>SUM(C8:C10)</f>
        <v>46933032.850000001</v>
      </c>
      <c r="D7" s="7">
        <f t="shared" ref="D7" si="0">SUM(D8:D10)</f>
        <v>10077855.169999998</v>
      </c>
      <c r="E7" s="7">
        <f>SUM(E8:E10)</f>
        <v>10077855.169999998</v>
      </c>
    </row>
    <row r="8" spans="1:7" x14ac:dyDescent="0.2">
      <c r="A8" s="5"/>
      <c r="B8" s="8" t="s">
        <v>5</v>
      </c>
      <c r="C8" s="9">
        <f>3015000+43197000</f>
        <v>46212000</v>
      </c>
      <c r="D8" s="9">
        <f>9095103.78+745225.2</f>
        <v>9840328.9799999986</v>
      </c>
      <c r="E8" s="9">
        <f>745225.2+9095103.78</f>
        <v>9840328.9799999986</v>
      </c>
      <c r="G8" s="20"/>
    </row>
    <row r="9" spans="1:7" x14ac:dyDescent="0.2">
      <c r="A9" s="5"/>
      <c r="B9" s="8" t="s">
        <v>42</v>
      </c>
      <c r="C9" s="9">
        <v>721032.85</v>
      </c>
      <c r="D9" s="9">
        <v>237526.19</v>
      </c>
      <c r="E9" s="9">
        <v>237526.19</v>
      </c>
    </row>
    <row r="10" spans="1:7" x14ac:dyDescent="0.2">
      <c r="A10" s="5"/>
      <c r="B10" s="8" t="s">
        <v>7</v>
      </c>
      <c r="C10" s="9"/>
      <c r="D10" s="9"/>
      <c r="E10" s="9"/>
    </row>
    <row r="11" spans="1:7" ht="5.0999999999999996" customHeight="1" x14ac:dyDescent="0.2">
      <c r="A11" s="5"/>
      <c r="B11" s="10"/>
      <c r="C11" s="9"/>
      <c r="D11" s="9"/>
      <c r="E11" s="9"/>
    </row>
    <row r="12" spans="1:7" x14ac:dyDescent="0.2">
      <c r="A12" s="5"/>
      <c r="B12" s="6" t="s">
        <v>8</v>
      </c>
      <c r="C12" s="7">
        <f>SUM(C13:C14)</f>
        <v>46933032.850000001</v>
      </c>
      <c r="D12" s="7">
        <f t="shared" ref="D12:E12" si="1">SUM(D13:D14)</f>
        <v>9134706.2899999991</v>
      </c>
      <c r="E12" s="7">
        <f t="shared" si="1"/>
        <v>9126647.3200000003</v>
      </c>
      <c r="G12" s="20"/>
    </row>
    <row r="13" spans="1:7" x14ac:dyDescent="0.2">
      <c r="A13" s="5"/>
      <c r="B13" s="8" t="s">
        <v>9</v>
      </c>
      <c r="C13" s="9">
        <v>46212000</v>
      </c>
      <c r="D13" s="9">
        <f>9134706.29-D14</f>
        <v>9100178.7899999991</v>
      </c>
      <c r="E13" s="9">
        <f>9126647.32-E14</f>
        <v>9092119.8200000003</v>
      </c>
      <c r="G13" s="20"/>
    </row>
    <row r="14" spans="1:7" x14ac:dyDescent="0.2">
      <c r="A14" s="5"/>
      <c r="B14" s="8" t="s">
        <v>10</v>
      </c>
      <c r="C14" s="9">
        <f>267480+255456.85+78096+120000</f>
        <v>721032.85</v>
      </c>
      <c r="D14" s="9">
        <f>2088+12439.5+20000</f>
        <v>34527.5</v>
      </c>
      <c r="E14" s="9">
        <f>+D14</f>
        <v>34527.5</v>
      </c>
      <c r="G14" s="20"/>
    </row>
    <row r="15" spans="1:7" ht="5.0999999999999996" customHeight="1" x14ac:dyDescent="0.2">
      <c r="A15" s="5"/>
      <c r="B15" s="10"/>
      <c r="C15" s="9"/>
      <c r="D15" s="9"/>
      <c r="E15" s="9"/>
    </row>
    <row r="16" spans="1:7" x14ac:dyDescent="0.2">
      <c r="A16" s="5"/>
      <c r="B16" s="6" t="s">
        <v>11</v>
      </c>
      <c r="C16" s="38">
        <f>+C17+C18</f>
        <v>968330.7</v>
      </c>
      <c r="D16" s="7">
        <f>SUM(D17:D18)</f>
        <v>0</v>
      </c>
      <c r="E16" s="7">
        <f>SUM(E17:E18)</f>
        <v>0</v>
      </c>
    </row>
    <row r="17" spans="1:7" x14ac:dyDescent="0.2">
      <c r="A17" s="5"/>
      <c r="B17" s="8" t="s">
        <v>12</v>
      </c>
      <c r="C17" s="38">
        <v>968330.7</v>
      </c>
      <c r="D17" s="9"/>
      <c r="E17" s="9"/>
    </row>
    <row r="18" spans="1:7" x14ac:dyDescent="0.2">
      <c r="A18" s="5"/>
      <c r="B18" s="8" t="s">
        <v>13</v>
      </c>
      <c r="C18" s="37"/>
      <c r="D18" s="9"/>
      <c r="E18" s="9"/>
    </row>
    <row r="19" spans="1:7" ht="5.0999999999999996" customHeight="1" x14ac:dyDescent="0.2">
      <c r="A19" s="5"/>
      <c r="B19" s="10"/>
      <c r="C19" s="9"/>
      <c r="D19" s="9"/>
      <c r="E19" s="9"/>
    </row>
    <row r="20" spans="1:7" x14ac:dyDescent="0.2">
      <c r="A20" s="5"/>
      <c r="B20" s="6" t="s">
        <v>14</v>
      </c>
      <c r="C20" s="7">
        <f>C7-C12+C16</f>
        <v>968330.7</v>
      </c>
      <c r="D20" s="7">
        <f>D7-D12+D16</f>
        <v>943148.87999999896</v>
      </c>
      <c r="E20" s="21">
        <f>E7-E12+E16</f>
        <v>951207.84999999776</v>
      </c>
      <c r="F20" s="20"/>
      <c r="G20" s="20"/>
    </row>
    <row r="21" spans="1:7" x14ac:dyDescent="0.2">
      <c r="A21" s="5"/>
      <c r="B21" s="6" t="s">
        <v>15</v>
      </c>
      <c r="C21" s="7">
        <f>C20-C41</f>
        <v>968330.7</v>
      </c>
      <c r="D21" s="7">
        <f t="shared" ref="D21" si="2">D20-D41</f>
        <v>943148.87999999896</v>
      </c>
      <c r="E21" s="21">
        <f>E20-E41</f>
        <v>951207.84999999776</v>
      </c>
      <c r="G21" s="20"/>
    </row>
    <row r="22" spans="1:7" ht="22.5" x14ac:dyDescent="0.2">
      <c r="A22" s="5"/>
      <c r="B22" s="6" t="s">
        <v>16</v>
      </c>
      <c r="C22" s="7">
        <f>C21</f>
        <v>968330.7</v>
      </c>
      <c r="D22" s="7">
        <f>D21-D16</f>
        <v>943148.87999999896</v>
      </c>
      <c r="E22" s="21">
        <f>E21-E16</f>
        <v>951207.84999999776</v>
      </c>
      <c r="G22" s="20"/>
    </row>
    <row r="23" spans="1:7" ht="5.0999999999999996" customHeight="1" x14ac:dyDescent="0.2">
      <c r="A23" s="5"/>
      <c r="B23" s="10"/>
      <c r="C23" s="9"/>
      <c r="D23" s="9"/>
      <c r="E23" s="9"/>
    </row>
    <row r="24" spans="1:7" x14ac:dyDescent="0.2">
      <c r="A24" s="31" t="s">
        <v>17</v>
      </c>
      <c r="B24" s="32"/>
      <c r="C24" s="34" t="s">
        <v>18</v>
      </c>
      <c r="D24" s="34" t="s">
        <v>2</v>
      </c>
      <c r="E24" s="34" t="s">
        <v>19</v>
      </c>
    </row>
    <row r="25" spans="1:7" ht="5.0999999999999996" customHeight="1" x14ac:dyDescent="0.2">
      <c r="A25" s="5"/>
      <c r="B25" s="10"/>
      <c r="C25" s="9"/>
      <c r="D25" s="9"/>
      <c r="E25" s="9"/>
    </row>
    <row r="26" spans="1:7" x14ac:dyDescent="0.2">
      <c r="A26" s="5"/>
      <c r="B26" s="6" t="s">
        <v>20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7" x14ac:dyDescent="0.2">
      <c r="A27" s="5"/>
      <c r="B27" s="8" t="s">
        <v>21</v>
      </c>
      <c r="C27" s="9"/>
      <c r="D27" s="9"/>
      <c r="E27" s="9"/>
    </row>
    <row r="28" spans="1:7" x14ac:dyDescent="0.2">
      <c r="A28" s="5"/>
      <c r="B28" s="8" t="s">
        <v>22</v>
      </c>
      <c r="C28" s="9"/>
      <c r="D28" s="9"/>
      <c r="E28" s="9"/>
    </row>
    <row r="29" spans="1:7" ht="5.0999999999999996" customHeight="1" x14ac:dyDescent="0.2">
      <c r="A29" s="5"/>
      <c r="B29" s="10"/>
      <c r="C29" s="9"/>
      <c r="D29" s="9"/>
      <c r="E29" s="9"/>
    </row>
    <row r="30" spans="1:7" x14ac:dyDescent="0.2">
      <c r="A30" s="5"/>
      <c r="B30" s="6" t="s">
        <v>23</v>
      </c>
      <c r="C30" s="7">
        <f>C22+C26</f>
        <v>968330.7</v>
      </c>
      <c r="D30" s="7">
        <f t="shared" ref="D30:E30" si="4">D22+D26</f>
        <v>943148.87999999896</v>
      </c>
      <c r="E30" s="7">
        <f t="shared" si="4"/>
        <v>951207.84999999776</v>
      </c>
    </row>
    <row r="31" spans="1:7" ht="5.0999999999999996" customHeight="1" x14ac:dyDescent="0.2">
      <c r="A31" s="5"/>
      <c r="B31" s="10"/>
      <c r="C31" s="9"/>
      <c r="D31" s="9"/>
      <c r="E31" s="9"/>
    </row>
    <row r="32" spans="1:7" ht="22.5" x14ac:dyDescent="0.2">
      <c r="A32" s="35" t="s">
        <v>17</v>
      </c>
      <c r="B32" s="35"/>
      <c r="C32" s="36" t="s">
        <v>24</v>
      </c>
      <c r="D32" s="34" t="s">
        <v>2</v>
      </c>
      <c r="E32" s="36" t="s">
        <v>25</v>
      </c>
    </row>
    <row r="33" spans="1:5" ht="5.0999999999999996" customHeight="1" x14ac:dyDescent="0.2">
      <c r="A33" s="5"/>
      <c r="B33" s="11"/>
      <c r="C33" s="9"/>
      <c r="D33" s="9"/>
      <c r="E33" s="9"/>
    </row>
    <row r="34" spans="1:5" x14ac:dyDescent="0.2">
      <c r="A34" s="5"/>
      <c r="B34" s="12" t="s">
        <v>26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/>
      <c r="D35" s="9"/>
      <c r="E35" s="9"/>
    </row>
    <row r="36" spans="1:5" x14ac:dyDescent="0.2">
      <c r="A36" s="5"/>
      <c r="B36" s="8" t="s">
        <v>28</v>
      </c>
      <c r="C36" s="9"/>
      <c r="D36" s="9"/>
      <c r="E36" s="9"/>
    </row>
    <row r="37" spans="1:5" x14ac:dyDescent="0.2">
      <c r="A37" s="5"/>
      <c r="B37" s="12" t="s">
        <v>29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5"/>
      <c r="B38" s="8" t="s">
        <v>30</v>
      </c>
      <c r="C38" s="9"/>
      <c r="D38" s="9"/>
      <c r="E38" s="9"/>
    </row>
    <row r="39" spans="1:5" x14ac:dyDescent="0.2">
      <c r="A39" s="5"/>
      <c r="B39" s="8" t="s">
        <v>31</v>
      </c>
      <c r="C39" s="9"/>
      <c r="D39" s="9"/>
      <c r="E39" s="9"/>
    </row>
    <row r="40" spans="1:5" ht="5.0999999999999996" customHeight="1" x14ac:dyDescent="0.2">
      <c r="A40" s="5"/>
      <c r="B40" s="11"/>
      <c r="C40" s="9"/>
      <c r="D40" s="9"/>
      <c r="E40" s="9"/>
    </row>
    <row r="41" spans="1:5" x14ac:dyDescent="0.2">
      <c r="A41" s="5"/>
      <c r="B41" s="12" t="s">
        <v>32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5"/>
      <c r="B42" s="12"/>
      <c r="C42" s="7"/>
      <c r="D42" s="7"/>
      <c r="E42" s="7"/>
    </row>
    <row r="43" spans="1:5" ht="22.5" x14ac:dyDescent="0.2">
      <c r="A43" s="35" t="s">
        <v>17</v>
      </c>
      <c r="B43" s="35"/>
      <c r="C43" s="36" t="s">
        <v>24</v>
      </c>
      <c r="D43" s="34" t="s">
        <v>2</v>
      </c>
      <c r="E43" s="36" t="s">
        <v>25</v>
      </c>
    </row>
    <row r="44" spans="1:5" ht="5.0999999999999996" customHeight="1" x14ac:dyDescent="0.2">
      <c r="A44" s="5"/>
      <c r="B44" s="11"/>
      <c r="C44" s="9"/>
      <c r="D44" s="9"/>
      <c r="E44" s="9"/>
    </row>
    <row r="45" spans="1:5" x14ac:dyDescent="0.2">
      <c r="A45" s="5"/>
      <c r="B45" s="11" t="s">
        <v>33</v>
      </c>
      <c r="C45" s="9"/>
      <c r="D45" s="9"/>
      <c r="E45" s="9"/>
    </row>
    <row r="46" spans="1:5" x14ac:dyDescent="0.2">
      <c r="A46" s="5"/>
      <c r="B46" s="11" t="s">
        <v>34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3" t="s">
        <v>27</v>
      </c>
      <c r="C47" s="9"/>
      <c r="D47" s="9"/>
      <c r="E47" s="9"/>
    </row>
    <row r="48" spans="1:5" x14ac:dyDescent="0.2">
      <c r="A48" s="5"/>
      <c r="B48" s="13" t="s">
        <v>30</v>
      </c>
      <c r="C48" s="9"/>
      <c r="D48" s="9"/>
      <c r="E48" s="9"/>
    </row>
    <row r="49" spans="1:5" ht="5.0999999999999996" customHeight="1" x14ac:dyDescent="0.2">
      <c r="A49" s="5"/>
      <c r="B49" s="11"/>
      <c r="C49" s="9"/>
      <c r="D49" s="9"/>
      <c r="E49" s="9"/>
    </row>
    <row r="50" spans="1:5" x14ac:dyDescent="0.2">
      <c r="A50" s="5"/>
      <c r="B50" s="11" t="s">
        <v>9</v>
      </c>
      <c r="C50" s="9"/>
      <c r="D50" s="9"/>
      <c r="E50" s="9"/>
    </row>
    <row r="51" spans="1:5" ht="5.0999999999999996" customHeight="1" x14ac:dyDescent="0.2">
      <c r="A51" s="5"/>
      <c r="B51" s="11"/>
      <c r="C51" s="9"/>
      <c r="D51" s="9"/>
      <c r="E51" s="9"/>
    </row>
    <row r="52" spans="1:5" x14ac:dyDescent="0.2">
      <c r="A52" s="5"/>
      <c r="B52" s="11" t="s">
        <v>12</v>
      </c>
      <c r="C52" s="37"/>
      <c r="D52" s="9"/>
      <c r="E52" s="9"/>
    </row>
    <row r="53" spans="1:5" ht="5.0999999999999996" customHeight="1" x14ac:dyDescent="0.2">
      <c r="A53" s="5"/>
      <c r="B53" s="11"/>
      <c r="C53" s="9"/>
      <c r="D53" s="9"/>
      <c r="E53" s="9"/>
    </row>
    <row r="54" spans="1:5" x14ac:dyDescent="0.2">
      <c r="A54" s="5"/>
      <c r="B54" s="12" t="s">
        <v>35</v>
      </c>
      <c r="C54" s="7">
        <f>C45+C46-C50</f>
        <v>0</v>
      </c>
      <c r="D54" s="7">
        <f t="shared" ref="D54:E54" si="9">D45+D46-D50+D52</f>
        <v>0</v>
      </c>
      <c r="E54" s="7">
        <f t="shared" si="9"/>
        <v>0</v>
      </c>
    </row>
    <row r="55" spans="1:5" x14ac:dyDescent="0.2">
      <c r="A55" s="5"/>
      <c r="B55" s="6" t="s">
        <v>36</v>
      </c>
      <c r="C55" s="7">
        <f>C54-C46</f>
        <v>0</v>
      </c>
      <c r="D55" s="7">
        <f t="shared" ref="D55:E55" si="10">D54-D46</f>
        <v>0</v>
      </c>
      <c r="E55" s="7">
        <f t="shared" si="10"/>
        <v>0</v>
      </c>
    </row>
    <row r="56" spans="1:5" ht="5.0999999999999996" customHeight="1" x14ac:dyDescent="0.2">
      <c r="A56" s="5"/>
      <c r="B56" s="11"/>
      <c r="C56" s="9"/>
      <c r="D56" s="9"/>
      <c r="E56" s="9"/>
    </row>
    <row r="57" spans="1:5" ht="22.5" x14ac:dyDescent="0.2">
      <c r="A57" s="35" t="s">
        <v>17</v>
      </c>
      <c r="B57" s="35"/>
      <c r="C57" s="36" t="s">
        <v>24</v>
      </c>
      <c r="D57" s="34" t="s">
        <v>2</v>
      </c>
      <c r="E57" s="36" t="s">
        <v>25</v>
      </c>
    </row>
    <row r="58" spans="1:5" ht="5.0999999999999996" customHeight="1" x14ac:dyDescent="0.2">
      <c r="A58" s="5"/>
      <c r="B58" s="11"/>
      <c r="C58" s="9"/>
      <c r="D58" s="9"/>
      <c r="E58" s="9"/>
    </row>
    <row r="59" spans="1:5" x14ac:dyDescent="0.2">
      <c r="A59" s="5"/>
      <c r="B59" s="11" t="s">
        <v>6</v>
      </c>
      <c r="C59" s="9"/>
      <c r="D59" s="9"/>
      <c r="E59" s="9"/>
    </row>
    <row r="60" spans="1:5" x14ac:dyDescent="0.2">
      <c r="A60" s="5"/>
      <c r="B60" s="11" t="s">
        <v>37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 x14ac:dyDescent="0.2">
      <c r="A61" s="5"/>
      <c r="B61" s="13" t="s">
        <v>28</v>
      </c>
      <c r="C61" s="9"/>
      <c r="D61" s="9"/>
      <c r="E61" s="9"/>
    </row>
    <row r="62" spans="1:5" x14ac:dyDescent="0.2">
      <c r="A62" s="5"/>
      <c r="B62" s="13" t="s">
        <v>31</v>
      </c>
      <c r="C62" s="9"/>
      <c r="D62" s="9"/>
      <c r="E62" s="9"/>
    </row>
    <row r="63" spans="1:5" ht="5.0999999999999996" customHeight="1" x14ac:dyDescent="0.2">
      <c r="A63" s="5"/>
      <c r="B63" s="11"/>
      <c r="C63" s="9"/>
      <c r="D63" s="9"/>
      <c r="E63" s="9"/>
    </row>
    <row r="64" spans="1:5" x14ac:dyDescent="0.2">
      <c r="A64" s="5"/>
      <c r="B64" s="11" t="s">
        <v>38</v>
      </c>
      <c r="C64" s="9"/>
      <c r="D64" s="9"/>
      <c r="E64" s="9"/>
    </row>
    <row r="65" spans="1:5" ht="5.0999999999999996" customHeight="1" x14ac:dyDescent="0.2">
      <c r="A65" s="5"/>
      <c r="B65" s="11"/>
      <c r="C65" s="9"/>
      <c r="D65" s="9"/>
      <c r="E65" s="9"/>
    </row>
    <row r="66" spans="1:5" x14ac:dyDescent="0.2">
      <c r="A66" s="5"/>
      <c r="B66" s="11" t="s">
        <v>13</v>
      </c>
      <c r="C66" s="37"/>
      <c r="D66" s="9"/>
      <c r="E66" s="9"/>
    </row>
    <row r="67" spans="1:5" ht="5.0999999999999996" customHeight="1" x14ac:dyDescent="0.2">
      <c r="A67" s="5"/>
      <c r="B67" s="11"/>
      <c r="C67" s="9"/>
      <c r="D67" s="9"/>
      <c r="E67" s="9"/>
    </row>
    <row r="68" spans="1:5" x14ac:dyDescent="0.2">
      <c r="A68" s="5"/>
      <c r="B68" s="12" t="s">
        <v>39</v>
      </c>
      <c r="C68" s="7">
        <f>C59+C60-C64</f>
        <v>0</v>
      </c>
      <c r="D68" s="7">
        <f>D59+D60-D64-D66</f>
        <v>0</v>
      </c>
      <c r="E68" s="7">
        <f>E59+E60-E64-E66</f>
        <v>0</v>
      </c>
    </row>
    <row r="69" spans="1:5" x14ac:dyDescent="0.2">
      <c r="A69" s="5"/>
      <c r="B69" s="12" t="s">
        <v>40</v>
      </c>
      <c r="C69" s="7">
        <f>C68-C60</f>
        <v>0</v>
      </c>
      <c r="D69" s="7">
        <f t="shared" ref="D69:E69" si="12">D68-D60</f>
        <v>0</v>
      </c>
      <c r="E69" s="7">
        <f t="shared" si="12"/>
        <v>0</v>
      </c>
    </row>
    <row r="70" spans="1:5" ht="5.0999999999999996" customHeight="1" x14ac:dyDescent="0.2">
      <c r="A70" s="14"/>
      <c r="B70" s="15"/>
      <c r="C70" s="16"/>
      <c r="D70" s="16"/>
      <c r="E70" s="16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cp:lastPrinted>2017-04-28T02:40:43Z</cp:lastPrinted>
  <dcterms:created xsi:type="dcterms:W3CDTF">2017-01-11T17:21:42Z</dcterms:created>
  <dcterms:modified xsi:type="dcterms:W3CDTF">2017-06-12T13:56:59Z</dcterms:modified>
</cp:coreProperties>
</file>