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0" windowWidth="10815" windowHeight="10230" activeTab="0"/>
  </bookViews>
  <sheets>
    <sheet name="EAEPE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<sst xmlns="http://schemas.openxmlformats.org/spreadsheetml/2006/main" count="82" uniqueCount="82">
  <si>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</si>
  <si>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</si>
  <si>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</si>
  <si>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</si>
  <si>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</si>
  <si>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</si>
  <si>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</si>
  <si>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</si>
  <si>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</si>
  <si>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</si>
  <si>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</si>
  <si>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</si>
  <si>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</si>
  <si>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</si>
  <si>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</si>
  <si>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</si>
  <si>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</si>
  <si>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</si>
  <si>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</si>
  <si>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</si>
  <si>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</si>
  <si>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</si>
  <si>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</si>
  <si>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</si>
  <si>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</si>
  <si>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</si>
  <si>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</si>
  <si>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</si>
  <si>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</si>
  <si>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</si>
  <si>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</si>
  <si>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</si>
  <si>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</si>
  <si>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</si>
  <si>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</si>
  <si>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</si>
  <si>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</si>
  <si>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</si>
  <si>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</si>
  <si>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</si>
  <si>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</si>
  <si>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</si>
  <si>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</si>
  <si>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</si>
  <si>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</si>
  <si>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</si>
  <si>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</si>
  <si>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</si>
  <si>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</si>
  <si>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</si>
  <si>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</si>
  <si>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</si>
  <si>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</si>
  <si>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</si>
  <si>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</si>
  <si>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</si>
  <si>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</si>
  <si>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</si>
  <si>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</si>
  <si>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</si>
  <si>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</si>
  <si>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</si>
  <si>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</si>
  <si>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</si>
  <si>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</si>
  <si>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</si>
  <si>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</si>
  <si>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</si>
  <si>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</si>
  <si>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</si>
  <si>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</si>
  <si>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</si>
  <si>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</si>
  <si>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</si>
  <si>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</si>
  <si>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</si>
  <si>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</si>
  <si>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</si>
  <si>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</si>
  <si>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</si>
  <si>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</si>
  <si>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>JUNTA MUNICIPAL DE AGUA POTABLE Y ALCANTARILLADO DE CELAYA, GTO.
ESTADO ANALÍTICO DEL EJERCICIO DEL PRESUPUESTO DE EGRESOS
CLASIFICACIÓN POR OBJETO DEL GASTO (CAPÍTULO Y CONCEPTO)
DEL 1 DE ENERO AL 31 DE MAYO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</si>
</sst>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rgb="FF000000"/>
      <name val="Arial Narrow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37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5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4" fontId="37" fillId="0" borderId="0" xfId="0" applyNumberFormat="1" applyFont="1" applyFill="1" applyBorder="1" applyAlignment="1" applyProtection="1">
      <alignment horizontal="right" wrapText="1"/>
      <protection/>
    </xf>
    <xf numFmtId="0" fontId="37" fillId="0" borderId="0" xfId="57" applyFont="1" applyFill="1" applyBorder="1" applyProtection="1">
      <alignment/>
      <protection locked="0"/>
    </xf>
    <xf numFmtId="0" fontId="37" fillId="0" borderId="0" xfId="57" applyFont="1" applyFill="1" applyBorder="1" applyAlignment="1" applyProtection="1">
      <alignment horizontal="center"/>
      <protection locked="0"/>
    </xf>
    <xf numFmtId="0" fontId="37" fillId="0" borderId="0" xfId="57" applyFont="1" applyFill="1" applyBorder="1" applyAlignment="1" applyProtection="1">
      <alignment/>
      <protection locked="0"/>
    </xf>
    <xf numFmtId="4" fontId="37" fillId="0" borderId="0" xfId="57" applyNumberFormat="1" applyFont="1" applyFill="1" applyBorder="1" applyAlignment="1" applyProtection="1">
      <alignment horizontal="right"/>
      <protection locked="0"/>
    </xf>
    <xf numFmtId="165" fontId="37" fillId="0" borderId="0" xfId="57" applyNumberFormat="1" applyFont="1" applyFill="1" applyBorder="1" applyAlignment="1" applyProtection="1">
      <alignment horizontal="center"/>
      <protection locked="0"/>
    </xf>
    <xf numFmtId="0" fontId="44" fillId="0" borderId="10" xfId="56" applyFont="1" applyFill="1" applyBorder="1" applyAlignment="1" applyProtection="1">
      <alignment horizontal="center" vertical="top"/>
      <protection hidden="1"/>
    </xf>
    <xf numFmtId="0" fontId="37" fillId="0" borderId="11" xfId="0" applyFont="1" applyFill="1" applyBorder="1" applyAlignment="1" applyProtection="1">
      <alignment horizontal="center"/>
      <protection/>
    </xf>
    <xf numFmtId="0" fontId="37" fillId="0" borderId="12" xfId="0" applyFont="1" applyFill="1" applyBorder="1" applyAlignment="1" applyProtection="1">
      <alignment horizontal="center"/>
      <protection/>
    </xf>
    <xf numFmtId="0" fontId="2" fillId="0" borderId="13" xfId="57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7" fillId="0" borderId="14" xfId="0" applyFont="1" applyFill="1" applyBorder="1" applyAlignment="1" applyProtection="1">
      <alignment/>
      <protection/>
    </xf>
    <xf numFmtId="0" fontId="45" fillId="0" borderId="0" xfId="0" applyFont="1" applyAlignment="1">
      <alignment horizontal="center"/>
    </xf>
    <xf numFmtId="0" fontId="46" fillId="0" borderId="11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/>
      <protection/>
    </xf>
    <xf numFmtId="0" fontId="44" fillId="33" borderId="15" xfId="57" applyFont="1" applyFill="1" applyBorder="1" applyAlignment="1" applyProtection="1">
      <alignment horizontal="center" vertical="center" wrapText="1"/>
      <protection locked="0"/>
    </xf>
    <xf numFmtId="0" fontId="44" fillId="34" borderId="16" xfId="57" applyFont="1" applyFill="1" applyBorder="1" applyAlignment="1" applyProtection="1">
      <alignment horizontal="center" vertical="center" wrapText="1"/>
      <protection locked="0"/>
    </xf>
    <xf numFmtId="0" fontId="44" fillId="35" borderId="17" xfId="57" applyFont="1" applyFill="1" applyBorder="1" applyAlignment="1" applyProtection="1">
      <alignment horizontal="center" vertical="center" wrapText="1"/>
      <protection locked="0"/>
    </xf>
    <xf numFmtId="0" fontId="44" fillId="36" borderId="18" xfId="57" applyFont="1" applyFill="1" applyBorder="1" applyAlignment="1">
      <alignment horizontal="center" vertical="center"/>
      <protection/>
    </xf>
    <xf numFmtId="4" fontId="44" fillId="37" borderId="18" xfId="57" applyNumberFormat="1" applyFont="1" applyFill="1" applyBorder="1" applyAlignment="1">
      <alignment horizontal="center" vertical="center" wrapText="1"/>
      <protection/>
    </xf>
    <xf numFmtId="43" fontId="46" fillId="0" borderId="13" xfId="48" applyFont="1" applyBorder="1" applyAlignment="1" applyProtection="1">
      <alignment/>
      <protection locked="0"/>
    </xf>
    <xf numFmtId="43" fontId="46" fillId="0" borderId="19" xfId="48" applyFont="1" applyBorder="1" applyAlignment="1" applyProtection="1">
      <alignment/>
      <protection locked="0"/>
    </xf>
    <xf numFmtId="43" fontId="46" fillId="0" borderId="0" xfId="48" applyFont="1" applyBorder="1" applyAlignment="1" applyProtection="1">
      <alignment/>
      <protection locked="0"/>
    </xf>
    <xf numFmtId="43" fontId="46" fillId="0" borderId="20" xfId="48" applyFont="1" applyBorder="1" applyAlignment="1" applyProtection="1">
      <alignment/>
      <protection locked="0"/>
    </xf>
    <xf numFmtId="43" fontId="37" fillId="0" borderId="0" xfId="48" applyFont="1" applyBorder="1" applyAlignment="1" applyProtection="1">
      <alignment/>
      <protection locked="0"/>
    </xf>
    <xf numFmtId="43" fontId="37" fillId="0" borderId="20" xfId="48" applyFont="1" applyBorder="1" applyAlignment="1" applyProtection="1">
      <alignment/>
      <protection locked="0"/>
    </xf>
    <xf numFmtId="43" fontId="37" fillId="0" borderId="14" xfId="48" applyFont="1" applyBorder="1" applyAlignment="1" applyProtection="1">
      <alignment/>
      <protection locked="0"/>
    </xf>
    <xf numFmtId="43" fontId="37" fillId="0" borderId="21" xfId="48" applyFont="1" applyBorder="1" applyAlignment="1" applyProtection="1">
      <alignment/>
      <protection locked="0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 5" xfId="60"/>
    <cellStyle name="Normal 6" xfId="61"/>
    <cellStyle name="Normal 7" xfId="62"/>
    <cellStyle name="Notas" xfId="63"/>
    <cellStyle name="Percent" xfId="64"/>
    <cellStyle name="Porcentual 2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161925</xdr:rowOff>
    </xdr:from>
    <xdr:to>
      <xdr:col>1</xdr:col>
      <xdr:colOff>381000</xdr:colOff>
      <xdr:row>0</xdr:row>
      <xdr:rowOff>647700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61925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zoomScalePageLayoutView="0" workbookViewId="0" topLeftCell="A1">
      <pane ySplit="2" topLeftCell="A3" activePane="bottomLeft" state="frozen"/>
      <selection pane="topLeft" activeCell="B28" sqref="B28"/>
      <selection pane="bottomLeft" activeCell="C3" sqref="C3:H75"/>
    </sheetView>
  </sheetViews>
  <sheetFormatPr defaultColWidth="11.421875" defaultRowHeight="15"/>
  <cols>
    <col min="1" max="1" width="8.8515625" style="10" bestFit="1" customWidth="1"/>
    <col min="2" max="2" width="52.28125" style="10" bestFit="1" customWidth="1"/>
    <col min="3" max="8" width="14.7109375" style="11" customWidth="1"/>
    <col min="9" max="9" width="12.140625" style="8" bestFit="1" customWidth="1"/>
    <col min="10" max="16384" width="11.421875" style="8" customWidth="1"/>
  </cols>
  <sheetData>
    <row r="1" spans="1:8" ht="60" customHeight="1">
      <c r="A1" s="22" t="s">
        <v>81</v>
      </c>
      <c r="B1" s="23"/>
      <c r="C1" s="23"/>
      <c r="D1" s="23"/>
      <c r="E1" s="23"/>
      <c r="F1" s="23"/>
      <c r="G1" s="23"/>
      <c r="H1" s="24"/>
    </row>
    <row r="2" spans="1:8" s="9" customFormat="1" ht="22.5">
      <c r="A2" s="25" t="s">
        <v>7</v>
      </c>
      <c r="B2" s="25" t="s">
        <v>0</v>
      </c>
      <c r="C2" s="26" t="s">
        <v>1</v>
      </c>
      <c r="D2" s="26" t="s">
        <v>80</v>
      </c>
      <c r="E2" s="26" t="s">
        <v>3</v>
      </c>
      <c r="F2" s="26" t="s">
        <v>4</v>
      </c>
      <c r="G2" s="26" t="s">
        <v>5</v>
      </c>
      <c r="H2" s="26" t="s">
        <v>6</v>
      </c>
    </row>
    <row r="3" spans="1:8" s="9" customFormat="1" ht="11.25">
      <c r="A3" s="13">
        <v>900001</v>
      </c>
      <c r="B3" s="16" t="s">
        <v>2</v>
      </c>
      <c r="C3" s="27">
        <f>SUM(C4,C12,C22,C32,C42,C52,C56,C64,C68)</f>
        <v>425714983</v>
      </c>
      <c r="D3" s="27">
        <f>SUM(D4,D12,D22,D32,D42,D52,D56,D64,D68)</f>
        <v>4.656612873077393E-10</v>
      </c>
      <c r="E3" s="27">
        <f>SUM(E4,E12,E22,E32,E42,E52,E56,E64,E68)</f>
        <v>425714983</v>
      </c>
      <c r="F3" s="27">
        <f>SUM(F4,F12,F22,F32,F42,F52,F56,F64,F68)</f>
        <v>1721304.0500000003</v>
      </c>
      <c r="G3" s="27">
        <f>SUM(G4,G12,G22,G32,G42,G52,G56,G64,G68)</f>
        <v>118250055.30999999</v>
      </c>
      <c r="H3" s="28">
        <f>SUM(H4,H12,H22,H32,H42,H52,H56,H64,H68)</f>
        <v>423993678.95</v>
      </c>
    </row>
    <row r="4" spans="1:9" s="9" customFormat="1" ht="11.25">
      <c r="A4" s="20">
        <v>1000</v>
      </c>
      <c r="B4" s="21" t="s">
        <v>8</v>
      </c>
      <c r="C4" s="29">
        <f aca="true" t="shared" si="0" ref="C4:H4">SUM(C5:C11)</f>
        <v>114036194.97</v>
      </c>
      <c r="D4" s="29">
        <f t="shared" si="0"/>
        <v>-294796.99999999994</v>
      </c>
      <c r="E4" s="29">
        <f t="shared" si="0"/>
        <v>113741397.96999998</v>
      </c>
      <c r="F4" s="29">
        <f t="shared" si="0"/>
        <v>0</v>
      </c>
      <c r="G4" s="29">
        <f t="shared" si="0"/>
        <v>36660951.79</v>
      </c>
      <c r="H4" s="30">
        <f t="shared" si="0"/>
        <v>113741397.96999998</v>
      </c>
      <c r="I4" s="12"/>
    </row>
    <row r="5" spans="1:8" s="9" customFormat="1" ht="11.25">
      <c r="A5" s="14">
        <v>1100</v>
      </c>
      <c r="B5" s="17" t="s">
        <v>9</v>
      </c>
      <c r="C5" s="31">
        <v>63166668.59</v>
      </c>
      <c r="D5" s="31">
        <v>-567241.83</v>
      </c>
      <c r="E5" s="31">
        <v>62599426.76</v>
      </c>
      <c r="F5" s="31">
        <v>0</v>
      </c>
      <c r="G5" s="31">
        <v>23216781.91</v>
      </c>
      <c r="H5" s="32">
        <v>62599426.76</v>
      </c>
    </row>
    <row r="6" spans="1:8" s="9" customFormat="1" ht="11.25">
      <c r="A6" s="14">
        <v>1200</v>
      </c>
      <c r="B6" s="17" t="s">
        <v>10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2">
        <v>0</v>
      </c>
    </row>
    <row r="7" spans="1:8" s="9" customFormat="1" ht="11.25">
      <c r="A7" s="14">
        <v>1300</v>
      </c>
      <c r="B7" s="17" t="s">
        <v>11</v>
      </c>
      <c r="C7" s="31">
        <v>12834393</v>
      </c>
      <c r="D7" s="31">
        <v>429573.76</v>
      </c>
      <c r="E7" s="31">
        <v>13263966.76</v>
      </c>
      <c r="F7" s="31">
        <v>0</v>
      </c>
      <c r="G7" s="31">
        <v>2151288.11</v>
      </c>
      <c r="H7" s="32">
        <v>13263966.76</v>
      </c>
    </row>
    <row r="8" spans="1:8" s="9" customFormat="1" ht="11.25">
      <c r="A8" s="14">
        <v>1400</v>
      </c>
      <c r="B8" s="17" t="s">
        <v>12</v>
      </c>
      <c r="C8" s="31">
        <v>15641841.66</v>
      </c>
      <c r="D8" s="31">
        <v>0</v>
      </c>
      <c r="E8" s="31">
        <v>15641841.66</v>
      </c>
      <c r="F8" s="31">
        <v>0</v>
      </c>
      <c r="G8" s="31">
        <v>4635373.84</v>
      </c>
      <c r="H8" s="32">
        <v>15641841.66</v>
      </c>
    </row>
    <row r="9" spans="1:8" s="9" customFormat="1" ht="11.25">
      <c r="A9" s="14">
        <v>1500</v>
      </c>
      <c r="B9" s="17" t="s">
        <v>13</v>
      </c>
      <c r="C9" s="31">
        <v>18697465.56</v>
      </c>
      <c r="D9" s="31">
        <v>-157128.93</v>
      </c>
      <c r="E9" s="31">
        <v>18540336.63</v>
      </c>
      <c r="F9" s="31">
        <v>0</v>
      </c>
      <c r="G9" s="31">
        <v>6136498.62</v>
      </c>
      <c r="H9" s="32">
        <v>18540336.63</v>
      </c>
    </row>
    <row r="10" spans="1:8" s="9" customFormat="1" ht="11.25">
      <c r="A10" s="14">
        <v>1600</v>
      </c>
      <c r="B10" s="17" t="s">
        <v>14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2">
        <v>0</v>
      </c>
    </row>
    <row r="11" spans="1:8" s="9" customFormat="1" ht="11.25">
      <c r="A11" s="14">
        <v>1700</v>
      </c>
      <c r="B11" s="17" t="s">
        <v>15</v>
      </c>
      <c r="C11" s="31">
        <v>3695826.16</v>
      </c>
      <c r="D11" s="31">
        <v>0</v>
      </c>
      <c r="E11" s="31">
        <v>3695826.16</v>
      </c>
      <c r="F11" s="31">
        <v>0</v>
      </c>
      <c r="G11" s="31">
        <v>521009.31</v>
      </c>
      <c r="H11" s="32">
        <v>3695826.16</v>
      </c>
    </row>
    <row r="12" spans="1:8" s="9" customFormat="1" ht="11.25">
      <c r="A12" s="20">
        <v>2000</v>
      </c>
      <c r="B12" s="21" t="s">
        <v>16</v>
      </c>
      <c r="C12" s="29">
        <f aca="true" t="shared" si="1" ref="C12:H12">SUM(C13:C21)</f>
        <v>34703656.13</v>
      </c>
      <c r="D12" s="29">
        <f t="shared" si="1"/>
        <v>906400.1000000001</v>
      </c>
      <c r="E12" s="29">
        <f t="shared" si="1"/>
        <v>35610056.230000004</v>
      </c>
      <c r="F12" s="29">
        <f t="shared" si="1"/>
        <v>1448123.7000000002</v>
      </c>
      <c r="G12" s="29">
        <f t="shared" si="1"/>
        <v>9515405.35</v>
      </c>
      <c r="H12" s="30">
        <f t="shared" si="1"/>
        <v>34161932.53</v>
      </c>
    </row>
    <row r="13" spans="1:8" s="9" customFormat="1" ht="11.25">
      <c r="A13" s="14">
        <v>2100</v>
      </c>
      <c r="B13" s="17" t="s">
        <v>17</v>
      </c>
      <c r="C13" s="31">
        <v>2123827.27</v>
      </c>
      <c r="D13" s="31">
        <v>10728</v>
      </c>
      <c r="E13" s="31">
        <v>2134555.27</v>
      </c>
      <c r="F13" s="31">
        <v>204773.06</v>
      </c>
      <c r="G13" s="31">
        <v>329081.79</v>
      </c>
      <c r="H13" s="32">
        <v>1929782.21</v>
      </c>
    </row>
    <row r="14" spans="1:8" s="9" customFormat="1" ht="11.25">
      <c r="A14" s="14">
        <v>2200</v>
      </c>
      <c r="B14" s="17" t="s">
        <v>18</v>
      </c>
      <c r="C14" s="31">
        <v>332540</v>
      </c>
      <c r="D14" s="31">
        <v>920.58</v>
      </c>
      <c r="E14" s="31">
        <v>333460.58</v>
      </c>
      <c r="F14" s="31">
        <v>0</v>
      </c>
      <c r="G14" s="31">
        <v>69775.31</v>
      </c>
      <c r="H14" s="32">
        <v>333460.58</v>
      </c>
    </row>
    <row r="15" spans="1:8" s="9" customFormat="1" ht="11.25">
      <c r="A15" s="14">
        <v>2300</v>
      </c>
      <c r="B15" s="17" t="s">
        <v>19</v>
      </c>
      <c r="C15" s="31">
        <v>0</v>
      </c>
      <c r="D15" s="31">
        <v>60000</v>
      </c>
      <c r="E15" s="31">
        <v>60000</v>
      </c>
      <c r="F15" s="31">
        <v>3228.36</v>
      </c>
      <c r="G15" s="31">
        <v>0</v>
      </c>
      <c r="H15" s="32">
        <v>56771.64</v>
      </c>
    </row>
    <row r="16" spans="1:8" s="9" customFormat="1" ht="11.25">
      <c r="A16" s="14">
        <v>2400</v>
      </c>
      <c r="B16" s="17" t="s">
        <v>20</v>
      </c>
      <c r="C16" s="31">
        <v>14793469.16</v>
      </c>
      <c r="D16" s="31">
        <v>1150810</v>
      </c>
      <c r="E16" s="31">
        <v>15944279.16</v>
      </c>
      <c r="F16" s="31">
        <v>900729.35</v>
      </c>
      <c r="G16" s="31">
        <v>4821943.57</v>
      </c>
      <c r="H16" s="32">
        <v>15043549.81</v>
      </c>
    </row>
    <row r="17" spans="1:8" s="9" customFormat="1" ht="11.25">
      <c r="A17" s="14">
        <v>2500</v>
      </c>
      <c r="B17" s="17" t="s">
        <v>21</v>
      </c>
      <c r="C17" s="31">
        <v>3043541.67</v>
      </c>
      <c r="D17" s="31">
        <v>-148773.98</v>
      </c>
      <c r="E17" s="31">
        <v>2894767.69</v>
      </c>
      <c r="F17" s="31">
        <v>59086.84</v>
      </c>
      <c r="G17" s="31">
        <v>491115.83</v>
      </c>
      <c r="H17" s="32">
        <v>2835680.85</v>
      </c>
    </row>
    <row r="18" spans="1:8" s="9" customFormat="1" ht="11.25">
      <c r="A18" s="14">
        <v>2600</v>
      </c>
      <c r="B18" s="17" t="s">
        <v>22</v>
      </c>
      <c r="C18" s="31">
        <v>7646054.1</v>
      </c>
      <c r="D18" s="31">
        <v>-142000</v>
      </c>
      <c r="E18" s="31">
        <v>7504054.1</v>
      </c>
      <c r="F18" s="31">
        <v>51046.88</v>
      </c>
      <c r="G18" s="31">
        <v>2244612.89</v>
      </c>
      <c r="H18" s="32">
        <v>7453007.22</v>
      </c>
    </row>
    <row r="19" spans="1:8" s="9" customFormat="1" ht="11.25">
      <c r="A19" s="14">
        <v>2700</v>
      </c>
      <c r="B19" s="17" t="s">
        <v>23</v>
      </c>
      <c r="C19" s="31">
        <v>2153716.87</v>
      </c>
      <c r="D19" s="31">
        <v>0</v>
      </c>
      <c r="E19" s="31">
        <v>2153716.87</v>
      </c>
      <c r="F19" s="31">
        <v>118408.1</v>
      </c>
      <c r="G19" s="31">
        <v>589144.87</v>
      </c>
      <c r="H19" s="32">
        <v>2035308.77</v>
      </c>
    </row>
    <row r="20" spans="1:8" s="9" customFormat="1" ht="11.25">
      <c r="A20" s="14">
        <v>2800</v>
      </c>
      <c r="B20" s="17" t="s">
        <v>24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2">
        <v>0</v>
      </c>
    </row>
    <row r="21" spans="1:8" s="9" customFormat="1" ht="11.25">
      <c r="A21" s="14">
        <v>2900</v>
      </c>
      <c r="B21" s="17" t="s">
        <v>25</v>
      </c>
      <c r="C21" s="31">
        <v>4610507.06</v>
      </c>
      <c r="D21" s="31">
        <v>-25284.5</v>
      </c>
      <c r="E21" s="31">
        <v>4585222.56</v>
      </c>
      <c r="F21" s="31">
        <v>110851.11</v>
      </c>
      <c r="G21" s="31">
        <v>969731.09</v>
      </c>
      <c r="H21" s="32">
        <v>4474371.45</v>
      </c>
    </row>
    <row r="22" spans="1:8" s="9" customFormat="1" ht="11.25">
      <c r="A22" s="20">
        <v>3000</v>
      </c>
      <c r="B22" s="21" t="s">
        <v>26</v>
      </c>
      <c r="C22" s="29">
        <f aca="true" t="shared" si="2" ref="C22:H22">SUM(C23:C31)</f>
        <v>154222993.68</v>
      </c>
      <c r="D22" s="29">
        <f t="shared" si="2"/>
        <v>1591450.5000000005</v>
      </c>
      <c r="E22" s="29">
        <f t="shared" si="2"/>
        <v>155814444.18</v>
      </c>
      <c r="F22" s="29">
        <f t="shared" si="2"/>
        <v>14114.26</v>
      </c>
      <c r="G22" s="29">
        <f t="shared" si="2"/>
        <v>54346766.28999999</v>
      </c>
      <c r="H22" s="30">
        <f t="shared" si="2"/>
        <v>155800329.92000002</v>
      </c>
    </row>
    <row r="23" spans="1:8" s="9" customFormat="1" ht="11.25">
      <c r="A23" s="14">
        <v>3100</v>
      </c>
      <c r="B23" s="17" t="s">
        <v>27</v>
      </c>
      <c r="C23" s="31">
        <v>101479594.68</v>
      </c>
      <c r="D23" s="31">
        <v>242353.08</v>
      </c>
      <c r="E23" s="31">
        <v>101721947.76</v>
      </c>
      <c r="F23" s="31">
        <v>0</v>
      </c>
      <c r="G23" s="31">
        <v>36749080.19</v>
      </c>
      <c r="H23" s="32">
        <v>101721947.76</v>
      </c>
    </row>
    <row r="24" spans="1:8" s="9" customFormat="1" ht="11.25">
      <c r="A24" s="14">
        <v>3200</v>
      </c>
      <c r="B24" s="17" t="s">
        <v>28</v>
      </c>
      <c r="C24" s="31">
        <v>2568247.99</v>
      </c>
      <c r="D24" s="31">
        <v>203268</v>
      </c>
      <c r="E24" s="31">
        <v>2771515.99</v>
      </c>
      <c r="F24" s="31">
        <v>0</v>
      </c>
      <c r="G24" s="31">
        <v>658052.91</v>
      </c>
      <c r="H24" s="32">
        <v>2771515.99</v>
      </c>
    </row>
    <row r="25" spans="1:8" s="9" customFormat="1" ht="11.25">
      <c r="A25" s="14">
        <v>3300</v>
      </c>
      <c r="B25" s="17" t="s">
        <v>29</v>
      </c>
      <c r="C25" s="31">
        <v>7733516.67</v>
      </c>
      <c r="D25" s="31">
        <v>3447224</v>
      </c>
      <c r="E25" s="31">
        <v>11180740.67</v>
      </c>
      <c r="F25" s="31">
        <v>0</v>
      </c>
      <c r="G25" s="31">
        <v>1697128.28</v>
      </c>
      <c r="H25" s="32">
        <v>11180740.67</v>
      </c>
    </row>
    <row r="26" spans="1:8" s="9" customFormat="1" ht="11.25">
      <c r="A26" s="14">
        <v>3400</v>
      </c>
      <c r="B26" s="17" t="s">
        <v>30</v>
      </c>
      <c r="C26" s="31">
        <v>2579895.86</v>
      </c>
      <c r="D26" s="31">
        <v>-115900</v>
      </c>
      <c r="E26" s="31">
        <v>2463995.86</v>
      </c>
      <c r="F26" s="31">
        <v>0</v>
      </c>
      <c r="G26" s="31">
        <v>1393255.23</v>
      </c>
      <c r="H26" s="32">
        <v>2463995.86</v>
      </c>
    </row>
    <row r="27" spans="1:8" s="9" customFormat="1" ht="11.25">
      <c r="A27" s="14">
        <v>3500</v>
      </c>
      <c r="B27" s="17" t="s">
        <v>31</v>
      </c>
      <c r="C27" s="31">
        <v>5723014.01</v>
      </c>
      <c r="D27" s="31">
        <v>185100</v>
      </c>
      <c r="E27" s="31">
        <v>5908114.01</v>
      </c>
      <c r="F27" s="31">
        <v>14114.26</v>
      </c>
      <c r="G27" s="31">
        <v>1951282.11</v>
      </c>
      <c r="H27" s="32">
        <v>5893999.75</v>
      </c>
    </row>
    <row r="28" spans="1:8" s="9" customFormat="1" ht="11.25">
      <c r="A28" s="14">
        <v>3600</v>
      </c>
      <c r="B28" s="17" t="s">
        <v>32</v>
      </c>
      <c r="C28" s="31">
        <v>2569870</v>
      </c>
      <c r="D28" s="31">
        <v>-60000</v>
      </c>
      <c r="E28" s="31">
        <v>2509870</v>
      </c>
      <c r="F28" s="31">
        <v>0</v>
      </c>
      <c r="G28" s="31">
        <v>1262093.08</v>
      </c>
      <c r="H28" s="32">
        <v>2509870</v>
      </c>
    </row>
    <row r="29" spans="1:8" s="9" customFormat="1" ht="11.25">
      <c r="A29" s="14">
        <v>3700</v>
      </c>
      <c r="B29" s="17" t="s">
        <v>33</v>
      </c>
      <c r="C29" s="31">
        <v>695030.04</v>
      </c>
      <c r="D29" s="31">
        <v>-3996.78</v>
      </c>
      <c r="E29" s="31">
        <v>691033.26</v>
      </c>
      <c r="F29" s="31">
        <v>0</v>
      </c>
      <c r="G29" s="31">
        <v>59452.6</v>
      </c>
      <c r="H29" s="32">
        <v>691033.26</v>
      </c>
    </row>
    <row r="30" spans="1:8" s="9" customFormat="1" ht="11.25">
      <c r="A30" s="14">
        <v>3800</v>
      </c>
      <c r="B30" s="17" t="s">
        <v>34</v>
      </c>
      <c r="C30" s="31">
        <v>1303556.41</v>
      </c>
      <c r="D30" s="31">
        <v>-24528</v>
      </c>
      <c r="E30" s="31">
        <v>1279028.41</v>
      </c>
      <c r="F30" s="31">
        <v>0</v>
      </c>
      <c r="G30" s="31">
        <v>172947.48</v>
      </c>
      <c r="H30" s="32">
        <v>1279028.41</v>
      </c>
    </row>
    <row r="31" spans="1:8" s="9" customFormat="1" ht="11.25">
      <c r="A31" s="14">
        <v>3900</v>
      </c>
      <c r="B31" s="17" t="s">
        <v>35</v>
      </c>
      <c r="C31" s="31">
        <v>29570268.02</v>
      </c>
      <c r="D31" s="31">
        <v>-2282069.8</v>
      </c>
      <c r="E31" s="31">
        <v>27288198.22</v>
      </c>
      <c r="F31" s="31">
        <v>0</v>
      </c>
      <c r="G31" s="31">
        <v>10403474.41</v>
      </c>
      <c r="H31" s="32">
        <v>27288198.22</v>
      </c>
    </row>
    <row r="32" spans="1:8" s="9" customFormat="1" ht="11.25">
      <c r="A32" s="20">
        <v>4000</v>
      </c>
      <c r="B32" s="21" t="s">
        <v>36</v>
      </c>
      <c r="C32" s="29">
        <f aca="true" t="shared" si="3" ref="C32:H32">SUM(C33:C41)</f>
        <v>0</v>
      </c>
      <c r="D32" s="29">
        <f t="shared" si="3"/>
        <v>294797</v>
      </c>
      <c r="E32" s="29">
        <f t="shared" si="3"/>
        <v>294797</v>
      </c>
      <c r="F32" s="29">
        <f t="shared" si="3"/>
        <v>0</v>
      </c>
      <c r="G32" s="29">
        <f t="shared" si="3"/>
        <v>294797</v>
      </c>
      <c r="H32" s="30">
        <f t="shared" si="3"/>
        <v>294797</v>
      </c>
    </row>
    <row r="33" spans="1:8" s="9" customFormat="1" ht="11.25">
      <c r="A33" s="14">
        <v>4100</v>
      </c>
      <c r="B33" s="17" t="s">
        <v>37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2">
        <v>0</v>
      </c>
    </row>
    <row r="34" spans="1:8" s="9" customFormat="1" ht="11.25">
      <c r="A34" s="14">
        <v>4200</v>
      </c>
      <c r="B34" s="17" t="s">
        <v>38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2">
        <v>0</v>
      </c>
    </row>
    <row r="35" spans="1:8" s="9" customFormat="1" ht="11.25">
      <c r="A35" s="14">
        <v>4300</v>
      </c>
      <c r="B35" s="17" t="s">
        <v>39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2">
        <v>0</v>
      </c>
    </row>
    <row r="36" spans="1:8" s="9" customFormat="1" ht="11.25">
      <c r="A36" s="14">
        <v>4400</v>
      </c>
      <c r="B36" s="17" t="s">
        <v>40</v>
      </c>
      <c r="C36" s="31">
        <v>0</v>
      </c>
      <c r="D36" s="31">
        <v>294797</v>
      </c>
      <c r="E36" s="31">
        <v>294797</v>
      </c>
      <c r="F36" s="31">
        <v>0</v>
      </c>
      <c r="G36" s="31">
        <v>294797</v>
      </c>
      <c r="H36" s="32">
        <v>294797</v>
      </c>
    </row>
    <row r="37" spans="1:8" s="9" customFormat="1" ht="11.25">
      <c r="A37" s="14">
        <v>4500</v>
      </c>
      <c r="B37" s="17" t="s">
        <v>41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2">
        <v>0</v>
      </c>
    </row>
    <row r="38" spans="1:8" s="9" customFormat="1" ht="11.25">
      <c r="A38" s="14">
        <v>4600</v>
      </c>
      <c r="B38" s="17" t="s">
        <v>42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2">
        <v>0</v>
      </c>
    </row>
    <row r="39" spans="1:8" s="9" customFormat="1" ht="11.25">
      <c r="A39" s="14">
        <v>4700</v>
      </c>
      <c r="B39" s="17" t="s">
        <v>43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2">
        <v>0</v>
      </c>
    </row>
    <row r="40" spans="1:8" s="9" customFormat="1" ht="11.25">
      <c r="A40" s="14">
        <v>4800</v>
      </c>
      <c r="B40" s="17" t="s">
        <v>44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2">
        <v>0</v>
      </c>
    </row>
    <row r="41" spans="1:8" s="9" customFormat="1" ht="11.25">
      <c r="A41" s="14">
        <v>4900</v>
      </c>
      <c r="B41" s="17" t="s">
        <v>45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2">
        <v>0</v>
      </c>
    </row>
    <row r="42" spans="1:8" s="9" customFormat="1" ht="11.25">
      <c r="A42" s="20">
        <v>5000</v>
      </c>
      <c r="B42" s="21" t="s">
        <v>46</v>
      </c>
      <c r="C42" s="29">
        <f aca="true" t="shared" si="4" ref="C42:H42">SUM(C43:C51)</f>
        <v>20321072.66</v>
      </c>
      <c r="D42" s="29">
        <f t="shared" si="4"/>
        <v>759647.08</v>
      </c>
      <c r="E42" s="29">
        <f t="shared" si="4"/>
        <v>21080719.74</v>
      </c>
      <c r="F42" s="29">
        <f t="shared" si="4"/>
        <v>259066.09</v>
      </c>
      <c r="G42" s="29">
        <f t="shared" si="4"/>
        <v>4148084.22</v>
      </c>
      <c r="H42" s="30">
        <f t="shared" si="4"/>
        <v>20821653.65</v>
      </c>
    </row>
    <row r="43" spans="1:8" s="9" customFormat="1" ht="11.25">
      <c r="A43" s="14">
        <v>5100</v>
      </c>
      <c r="B43" s="17" t="s">
        <v>47</v>
      </c>
      <c r="C43" s="31">
        <v>1748027.41</v>
      </c>
      <c r="D43" s="31">
        <v>2982.1</v>
      </c>
      <c r="E43" s="31">
        <v>1751009.51</v>
      </c>
      <c r="F43" s="31">
        <v>0</v>
      </c>
      <c r="G43" s="31">
        <v>78344.8</v>
      </c>
      <c r="H43" s="32">
        <v>1751009.51</v>
      </c>
    </row>
    <row r="44" spans="1:8" s="9" customFormat="1" ht="11.25">
      <c r="A44" s="14">
        <v>5200</v>
      </c>
      <c r="B44" s="17" t="s">
        <v>48</v>
      </c>
      <c r="C44" s="31">
        <v>38539.85</v>
      </c>
      <c r="D44" s="31">
        <v>315190</v>
      </c>
      <c r="E44" s="31">
        <v>353729.85</v>
      </c>
      <c r="F44" s="31">
        <v>2413.79</v>
      </c>
      <c r="G44" s="31">
        <v>25208.33</v>
      </c>
      <c r="H44" s="32">
        <v>351316.06</v>
      </c>
    </row>
    <row r="45" spans="1:8" s="9" customFormat="1" ht="11.25">
      <c r="A45" s="14">
        <v>5300</v>
      </c>
      <c r="B45" s="17" t="s">
        <v>49</v>
      </c>
      <c r="C45" s="31">
        <v>136715.61</v>
      </c>
      <c r="D45" s="31">
        <v>48773.98</v>
      </c>
      <c r="E45" s="31">
        <v>185489.59</v>
      </c>
      <c r="F45" s="31">
        <v>6563.48</v>
      </c>
      <c r="G45" s="31">
        <v>0</v>
      </c>
      <c r="H45" s="32">
        <v>178926.11</v>
      </c>
    </row>
    <row r="46" spans="1:8" s="9" customFormat="1" ht="11.25">
      <c r="A46" s="14">
        <v>5400</v>
      </c>
      <c r="B46" s="17" t="s">
        <v>50</v>
      </c>
      <c r="C46" s="31">
        <v>1986551.16</v>
      </c>
      <c r="D46" s="31">
        <v>266500</v>
      </c>
      <c r="E46" s="31">
        <v>2253051.16</v>
      </c>
      <c r="F46" s="31">
        <v>0</v>
      </c>
      <c r="G46" s="31">
        <v>63009.15</v>
      </c>
      <c r="H46" s="32">
        <v>2253051.16</v>
      </c>
    </row>
    <row r="47" spans="1:8" s="9" customFormat="1" ht="11.25">
      <c r="A47" s="14">
        <v>5500</v>
      </c>
      <c r="B47" s="17" t="s">
        <v>51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2">
        <v>0</v>
      </c>
    </row>
    <row r="48" spans="1:8" s="9" customFormat="1" ht="11.25">
      <c r="A48" s="14">
        <v>5600</v>
      </c>
      <c r="B48" s="17" t="s">
        <v>52</v>
      </c>
      <c r="C48" s="31">
        <v>12817868.07</v>
      </c>
      <c r="D48" s="31">
        <v>126201</v>
      </c>
      <c r="E48" s="31">
        <v>12944069.07</v>
      </c>
      <c r="F48" s="31">
        <v>250088.82</v>
      </c>
      <c r="G48" s="31">
        <v>557641.72</v>
      </c>
      <c r="H48" s="32">
        <v>12693980.25</v>
      </c>
    </row>
    <row r="49" spans="1:8" s="9" customFormat="1" ht="11.25">
      <c r="A49" s="14">
        <v>5700</v>
      </c>
      <c r="B49" s="17" t="s">
        <v>53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2">
        <v>0</v>
      </c>
    </row>
    <row r="50" spans="1:8" s="9" customFormat="1" ht="11.25">
      <c r="A50" s="14">
        <v>5800</v>
      </c>
      <c r="B50" s="17" t="s">
        <v>54</v>
      </c>
      <c r="C50" s="31">
        <v>3570000</v>
      </c>
      <c r="D50" s="31">
        <v>0</v>
      </c>
      <c r="E50" s="31">
        <v>3570000</v>
      </c>
      <c r="F50" s="31">
        <v>0</v>
      </c>
      <c r="G50" s="31">
        <v>3423880.22</v>
      </c>
      <c r="H50" s="32">
        <v>3570000</v>
      </c>
    </row>
    <row r="51" spans="1:8" s="9" customFormat="1" ht="11.25">
      <c r="A51" s="14">
        <v>5900</v>
      </c>
      <c r="B51" s="17" t="s">
        <v>55</v>
      </c>
      <c r="C51" s="31">
        <v>23370.56</v>
      </c>
      <c r="D51" s="31">
        <v>0</v>
      </c>
      <c r="E51" s="31">
        <v>23370.56</v>
      </c>
      <c r="F51" s="31">
        <v>0</v>
      </c>
      <c r="G51" s="31">
        <v>0</v>
      </c>
      <c r="H51" s="32">
        <v>23370.56</v>
      </c>
    </row>
    <row r="52" spans="1:8" s="9" customFormat="1" ht="11.25">
      <c r="A52" s="20">
        <v>6000</v>
      </c>
      <c r="B52" s="21" t="s">
        <v>56</v>
      </c>
      <c r="C52" s="29">
        <f aca="true" t="shared" si="5" ref="C52:H52">SUM(C53:C55)</f>
        <v>102431065.56</v>
      </c>
      <c r="D52" s="29">
        <f t="shared" si="5"/>
        <v>-3257497.68</v>
      </c>
      <c r="E52" s="29">
        <f t="shared" si="5"/>
        <v>99173567.88</v>
      </c>
      <c r="F52" s="29">
        <f t="shared" si="5"/>
        <v>0</v>
      </c>
      <c r="G52" s="29">
        <f t="shared" si="5"/>
        <v>13284050.66</v>
      </c>
      <c r="H52" s="30">
        <f t="shared" si="5"/>
        <v>99173567.88</v>
      </c>
    </row>
    <row r="53" spans="1:8" s="9" customFormat="1" ht="11.25">
      <c r="A53" s="14">
        <v>6100</v>
      </c>
      <c r="B53" s="17" t="s">
        <v>57</v>
      </c>
      <c r="C53" s="31">
        <v>102431065.56</v>
      </c>
      <c r="D53" s="31">
        <v>-3257497.68</v>
      </c>
      <c r="E53" s="31">
        <v>99173567.88</v>
      </c>
      <c r="F53" s="31">
        <v>0</v>
      </c>
      <c r="G53" s="31">
        <v>13284050.66</v>
      </c>
      <c r="H53" s="32">
        <v>99173567.88</v>
      </c>
    </row>
    <row r="54" spans="1:8" s="9" customFormat="1" ht="11.25">
      <c r="A54" s="14">
        <v>6200</v>
      </c>
      <c r="B54" s="17" t="s">
        <v>58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2">
        <v>0</v>
      </c>
    </row>
    <row r="55" spans="1:8" s="9" customFormat="1" ht="11.25">
      <c r="A55" s="14">
        <v>6300</v>
      </c>
      <c r="B55" s="17" t="s">
        <v>59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2">
        <v>0</v>
      </c>
    </row>
    <row r="56" spans="1:8" s="9" customFormat="1" ht="11.25">
      <c r="A56" s="20">
        <v>7000</v>
      </c>
      <c r="B56" s="21" t="s">
        <v>60</v>
      </c>
      <c r="C56" s="29">
        <f aca="true" t="shared" si="6" ref="C56:H56">SUM(C57:C63)</f>
        <v>0</v>
      </c>
      <c r="D56" s="29">
        <f t="shared" si="6"/>
        <v>0</v>
      </c>
      <c r="E56" s="29">
        <f t="shared" si="6"/>
        <v>0</v>
      </c>
      <c r="F56" s="29">
        <f t="shared" si="6"/>
        <v>0</v>
      </c>
      <c r="G56" s="29">
        <f t="shared" si="6"/>
        <v>0</v>
      </c>
      <c r="H56" s="30">
        <f t="shared" si="6"/>
        <v>0</v>
      </c>
    </row>
    <row r="57" spans="1:8" s="9" customFormat="1" ht="11.25">
      <c r="A57" s="14">
        <v>7100</v>
      </c>
      <c r="B57" s="17" t="s">
        <v>61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2">
        <v>0</v>
      </c>
    </row>
    <row r="58" spans="1:8" s="9" customFormat="1" ht="11.25">
      <c r="A58" s="14">
        <v>7200</v>
      </c>
      <c r="B58" s="17" t="s">
        <v>62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2">
        <v>0</v>
      </c>
    </row>
    <row r="59" spans="1:8" s="9" customFormat="1" ht="11.25">
      <c r="A59" s="14">
        <v>7300</v>
      </c>
      <c r="B59" s="17" t="s">
        <v>63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2">
        <v>0</v>
      </c>
    </row>
    <row r="60" spans="1:8" s="9" customFormat="1" ht="11.25">
      <c r="A60" s="14">
        <v>7400</v>
      </c>
      <c r="B60" s="17" t="s">
        <v>64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2">
        <v>0</v>
      </c>
    </row>
    <row r="61" spans="1:8" s="9" customFormat="1" ht="11.25">
      <c r="A61" s="14">
        <v>7500</v>
      </c>
      <c r="B61" s="17" t="s">
        <v>65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2">
        <v>0</v>
      </c>
    </row>
    <row r="62" spans="1:8" s="9" customFormat="1" ht="11.25">
      <c r="A62" s="14">
        <v>7600</v>
      </c>
      <c r="B62" s="17" t="s">
        <v>66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2">
        <v>0</v>
      </c>
    </row>
    <row r="63" spans="1:8" s="9" customFormat="1" ht="11.25">
      <c r="A63" s="14">
        <v>7900</v>
      </c>
      <c r="B63" s="17" t="s">
        <v>67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2">
        <v>0</v>
      </c>
    </row>
    <row r="64" spans="1:8" s="9" customFormat="1" ht="11.25">
      <c r="A64" s="20">
        <v>8000</v>
      </c>
      <c r="B64" s="21" t="s">
        <v>68</v>
      </c>
      <c r="C64" s="29">
        <f aca="true" t="shared" si="7" ref="C64:H64">SUM(C65:C67)</f>
        <v>0</v>
      </c>
      <c r="D64" s="29">
        <f t="shared" si="7"/>
        <v>0</v>
      </c>
      <c r="E64" s="29">
        <f t="shared" si="7"/>
        <v>0</v>
      </c>
      <c r="F64" s="29">
        <f t="shared" si="7"/>
        <v>0</v>
      </c>
      <c r="G64" s="29">
        <f t="shared" si="7"/>
        <v>0</v>
      </c>
      <c r="H64" s="30">
        <f t="shared" si="7"/>
        <v>0</v>
      </c>
    </row>
    <row r="65" spans="1:8" s="9" customFormat="1" ht="11.25">
      <c r="A65" s="14">
        <v>8100</v>
      </c>
      <c r="B65" s="17" t="s">
        <v>69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2">
        <v>0</v>
      </c>
    </row>
    <row r="66" spans="1:8" s="9" customFormat="1" ht="11.25">
      <c r="A66" s="14">
        <v>8300</v>
      </c>
      <c r="B66" s="17" t="s">
        <v>70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2">
        <v>0</v>
      </c>
    </row>
    <row r="67" spans="1:8" s="9" customFormat="1" ht="11.25">
      <c r="A67" s="14">
        <v>8500</v>
      </c>
      <c r="B67" s="17" t="s">
        <v>71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2">
        <v>0</v>
      </c>
    </row>
    <row r="68" spans="1:8" s="9" customFormat="1" ht="11.25">
      <c r="A68" s="20">
        <v>9000</v>
      </c>
      <c r="B68" s="21" t="s">
        <v>72</v>
      </c>
      <c r="C68" s="29">
        <f aca="true" t="shared" si="8" ref="C68:H68">SUM(C69:C75)</f>
        <v>0</v>
      </c>
      <c r="D68" s="29">
        <f t="shared" si="8"/>
        <v>0</v>
      </c>
      <c r="E68" s="29">
        <f t="shared" si="8"/>
        <v>0</v>
      </c>
      <c r="F68" s="29">
        <f t="shared" si="8"/>
        <v>0</v>
      </c>
      <c r="G68" s="29">
        <f t="shared" si="8"/>
        <v>0</v>
      </c>
      <c r="H68" s="30">
        <f t="shared" si="8"/>
        <v>0</v>
      </c>
    </row>
    <row r="69" spans="1:8" s="9" customFormat="1" ht="11.25">
      <c r="A69" s="14">
        <v>9100</v>
      </c>
      <c r="B69" s="17" t="s">
        <v>73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2">
        <v>0</v>
      </c>
    </row>
    <row r="70" spans="1:8" s="9" customFormat="1" ht="11.25">
      <c r="A70" s="14">
        <v>9200</v>
      </c>
      <c r="B70" s="17" t="s">
        <v>74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2">
        <v>0</v>
      </c>
    </row>
    <row r="71" spans="1:8" s="9" customFormat="1" ht="11.25">
      <c r="A71" s="14">
        <v>9300</v>
      </c>
      <c r="B71" s="17" t="s">
        <v>75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2">
        <v>0</v>
      </c>
    </row>
    <row r="72" spans="1:8" s="9" customFormat="1" ht="11.25">
      <c r="A72" s="14">
        <v>9400</v>
      </c>
      <c r="B72" s="17" t="s">
        <v>76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2">
        <v>0</v>
      </c>
    </row>
    <row r="73" spans="1:8" s="9" customFormat="1" ht="11.25">
      <c r="A73" s="14">
        <v>9500</v>
      </c>
      <c r="B73" s="17" t="s">
        <v>77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2">
        <v>0</v>
      </c>
    </row>
    <row r="74" spans="1:8" s="9" customFormat="1" ht="11.25">
      <c r="A74" s="14">
        <v>9600</v>
      </c>
      <c r="B74" s="17" t="s">
        <v>78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2">
        <v>0</v>
      </c>
    </row>
    <row r="75" spans="1:8" s="9" customFormat="1" ht="11.25">
      <c r="A75" s="15">
        <v>9900</v>
      </c>
      <c r="B75" s="18" t="s">
        <v>79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4">
        <v>0</v>
      </c>
    </row>
    <row r="76" spans="1:8" ht="11.25">
      <c r="A76" s="6"/>
      <c r="B76" s="5"/>
      <c r="C76" s="7"/>
      <c r="D76" s="7"/>
      <c r="E76" s="7"/>
      <c r="F76" s="7"/>
      <c r="G76" s="7"/>
      <c r="H76" s="7"/>
    </row>
    <row r="77" spans="1:8" ht="11.25">
      <c r="A77" s="6"/>
      <c r="B77" s="5"/>
      <c r="C77" s="7"/>
      <c r="D77" s="7"/>
      <c r="E77" s="7"/>
      <c r="F77" s="7"/>
      <c r="G77" s="7"/>
      <c r="H77" s="7"/>
    </row>
    <row r="78" spans="1:8" ht="11.25">
      <c r="A78" s="3"/>
      <c r="B78" s="1"/>
      <c r="C78" s="1"/>
      <c r="D78" s="2"/>
      <c r="E78" s="3"/>
      <c r="F78" s="4"/>
      <c r="G78" s="4"/>
      <c r="H78" s="4"/>
    </row>
    <row r="91" ht="12.75">
      <c r="C91" s="19"/>
    </row>
    <row r="92" ht="12.75">
      <c r="C92" s="19"/>
    </row>
    <row r="93" ht="12.75">
      <c r="C93" s="19"/>
    </row>
  </sheetData>
  <sheetProtection formatCells="0" formatColumns="0" formatRows="0" autoFilter="0"/>
  <protectedRanges>
    <protectedRange sqref="C3:H3" name="Rango1_2_1_3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25" right="0.25" top="0.75" bottom="0.75" header="0.3" footer="0.3"/>
  <pageSetup fitToHeight="1" fitToWidth="1" horizontalDpi="600" verticalDpi="600" orientation="portrait" scale="63" r:id="rId2"/>
  <ignoredErrors>
    <ignoredError sqref="C3:H7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2017-05-17T19:34:28Z</cp:lastPrinted>
  <dcterms:created xsi:type="dcterms:W3CDTF">2012-12-11T21:12:22Z</dcterms:created>
  <dcterms:modified xsi:type="dcterms:W3CDTF">2017-06-21T20:27:23Z</dcterms:modified>
  <cp:category/>
  <cp:version/>
  <cp:contentType/>
  <cp:contentStatus/>
</cp:coreProperties>
</file>