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2"/>
  </bookViews>
  <sheets>
    <sheet name="EAI" sheetId="1" r:id="rId1"/>
    <sheet name="CRI" sheetId="2" r:id="rId2"/>
    <sheet name="CFF" sheetId="3" r:id="rId3"/>
  </sheets>
  <definedNames/>
  <calcPr fullCalcOnLoad="1"/>
</workbook>
</file>

<file path=xl/sharedStrings.xml><?xml version="1.0" encoding="utf-8"?>
<sst xmlns="http://schemas.openxmlformats.org/spreadsheetml/2006/main" count="186" uniqueCount="84">
  <si>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</si>
  <si>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</si>
  <si>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</si>
  <si>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</si>
  <si>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</si>
  <si>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</si>
  <si>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</si>
  <si>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</si>
  <si>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</si>
  <si>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</si>
  <si>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</si>
  <si>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</si>
  <si>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</si>
  <si>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</si>
  <si>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</si>
  <si>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</si>
  <si>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</si>
  <si>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</si>
  <si>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</si>
  <si>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</si>
  <si>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</si>
  <si>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</si>
  <si>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</si>
  <si>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</si>
  <si>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</si>
  <si>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</si>
  <si>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</si>
  <si>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</si>
  <si>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</si>
  <si>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</si>
  <si>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</si>
  <si>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</si>
  <si>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JUNTA MUNICIPAL DE AGUA POTABLE Y ALCANTARILLADO DE CELAYA, GTO. 
ESTADO ANALÍTICO DE INGRESOS POR FUENTE DE FINANCIAMIENTO
DEL 1 DE ENERO AL 31 DE MARZO 2017</t>
  </si>
  <si>
    <t>1.1.4.0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</si>
  <si>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</si>
  <si>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</si>
  <si>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</si>
  <si>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</si>
  <si>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</si>
  <si>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</si>
  <si>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</si>
  <si>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</si>
  <si>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</si>
  <si>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</si>
  <si>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</si>
  <si>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</si>
  <si>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</si>
  <si>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</si>
  <si>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</si>
  <si>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</si>
  <si>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</si>
  <si>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</si>
  <si>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</si>
  <si>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</si>
  <si>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</si>
  <si>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</si>
  <si>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</si>
  <si>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</si>
  <si>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</si>
  <si>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</si>
  <si>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</si>
  <si>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</si>
  <si>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</si>
  <si>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1.2.1.1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</si>
  <si>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</si>
  <si>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</si>
  <si>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</si>
  <si>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</si>
  <si>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</si>
  <si>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</si>
  <si>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</si>
  <si>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</si>
  <si>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</si>
  <si>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</si>
  <si>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</si>
  <si>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</si>
  <si>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</si>
  <si>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</si>
  <si>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</si>
  <si>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</si>
  <si>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</si>
  <si>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</si>
  <si>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</si>
  <si>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JUNTA MUNICIPAL DE AGUA POTABLE Y ALCANTARILLADO DE CELAYA, GTO. 
ESTADO ANALÍTICO DE INGRESOS POR RUBRO
DEL 1 DE ENERO AL 31 DE MARZO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</si>
</sst>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2" fillId="0" borderId="0" xfId="59" applyFont="1" applyFill="1" applyBorder="1" applyAlignment="1">
      <alignment vertical="top"/>
      <protection/>
    </xf>
    <xf numFmtId="0" fontId="0" fillId="0" borderId="0" xfId="59" applyFont="1" applyFill="1" applyBorder="1" applyAlignment="1">
      <alignment horizontal="center" vertical="top"/>
      <protection/>
    </xf>
    <xf numFmtId="0" fontId="0" fillId="0" borderId="0" xfId="59" applyFont="1" applyFill="1" applyBorder="1" applyAlignment="1">
      <alignment vertical="top"/>
      <protection/>
    </xf>
    <xf numFmtId="4" fontId="0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2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/>
      <protection/>
    </xf>
    <xf numFmtId="0" fontId="42" fillId="0" borderId="0" xfId="59" applyFont="1" applyFill="1" applyBorder="1" applyAlignment="1" applyProtection="1">
      <alignment vertical="top"/>
      <protection locked="0"/>
    </xf>
    <xf numFmtId="0" fontId="42" fillId="0" borderId="0" xfId="59" applyFont="1" applyFill="1" applyBorder="1" applyAlignment="1" applyProtection="1">
      <alignment vertical="top"/>
      <protection/>
    </xf>
    <xf numFmtId="0" fontId="0" fillId="0" borderId="0" xfId="59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43" fillId="0" borderId="10" xfId="60" applyFont="1" applyBorder="1" applyAlignment="1" applyProtection="1">
      <alignment horizontal="center" vertical="top"/>
      <protection locked="0"/>
    </xf>
    <xf numFmtId="0" fontId="0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1" xfId="59" applyFont="1" applyFill="1" applyBorder="1" applyAlignment="1" applyProtection="1" quotePrefix="1">
      <alignment horizontal="center" vertical="top"/>
      <protection locked="0"/>
    </xf>
    <xf numFmtId="0" fontId="0" fillId="0" borderId="12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2" fillId="0" borderId="0" xfId="59" applyFont="1" applyFill="1" applyBorder="1" applyAlignment="1" applyProtection="1">
      <alignment horizontal="justify" vertical="top" wrapText="1"/>
      <protection/>
    </xf>
    <xf numFmtId="0" fontId="0" fillId="0" borderId="12" xfId="59" applyFont="1" applyFill="1" applyBorder="1" applyAlignment="1" applyProtection="1">
      <alignment horizontal="left" vertical="top" wrapText="1" indent="1"/>
      <protection/>
    </xf>
    <xf numFmtId="0" fontId="43" fillId="0" borderId="13" xfId="60" applyFont="1" applyBorder="1" applyAlignment="1" applyProtection="1">
      <alignment horizontal="center" vertical="top"/>
      <protection/>
    </xf>
    <xf numFmtId="0" fontId="42" fillId="0" borderId="14" xfId="59" applyFont="1" applyFill="1" applyBorder="1" applyAlignment="1" applyProtection="1">
      <alignment vertical="top" wrapText="1"/>
      <protection/>
    </xf>
    <xf numFmtId="0" fontId="43" fillId="0" borderId="10" xfId="60" applyFont="1" applyBorder="1" applyAlignment="1" applyProtection="1">
      <alignment horizontal="center" vertical="top"/>
      <protection/>
    </xf>
    <xf numFmtId="0" fontId="0" fillId="0" borderId="10" xfId="59" applyFont="1" applyFill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 quotePrefix="1">
      <alignment horizontal="center" vertical="top"/>
      <protection/>
    </xf>
    <xf numFmtId="0" fontId="7" fillId="0" borderId="0" xfId="60" applyFont="1" applyAlignment="1" applyProtection="1">
      <alignment vertical="top"/>
      <protection/>
    </xf>
    <xf numFmtId="0" fontId="7" fillId="0" borderId="0" xfId="60" applyFont="1" applyAlignment="1">
      <alignment vertical="top" wrapText="1"/>
      <protection/>
    </xf>
    <xf numFmtId="4" fontId="7" fillId="0" borderId="0" xfId="60" applyNumberFormat="1" applyFont="1" applyAlignment="1">
      <alignment vertical="top"/>
      <protection/>
    </xf>
    <xf numFmtId="0" fontId="7" fillId="0" borderId="0" xfId="60" applyFont="1" applyAlignment="1">
      <alignment vertical="top"/>
      <protection/>
    </xf>
    <xf numFmtId="0" fontId="7" fillId="0" borderId="0" xfId="60" applyFont="1" applyAlignment="1" applyProtection="1">
      <alignment vertical="top" wrapText="1"/>
      <protection locked="0"/>
    </xf>
    <xf numFmtId="0" fontId="7" fillId="0" borderId="0" xfId="60" applyFont="1" applyAlignment="1" applyProtection="1">
      <alignment horizontal="left" vertical="top" wrapText="1" indent="5"/>
      <protection locked="0"/>
    </xf>
    <xf numFmtId="0" fontId="7" fillId="0" borderId="0" xfId="60" applyFont="1" applyAlignment="1" applyProtection="1">
      <alignment vertical="top"/>
      <protection locked="0"/>
    </xf>
    <xf numFmtId="0" fontId="7" fillId="0" borderId="0" xfId="60" applyFont="1" applyAlignment="1" applyProtection="1">
      <alignment horizontal="center" vertical="top"/>
      <protection locked="0"/>
    </xf>
    <xf numFmtId="0" fontId="7" fillId="0" borderId="0" xfId="60" applyFont="1" applyBorder="1" applyAlignment="1" applyProtection="1">
      <alignment horizontal="left" vertical="top" wrapText="1" indent="2"/>
      <protection locked="0"/>
    </xf>
    <xf numFmtId="0" fontId="7" fillId="0" borderId="0" xfId="60" applyFont="1" applyBorder="1" applyAlignment="1" applyProtection="1">
      <alignment vertical="top" wrapText="1"/>
      <protection locked="0"/>
    </xf>
    <xf numFmtId="0" fontId="7" fillId="0" borderId="0" xfId="60" applyFont="1" applyBorder="1" applyAlignment="1" applyProtection="1">
      <alignment horizontal="left" vertical="top" wrapText="1"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3" fontId="0" fillId="0" borderId="0" xfId="49" applyFont="1" applyFill="1" applyBorder="1" applyAlignment="1" applyProtection="1">
      <alignment/>
      <protection locked="0"/>
    </xf>
    <xf numFmtId="43" fontId="42" fillId="0" borderId="0" xfId="49" applyFont="1" applyAlignment="1">
      <alignment/>
    </xf>
    <xf numFmtId="43" fontId="42" fillId="0" borderId="0" xfId="49" applyFont="1" applyFill="1" applyBorder="1" applyAlignment="1" applyProtection="1">
      <alignment vertical="top"/>
      <protection locked="0"/>
    </xf>
    <xf numFmtId="43" fontId="42" fillId="0" borderId="0" xfId="49" applyFont="1" applyFill="1" applyAlignment="1">
      <alignment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0" xfId="49" applyFont="1" applyAlignment="1">
      <alignment/>
    </xf>
    <xf numFmtId="43" fontId="0" fillId="0" borderId="0" xfId="49" applyFont="1" applyFill="1" applyAlignment="1">
      <alignment/>
    </xf>
    <xf numFmtId="0" fontId="43" fillId="33" borderId="15" xfId="59" applyFont="1" applyFill="1" applyBorder="1" applyAlignment="1" applyProtection="1">
      <alignment horizontal="center" vertical="center" wrapText="1"/>
      <protection locked="0"/>
    </xf>
    <xf numFmtId="0" fontId="43" fillId="34" borderId="16" xfId="59" applyFont="1" applyFill="1" applyBorder="1" applyAlignment="1" applyProtection="1">
      <alignment horizontal="center" vertical="center" wrapText="1"/>
      <protection locked="0"/>
    </xf>
    <xf numFmtId="0" fontId="43" fillId="35" borderId="17" xfId="59" applyFont="1" applyFill="1" applyBorder="1" applyAlignment="1" applyProtection="1">
      <alignment horizontal="center" vertical="center" wrapText="1"/>
      <protection locked="0"/>
    </xf>
    <xf numFmtId="0" fontId="43" fillId="36" borderId="18" xfId="59" applyFont="1" applyFill="1" applyBorder="1" applyAlignment="1">
      <alignment horizontal="center" vertical="center"/>
      <protection/>
    </xf>
    <xf numFmtId="0" fontId="43" fillId="37" borderId="18" xfId="59" applyFont="1" applyFill="1" applyBorder="1" applyAlignment="1">
      <alignment horizontal="center" vertical="center" wrapText="1"/>
      <protection/>
    </xf>
    <xf numFmtId="43" fontId="42" fillId="0" borderId="0" xfId="49" applyFont="1" applyBorder="1" applyAlignment="1" applyProtection="1">
      <alignment/>
      <protection locked="0"/>
    </xf>
    <xf numFmtId="43" fontId="42" fillId="0" borderId="0" xfId="49" applyFont="1" applyFill="1" applyBorder="1" applyAlignment="1" applyProtection="1">
      <alignment/>
      <protection locked="0"/>
    </xf>
    <xf numFmtId="43" fontId="0" fillId="0" borderId="19" xfId="49" applyFont="1" applyFill="1" applyBorder="1" applyAlignment="1" applyProtection="1">
      <alignment vertical="top"/>
      <protection locked="0"/>
    </xf>
    <xf numFmtId="43" fontId="0" fillId="0" borderId="0" xfId="49" applyFont="1" applyBorder="1" applyAlignment="1" applyProtection="1">
      <alignment/>
      <protection locked="0"/>
    </xf>
    <xf numFmtId="43" fontId="0" fillId="0" borderId="12" xfId="49" applyFont="1" applyFill="1" applyBorder="1" applyAlignment="1" applyProtection="1">
      <alignment vertical="top"/>
      <protection locked="0"/>
    </xf>
    <xf numFmtId="43" fontId="0" fillId="0" borderId="20" xfId="49" applyFont="1" applyFill="1" applyBorder="1" applyAlignment="1" applyProtection="1">
      <alignment vertical="top"/>
      <protection locked="0"/>
    </xf>
    <xf numFmtId="0" fontId="43" fillId="38" borderId="18" xfId="59" applyFont="1" applyFill="1" applyBorder="1" applyAlignment="1" applyProtection="1">
      <alignment horizontal="center" vertical="center"/>
      <protection/>
    </xf>
    <xf numFmtId="0" fontId="43" fillId="39" borderId="21" xfId="59" applyFont="1" applyFill="1" applyBorder="1" applyAlignment="1" applyProtection="1">
      <alignment horizontal="center" vertical="center"/>
      <protection/>
    </xf>
    <xf numFmtId="43" fontId="43" fillId="40" borderId="21" xfId="49" applyFont="1" applyFill="1" applyBorder="1" applyAlignment="1" applyProtection="1">
      <alignment horizontal="center" vertical="center" wrapText="1"/>
      <protection/>
    </xf>
    <xf numFmtId="43" fontId="43" fillId="41" borderId="18" xfId="49" applyFont="1" applyFill="1" applyBorder="1" applyAlignment="1" applyProtection="1">
      <alignment horizontal="center" vertical="center" wrapText="1"/>
      <protection/>
    </xf>
    <xf numFmtId="43" fontId="42" fillId="0" borderId="19" xfId="49" applyFont="1" applyFill="1" applyBorder="1" applyAlignment="1" applyProtection="1">
      <alignment vertical="top"/>
      <protection locked="0"/>
    </xf>
    <xf numFmtId="43" fontId="7" fillId="0" borderId="0" xfId="49" applyFont="1" applyAlignment="1">
      <alignment vertical="top" wrapText="1"/>
    </xf>
    <xf numFmtId="43" fontId="7" fillId="0" borderId="0" xfId="49" applyFont="1" applyAlignment="1">
      <alignment vertical="top"/>
    </xf>
    <xf numFmtId="43" fontId="0" fillId="0" borderId="0" xfId="49" applyFont="1" applyFill="1" applyBorder="1" applyAlignment="1" applyProtection="1">
      <alignment vertical="top"/>
      <protection/>
    </xf>
    <xf numFmtId="43" fontId="7" fillId="0" borderId="0" xfId="49" applyFont="1" applyAlignment="1" applyProtection="1">
      <alignment vertical="top" wrapText="1"/>
      <protection locked="0"/>
    </xf>
    <xf numFmtId="43" fontId="7" fillId="0" borderId="0" xfId="49" applyFont="1" applyAlignment="1" applyProtection="1">
      <alignment vertical="top"/>
      <protection locked="0"/>
    </xf>
    <xf numFmtId="43" fontId="7" fillId="0" borderId="0" xfId="49" applyFont="1" applyAlignment="1" applyProtection="1">
      <alignment horizontal="center" vertical="top"/>
      <protection locked="0"/>
    </xf>
    <xf numFmtId="43" fontId="7" fillId="0" borderId="0" xfId="49" applyFont="1" applyBorder="1" applyAlignment="1" applyProtection="1">
      <alignment vertical="top" wrapText="1"/>
      <protection locked="0"/>
    </xf>
    <xf numFmtId="43" fontId="7" fillId="0" borderId="0" xfId="49" applyFont="1" applyBorder="1" applyAlignment="1" applyProtection="1">
      <alignment horizontal="left" vertical="top" wrapText="1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D8" sqref="D8"/>
    </sheetView>
  </sheetViews>
  <sheetFormatPr defaultColWidth="12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 customWidth="1"/>
  </cols>
  <sheetData>
    <row r="1" spans="1:11" s="1" customFormat="1" ht="34.5" customHeight="1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24.75" customHeight="1">
      <c r="A2" s="54" t="s">
        <v>3</v>
      </c>
      <c r="B2" s="54" t="s">
        <v>2</v>
      </c>
      <c r="C2" s="54" t="s">
        <v>1</v>
      </c>
      <c r="D2" s="54" t="s">
        <v>0</v>
      </c>
      <c r="E2" s="55" t="s">
        <v>5</v>
      </c>
      <c r="F2" s="55" t="s">
        <v>27</v>
      </c>
      <c r="G2" s="55" t="s">
        <v>6</v>
      </c>
      <c r="H2" s="55" t="s">
        <v>7</v>
      </c>
      <c r="I2" s="55" t="s">
        <v>9</v>
      </c>
      <c r="J2" s="55" t="s">
        <v>10</v>
      </c>
      <c r="K2" s="55" t="s">
        <v>8</v>
      </c>
    </row>
    <row r="3" spans="1:11" s="3" customFormat="1" ht="11.25">
      <c r="A3" s="12"/>
      <c r="B3" s="12"/>
      <c r="C3" s="12"/>
      <c r="D3" s="39" t="s">
        <v>4</v>
      </c>
      <c r="E3" s="45">
        <v>425714983</v>
      </c>
      <c r="F3" s="46">
        <v>0</v>
      </c>
      <c r="G3" s="45">
        <f>E3+F3</f>
        <v>425714983</v>
      </c>
      <c r="H3" s="47">
        <v>107537699.44999996</v>
      </c>
      <c r="I3" s="47">
        <v>109571413.66</v>
      </c>
      <c r="J3" s="47">
        <f>I3-E3</f>
        <v>-316143569.34000003</v>
      </c>
      <c r="K3" s="48">
        <v>0</v>
      </c>
    </row>
    <row r="4" spans="1:11" ht="11.25">
      <c r="A4" s="40">
        <v>4</v>
      </c>
      <c r="B4" s="40" t="s">
        <v>33</v>
      </c>
      <c r="C4" s="39">
        <v>10</v>
      </c>
      <c r="D4" s="39" t="s">
        <v>11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f>I4-E4</f>
        <v>0</v>
      </c>
      <c r="K4" s="48">
        <f aca="true" t="shared" si="0" ref="K4:K56">J4-J4</f>
        <v>0</v>
      </c>
    </row>
    <row r="5" spans="1:11" ht="11.25">
      <c r="A5" s="41">
        <v>4</v>
      </c>
      <c r="B5" s="41" t="s">
        <v>33</v>
      </c>
      <c r="C5" s="12">
        <v>11</v>
      </c>
      <c r="D5" s="12" t="s">
        <v>34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f>I5-E5</f>
        <v>0</v>
      </c>
      <c r="K5" s="48">
        <f t="shared" si="0"/>
        <v>0</v>
      </c>
    </row>
    <row r="6" spans="1:11" ht="11.25">
      <c r="A6" s="41">
        <v>4</v>
      </c>
      <c r="B6" s="41" t="s">
        <v>33</v>
      </c>
      <c r="C6" s="12">
        <v>12</v>
      </c>
      <c r="D6" t="s">
        <v>35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f aca="true" t="shared" si="1" ref="J6:J56">I6-E6</f>
        <v>0</v>
      </c>
      <c r="K6" s="48">
        <f t="shared" si="0"/>
        <v>0</v>
      </c>
    </row>
    <row r="7" spans="1:11" ht="11.25">
      <c r="A7" s="41">
        <v>4</v>
      </c>
      <c r="B7" s="41" t="s">
        <v>33</v>
      </c>
      <c r="C7" s="12">
        <v>13</v>
      </c>
      <c r="D7" s="12" t="s">
        <v>36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f t="shared" si="1"/>
        <v>0</v>
      </c>
      <c r="K7" s="48">
        <f t="shared" si="0"/>
        <v>0</v>
      </c>
    </row>
    <row r="8" spans="1:11" ht="11.25">
      <c r="A8" s="41">
        <v>4</v>
      </c>
      <c r="B8" s="41" t="s">
        <v>33</v>
      </c>
      <c r="C8" s="12">
        <v>14</v>
      </c>
      <c r="D8" s="12" t="s">
        <v>37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f t="shared" si="1"/>
        <v>0</v>
      </c>
      <c r="K8" s="48">
        <f t="shared" si="0"/>
        <v>0</v>
      </c>
    </row>
    <row r="9" spans="1:11" ht="11.25">
      <c r="A9" s="41">
        <v>4</v>
      </c>
      <c r="B9" s="41" t="s">
        <v>33</v>
      </c>
      <c r="C9" s="12">
        <v>15</v>
      </c>
      <c r="D9" s="12" t="s">
        <v>38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f t="shared" si="1"/>
        <v>0</v>
      </c>
      <c r="K9" s="48">
        <f t="shared" si="0"/>
        <v>0</v>
      </c>
    </row>
    <row r="10" spans="1:11" ht="11.25">
      <c r="A10" s="41">
        <v>4</v>
      </c>
      <c r="B10" s="41" t="s">
        <v>33</v>
      </c>
      <c r="C10" s="12">
        <v>16</v>
      </c>
      <c r="D10" s="12" t="s">
        <v>39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f t="shared" si="1"/>
        <v>0</v>
      </c>
      <c r="K10" s="48">
        <f t="shared" si="0"/>
        <v>0</v>
      </c>
    </row>
    <row r="11" spans="1:11" ht="11.25">
      <c r="A11" s="41">
        <v>4</v>
      </c>
      <c r="B11" s="41" t="s">
        <v>33</v>
      </c>
      <c r="C11" s="12">
        <v>17</v>
      </c>
      <c r="D11" s="12" t="s">
        <v>40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f t="shared" si="1"/>
        <v>0</v>
      </c>
      <c r="K11" s="48">
        <f t="shared" si="0"/>
        <v>0</v>
      </c>
    </row>
    <row r="12" spans="1:11" ht="11.25">
      <c r="A12" s="41">
        <v>4</v>
      </c>
      <c r="B12" s="41" t="s">
        <v>33</v>
      </c>
      <c r="C12" s="12">
        <v>18</v>
      </c>
      <c r="D12" s="12" t="s">
        <v>41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f t="shared" si="1"/>
        <v>0</v>
      </c>
      <c r="K12" s="48">
        <f t="shared" si="0"/>
        <v>0</v>
      </c>
    </row>
    <row r="13" spans="1:11" ht="11.25">
      <c r="A13" s="41">
        <v>4</v>
      </c>
      <c r="B13" s="41" t="s">
        <v>33</v>
      </c>
      <c r="C13" s="12">
        <v>19</v>
      </c>
      <c r="D13" s="12" t="s">
        <v>42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f t="shared" si="1"/>
        <v>0</v>
      </c>
      <c r="K13" s="48">
        <f t="shared" si="0"/>
        <v>0</v>
      </c>
    </row>
    <row r="14" spans="1:11" ht="11.25">
      <c r="A14" s="40">
        <v>4</v>
      </c>
      <c r="B14" s="40" t="s">
        <v>33</v>
      </c>
      <c r="C14" s="39">
        <v>20</v>
      </c>
      <c r="D14" s="39" t="s">
        <v>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8">
        <f t="shared" si="1"/>
        <v>0</v>
      </c>
      <c r="K14" s="48">
        <f t="shared" si="0"/>
        <v>0</v>
      </c>
    </row>
    <row r="15" spans="1:11" ht="11.25">
      <c r="A15" s="41">
        <v>4</v>
      </c>
      <c r="B15" s="41" t="s">
        <v>33</v>
      </c>
      <c r="C15" s="12">
        <v>21</v>
      </c>
      <c r="D15" s="12" t="s">
        <v>43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f t="shared" si="1"/>
        <v>0</v>
      </c>
      <c r="K15" s="48">
        <f t="shared" si="0"/>
        <v>0</v>
      </c>
    </row>
    <row r="16" spans="1:11" ht="11.25">
      <c r="A16" s="41">
        <v>4</v>
      </c>
      <c r="B16" s="41" t="s">
        <v>33</v>
      </c>
      <c r="C16" s="12">
        <v>22</v>
      </c>
      <c r="D16" s="12" t="s">
        <v>44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f t="shared" si="1"/>
        <v>0</v>
      </c>
      <c r="K16" s="48">
        <f t="shared" si="0"/>
        <v>0</v>
      </c>
    </row>
    <row r="17" spans="1:11" ht="11.25">
      <c r="A17" s="41">
        <v>4</v>
      </c>
      <c r="B17" s="41" t="s">
        <v>33</v>
      </c>
      <c r="C17" s="12">
        <v>23</v>
      </c>
      <c r="D17" s="12" t="s">
        <v>45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f t="shared" si="1"/>
        <v>0</v>
      </c>
      <c r="K17" s="48">
        <f t="shared" si="0"/>
        <v>0</v>
      </c>
    </row>
    <row r="18" spans="1:11" ht="11.25">
      <c r="A18" s="41">
        <v>4</v>
      </c>
      <c r="B18" s="41" t="s">
        <v>33</v>
      </c>
      <c r="C18" s="12">
        <v>24</v>
      </c>
      <c r="D18" s="12" t="s">
        <v>46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f t="shared" si="1"/>
        <v>0</v>
      </c>
      <c r="K18" s="48">
        <f t="shared" si="0"/>
        <v>0</v>
      </c>
    </row>
    <row r="19" spans="1:11" ht="11.25">
      <c r="A19" s="41">
        <v>4</v>
      </c>
      <c r="B19" s="41" t="s">
        <v>33</v>
      </c>
      <c r="C19" s="12">
        <v>25</v>
      </c>
      <c r="D19" s="12" t="s">
        <v>47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f t="shared" si="1"/>
        <v>0</v>
      </c>
      <c r="K19" s="48">
        <f t="shared" si="0"/>
        <v>0</v>
      </c>
    </row>
    <row r="20" spans="1:11" ht="11.25">
      <c r="A20" s="40">
        <v>4</v>
      </c>
      <c r="B20" s="40" t="s">
        <v>33</v>
      </c>
      <c r="C20" s="39">
        <v>30</v>
      </c>
      <c r="D20" s="39" t="s">
        <v>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f t="shared" si="1"/>
        <v>0</v>
      </c>
      <c r="K20" s="48">
        <f t="shared" si="0"/>
        <v>0</v>
      </c>
    </row>
    <row r="21" spans="1:11" ht="11.25">
      <c r="A21" s="41">
        <v>4</v>
      </c>
      <c r="B21" s="41" t="s">
        <v>33</v>
      </c>
      <c r="C21" s="12">
        <v>31</v>
      </c>
      <c r="D21" s="12" t="s">
        <v>48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f t="shared" si="1"/>
        <v>0</v>
      </c>
      <c r="K21" s="48">
        <f t="shared" si="0"/>
        <v>0</v>
      </c>
    </row>
    <row r="22" spans="1:11" ht="11.25">
      <c r="A22" s="41">
        <v>4</v>
      </c>
      <c r="B22" s="41" t="s">
        <v>33</v>
      </c>
      <c r="C22" s="12">
        <v>39</v>
      </c>
      <c r="D22" t="s">
        <v>49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f t="shared" si="1"/>
        <v>0</v>
      </c>
      <c r="K22" s="48">
        <f t="shared" si="0"/>
        <v>0</v>
      </c>
    </row>
    <row r="23" spans="1:11" ht="11.25">
      <c r="A23" s="40">
        <v>4</v>
      </c>
      <c r="B23" s="40" t="s">
        <v>33</v>
      </c>
      <c r="C23" s="39">
        <v>40</v>
      </c>
      <c r="D23" s="39" t="s">
        <v>14</v>
      </c>
      <c r="E23" s="45">
        <f>SUM(E24,E29)</f>
        <v>319873896.48</v>
      </c>
      <c r="F23" s="46">
        <v>0</v>
      </c>
      <c r="G23" s="45">
        <f>E23+F23</f>
        <v>319873896.48</v>
      </c>
      <c r="H23" s="47">
        <f>SUM(H24:H29)</f>
        <v>86499538.12000005</v>
      </c>
      <c r="I23" s="47">
        <f>SUM(I24:I29)</f>
        <v>81477218.63</v>
      </c>
      <c r="J23" s="47">
        <f t="shared" si="1"/>
        <v>-238396677.85000002</v>
      </c>
      <c r="K23" s="46">
        <v>0</v>
      </c>
    </row>
    <row r="24" spans="1:11" ht="11.25">
      <c r="A24" s="41">
        <v>4</v>
      </c>
      <c r="B24" s="41" t="s">
        <v>33</v>
      </c>
      <c r="C24" s="12">
        <v>41</v>
      </c>
      <c r="D24" s="12" t="s">
        <v>50</v>
      </c>
      <c r="E24" s="49">
        <v>278426397.22</v>
      </c>
      <c r="F24" s="48">
        <v>0</v>
      </c>
      <c r="G24" s="49">
        <f>E24+F24</f>
        <v>278426397.22</v>
      </c>
      <c r="H24" s="50">
        <v>57054173.380000114</v>
      </c>
      <c r="I24" s="50">
        <v>45772112.09</v>
      </c>
      <c r="J24" s="50">
        <f t="shared" si="1"/>
        <v>-232654285.13000003</v>
      </c>
      <c r="K24" s="48">
        <v>0</v>
      </c>
    </row>
    <row r="25" spans="1:11" ht="11.25">
      <c r="A25" s="41">
        <v>4</v>
      </c>
      <c r="B25" s="41" t="s">
        <v>33</v>
      </c>
      <c r="C25" s="12">
        <v>42</v>
      </c>
      <c r="D25" s="12" t="s">
        <v>51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f t="shared" si="1"/>
        <v>0</v>
      </c>
      <c r="K25" s="48">
        <f t="shared" si="0"/>
        <v>0</v>
      </c>
    </row>
    <row r="26" spans="1:11" ht="11.25">
      <c r="A26" s="41">
        <v>4</v>
      </c>
      <c r="B26" s="41" t="s">
        <v>33</v>
      </c>
      <c r="C26" s="12">
        <v>43</v>
      </c>
      <c r="D26" s="12" t="s">
        <v>52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f t="shared" si="1"/>
        <v>0</v>
      </c>
      <c r="K26" s="48">
        <f t="shared" si="0"/>
        <v>0</v>
      </c>
    </row>
    <row r="27" spans="1:11" ht="11.25">
      <c r="A27" s="41">
        <v>4</v>
      </c>
      <c r="B27" s="41" t="s">
        <v>33</v>
      </c>
      <c r="C27" s="12">
        <v>44</v>
      </c>
      <c r="D27" s="12" t="s">
        <v>53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f t="shared" si="1"/>
        <v>0</v>
      </c>
      <c r="K27" s="48">
        <f t="shared" si="0"/>
        <v>0</v>
      </c>
    </row>
    <row r="28" spans="1:11" ht="11.25">
      <c r="A28" s="41">
        <v>4</v>
      </c>
      <c r="B28" s="41" t="s">
        <v>33</v>
      </c>
      <c r="C28" s="12">
        <v>45</v>
      </c>
      <c r="D28" s="12" t="s">
        <v>54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f t="shared" si="1"/>
        <v>0</v>
      </c>
      <c r="K28" s="48">
        <f t="shared" si="0"/>
        <v>0</v>
      </c>
    </row>
    <row r="29" spans="1:11" ht="11.25">
      <c r="A29" s="41">
        <v>4</v>
      </c>
      <c r="B29" s="41" t="s">
        <v>33</v>
      </c>
      <c r="C29" s="12">
        <v>49</v>
      </c>
      <c r="D29" t="s">
        <v>55</v>
      </c>
      <c r="E29" s="50">
        <v>41447499.26</v>
      </c>
      <c r="F29" s="48">
        <v>0</v>
      </c>
      <c r="G29" s="49">
        <f>E29+F29</f>
        <v>41447499.26</v>
      </c>
      <c r="H29" s="50">
        <v>29445364.739999935</v>
      </c>
      <c r="I29" s="50">
        <v>35705106.54</v>
      </c>
      <c r="J29" s="50">
        <f t="shared" si="1"/>
        <v>-5742392.719999999</v>
      </c>
      <c r="K29" s="48">
        <v>0</v>
      </c>
    </row>
    <row r="30" spans="1:11" ht="11.25">
      <c r="A30" s="40">
        <v>4</v>
      </c>
      <c r="B30" s="40" t="s">
        <v>33</v>
      </c>
      <c r="C30" s="39">
        <v>50</v>
      </c>
      <c r="D30" s="39" t="s">
        <v>15</v>
      </c>
      <c r="E30" s="45">
        <f>E31</f>
        <v>506278</v>
      </c>
      <c r="F30" s="46">
        <v>0</v>
      </c>
      <c r="G30" s="45">
        <f>E30+F30</f>
        <v>506278</v>
      </c>
      <c r="H30" s="46">
        <v>0</v>
      </c>
      <c r="I30" s="47">
        <f>I31</f>
        <v>1071170.96</v>
      </c>
      <c r="J30" s="47">
        <f t="shared" si="1"/>
        <v>564892.96</v>
      </c>
      <c r="K30" s="46">
        <f>J30</f>
        <v>564892.96</v>
      </c>
    </row>
    <row r="31" spans="1:11" ht="11.25">
      <c r="A31" s="41">
        <v>4</v>
      </c>
      <c r="B31" s="41" t="s">
        <v>33</v>
      </c>
      <c r="C31" s="12">
        <v>51</v>
      </c>
      <c r="D31" s="12" t="s">
        <v>56</v>
      </c>
      <c r="E31" s="50">
        <v>506278</v>
      </c>
      <c r="F31" s="48">
        <v>0</v>
      </c>
      <c r="G31" s="49">
        <f>E31+F31</f>
        <v>506278</v>
      </c>
      <c r="H31" s="48">
        <v>0</v>
      </c>
      <c r="I31" s="50">
        <v>1071170.96</v>
      </c>
      <c r="J31" s="50">
        <f t="shared" si="1"/>
        <v>564892.96</v>
      </c>
      <c r="K31" s="48">
        <f>J31</f>
        <v>564892.96</v>
      </c>
    </row>
    <row r="32" spans="1:11" ht="11.25">
      <c r="A32" s="41">
        <v>4</v>
      </c>
      <c r="B32" s="41" t="s">
        <v>33</v>
      </c>
      <c r="C32" s="12">
        <v>52</v>
      </c>
      <c r="D32" s="12" t="s">
        <v>57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f t="shared" si="1"/>
        <v>0</v>
      </c>
      <c r="K32" s="48">
        <f t="shared" si="0"/>
        <v>0</v>
      </c>
    </row>
    <row r="33" spans="1:11" ht="11.25">
      <c r="A33" s="41">
        <v>4</v>
      </c>
      <c r="B33" s="41" t="s">
        <v>33</v>
      </c>
      <c r="C33" s="12">
        <v>59</v>
      </c>
      <c r="D33" s="12" t="s">
        <v>58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f t="shared" si="1"/>
        <v>0</v>
      </c>
      <c r="K33" s="48">
        <f t="shared" si="0"/>
        <v>0</v>
      </c>
    </row>
    <row r="34" spans="1:11" ht="11.25">
      <c r="A34" s="40">
        <v>4</v>
      </c>
      <c r="B34" s="40" t="s">
        <v>33</v>
      </c>
      <c r="C34" s="39">
        <v>60</v>
      </c>
      <c r="D34" s="39" t="s">
        <v>18</v>
      </c>
      <c r="E34" s="45">
        <f>SUM(E35:E37)</f>
        <v>15995635.500000002</v>
      </c>
      <c r="F34" s="46">
        <v>0</v>
      </c>
      <c r="G34" s="45">
        <f>E34+F34</f>
        <v>15995635.500000002</v>
      </c>
      <c r="H34" s="47">
        <f>SUM(H35:H37)</f>
        <v>21038161.329999913</v>
      </c>
      <c r="I34" s="47">
        <f>SUM(I35:I37)</f>
        <v>1610681.78</v>
      </c>
      <c r="J34" s="47">
        <f t="shared" si="1"/>
        <v>-14384953.720000003</v>
      </c>
      <c r="K34" s="48">
        <v>0</v>
      </c>
    </row>
    <row r="35" spans="1:11" ht="11.25">
      <c r="A35" s="41">
        <v>4</v>
      </c>
      <c r="B35" s="41" t="s">
        <v>33</v>
      </c>
      <c r="C35" s="12">
        <v>61</v>
      </c>
      <c r="D35" s="12" t="s">
        <v>59</v>
      </c>
      <c r="E35" s="48">
        <v>3798840.16</v>
      </c>
      <c r="F35" s="48">
        <v>0</v>
      </c>
      <c r="G35" s="48">
        <f>E35+F35</f>
        <v>3798840.16</v>
      </c>
      <c r="H35" s="50">
        <v>17675318.55999996</v>
      </c>
      <c r="I35" s="50">
        <v>633276.14</v>
      </c>
      <c r="J35" s="50">
        <f t="shared" si="1"/>
        <v>-3165564.02</v>
      </c>
      <c r="K35" s="48">
        <v>0</v>
      </c>
    </row>
    <row r="36" spans="1:11" ht="11.25">
      <c r="A36" s="41">
        <v>4</v>
      </c>
      <c r="B36" s="41" t="s">
        <v>33</v>
      </c>
      <c r="C36" s="12">
        <v>62</v>
      </c>
      <c r="D36" s="12" t="s">
        <v>60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f t="shared" si="1"/>
        <v>0</v>
      </c>
      <c r="K36" s="48">
        <f t="shared" si="0"/>
        <v>0</v>
      </c>
    </row>
    <row r="37" spans="1:11" ht="11.25">
      <c r="A37" s="41">
        <v>4</v>
      </c>
      <c r="B37" s="41" t="s">
        <v>33</v>
      </c>
      <c r="C37" s="12">
        <v>69</v>
      </c>
      <c r="D37" s="12" t="s">
        <v>61</v>
      </c>
      <c r="E37" s="50">
        <v>12196795.340000002</v>
      </c>
      <c r="F37" s="48">
        <v>0</v>
      </c>
      <c r="G37" s="49">
        <f>E37+F37</f>
        <v>12196795.340000002</v>
      </c>
      <c r="H37" s="50">
        <v>3362842.769999951</v>
      </c>
      <c r="I37" s="50">
        <v>977405.64</v>
      </c>
      <c r="J37" s="50">
        <f t="shared" si="1"/>
        <v>-11219389.700000001</v>
      </c>
      <c r="K37" s="48">
        <v>0</v>
      </c>
    </row>
    <row r="38" spans="1:11" ht="11.25">
      <c r="A38" s="40">
        <v>4</v>
      </c>
      <c r="B38" s="40" t="s">
        <v>33</v>
      </c>
      <c r="C38" s="39">
        <v>70</v>
      </c>
      <c r="D38" s="39" t="s">
        <v>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8">
        <f t="shared" si="1"/>
        <v>0</v>
      </c>
      <c r="K38" s="48">
        <f t="shared" si="0"/>
        <v>0</v>
      </c>
    </row>
    <row r="39" spans="1:11" ht="11.25">
      <c r="A39" s="41">
        <v>4</v>
      </c>
      <c r="B39" s="41" t="s">
        <v>63</v>
      </c>
      <c r="C39" s="12">
        <v>71</v>
      </c>
      <c r="D39" s="12" t="s">
        <v>64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f t="shared" si="1"/>
        <v>0</v>
      </c>
      <c r="K39" s="48">
        <f t="shared" si="0"/>
        <v>0</v>
      </c>
    </row>
    <row r="40" spans="1:11" ht="11.25">
      <c r="A40" s="41">
        <v>4</v>
      </c>
      <c r="B40" s="41" t="s">
        <v>33</v>
      </c>
      <c r="C40" s="12">
        <v>72</v>
      </c>
      <c r="D40" s="12" t="s">
        <v>65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f t="shared" si="1"/>
        <v>0</v>
      </c>
      <c r="K40" s="48">
        <f t="shared" si="0"/>
        <v>0</v>
      </c>
    </row>
    <row r="41" spans="1:11" ht="11.25">
      <c r="A41" s="41">
        <v>4</v>
      </c>
      <c r="B41" s="41" t="s">
        <v>33</v>
      </c>
      <c r="C41" s="12">
        <v>73</v>
      </c>
      <c r="D41" s="12" t="s">
        <v>66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f t="shared" si="1"/>
        <v>0</v>
      </c>
      <c r="K41" s="48">
        <f t="shared" si="0"/>
        <v>0</v>
      </c>
    </row>
    <row r="42" spans="1:11" ht="11.25">
      <c r="A42" s="40">
        <v>7</v>
      </c>
      <c r="B42" s="40" t="s">
        <v>33</v>
      </c>
      <c r="C42" s="39">
        <v>80</v>
      </c>
      <c r="D42" s="39" t="s">
        <v>20</v>
      </c>
      <c r="E42" s="45">
        <f>SUM(E44,E45)</f>
        <v>41990543</v>
      </c>
      <c r="F42" s="45">
        <f>SUM(F44,F45)</f>
        <v>0</v>
      </c>
      <c r="G42" s="45">
        <f>E42+F42</f>
        <v>41990543</v>
      </c>
      <c r="H42" s="46">
        <f>SUM(H43:H56)</f>
        <v>0</v>
      </c>
      <c r="I42" s="47">
        <f>SUM(I43:I45)</f>
        <v>25412342.29</v>
      </c>
      <c r="J42" s="47">
        <f t="shared" si="1"/>
        <v>-16578200.71</v>
      </c>
      <c r="K42" s="46">
        <v>0</v>
      </c>
    </row>
    <row r="43" spans="1:11" ht="11.25">
      <c r="A43" s="41">
        <v>7</v>
      </c>
      <c r="B43" s="41" t="s">
        <v>33</v>
      </c>
      <c r="C43" s="12">
        <v>81</v>
      </c>
      <c r="D43" s="12" t="s">
        <v>67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f t="shared" si="1"/>
        <v>0</v>
      </c>
      <c r="K43" s="48">
        <f t="shared" si="0"/>
        <v>0</v>
      </c>
    </row>
    <row r="44" spans="1:11" ht="11.25">
      <c r="A44" s="41">
        <v>7</v>
      </c>
      <c r="B44" s="41" t="s">
        <v>33</v>
      </c>
      <c r="C44" s="12">
        <v>82</v>
      </c>
      <c r="D44" s="12" t="s">
        <v>68</v>
      </c>
      <c r="E44" s="50">
        <v>4518315.999999999</v>
      </c>
      <c r="F44" s="48">
        <v>0</v>
      </c>
      <c r="G44" s="49">
        <f>E44+F44</f>
        <v>4518315.999999999</v>
      </c>
      <c r="H44" s="48">
        <v>0</v>
      </c>
      <c r="I44" s="48">
        <v>0</v>
      </c>
      <c r="J44" s="50">
        <f t="shared" si="1"/>
        <v>-4518315.999999999</v>
      </c>
      <c r="K44" s="48">
        <v>0</v>
      </c>
    </row>
    <row r="45" spans="1:11" ht="11.25">
      <c r="A45" s="41">
        <v>7</v>
      </c>
      <c r="B45" s="41" t="s">
        <v>33</v>
      </c>
      <c r="C45" s="12">
        <v>83</v>
      </c>
      <c r="D45" s="12" t="s">
        <v>69</v>
      </c>
      <c r="E45" s="50">
        <v>37472227</v>
      </c>
      <c r="F45" s="48">
        <v>0</v>
      </c>
      <c r="G45" s="49">
        <f>E45+F45</f>
        <v>37472227</v>
      </c>
      <c r="H45" s="48">
        <v>0</v>
      </c>
      <c r="I45" s="48">
        <v>25412342.29</v>
      </c>
      <c r="J45" s="50">
        <f t="shared" si="1"/>
        <v>-12059884.71</v>
      </c>
      <c r="K45" s="48">
        <v>0</v>
      </c>
    </row>
    <row r="46" spans="1:11" ht="11.25">
      <c r="A46" s="40">
        <v>4</v>
      </c>
      <c r="B46" s="40" t="s">
        <v>33</v>
      </c>
      <c r="C46" s="39">
        <v>90</v>
      </c>
      <c r="D46" s="39" t="s">
        <v>22</v>
      </c>
      <c r="E46" s="46">
        <f>SUM(E47:E52)</f>
        <v>47348630.02</v>
      </c>
      <c r="F46" s="46">
        <v>0</v>
      </c>
      <c r="G46" s="46">
        <f>E46+F46</f>
        <v>47348630.02</v>
      </c>
      <c r="H46" s="46">
        <v>0</v>
      </c>
      <c r="I46" s="46">
        <v>0</v>
      </c>
      <c r="J46" s="50">
        <f t="shared" si="1"/>
        <v>-47348630.02</v>
      </c>
      <c r="K46" s="48">
        <f t="shared" si="0"/>
        <v>0</v>
      </c>
    </row>
    <row r="47" spans="1:11" ht="11.25">
      <c r="A47" s="41">
        <v>4</v>
      </c>
      <c r="B47" s="41" t="s">
        <v>33</v>
      </c>
      <c r="C47" s="12">
        <v>91</v>
      </c>
      <c r="D47" s="12" t="s">
        <v>70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f t="shared" si="1"/>
        <v>0</v>
      </c>
      <c r="K47" s="48">
        <f t="shared" si="0"/>
        <v>0</v>
      </c>
    </row>
    <row r="48" spans="1:11" ht="11.25">
      <c r="A48" s="41">
        <v>4</v>
      </c>
      <c r="B48" s="41" t="s">
        <v>33</v>
      </c>
      <c r="C48" s="12">
        <v>92</v>
      </c>
      <c r="D48" s="12" t="s">
        <v>71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f t="shared" si="1"/>
        <v>0</v>
      </c>
      <c r="K48" s="48">
        <f t="shared" si="0"/>
        <v>0</v>
      </c>
    </row>
    <row r="49" spans="1:11" ht="11.25">
      <c r="A49" s="41">
        <v>4</v>
      </c>
      <c r="B49" s="41" t="s">
        <v>33</v>
      </c>
      <c r="C49" s="12">
        <v>93</v>
      </c>
      <c r="D49" s="12" t="s">
        <v>72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f t="shared" si="1"/>
        <v>0</v>
      </c>
      <c r="K49" s="48">
        <f t="shared" si="0"/>
        <v>0</v>
      </c>
    </row>
    <row r="50" spans="1:11" ht="11.25">
      <c r="A50" s="41">
        <v>4</v>
      </c>
      <c r="B50" s="41" t="s">
        <v>33</v>
      </c>
      <c r="C50" s="12">
        <v>94</v>
      </c>
      <c r="D50" s="12" t="s">
        <v>73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f t="shared" si="1"/>
        <v>0</v>
      </c>
      <c r="K50" s="48">
        <f t="shared" si="0"/>
        <v>0</v>
      </c>
    </row>
    <row r="51" spans="1:11" ht="11.25">
      <c r="A51" s="41">
        <v>4</v>
      </c>
      <c r="B51" s="41" t="s">
        <v>33</v>
      </c>
      <c r="C51" s="12">
        <v>95</v>
      </c>
      <c r="D51" s="12" t="s">
        <v>74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f t="shared" si="1"/>
        <v>0</v>
      </c>
      <c r="K51" s="48">
        <f t="shared" si="0"/>
        <v>0</v>
      </c>
    </row>
    <row r="52" spans="1:11" ht="11.25">
      <c r="A52" s="41">
        <v>4</v>
      </c>
      <c r="B52" s="41" t="s">
        <v>33</v>
      </c>
      <c r="C52" s="12">
        <v>96</v>
      </c>
      <c r="D52" s="12" t="s">
        <v>75</v>
      </c>
      <c r="E52" s="48">
        <v>47348630.02</v>
      </c>
      <c r="F52" s="48">
        <v>0</v>
      </c>
      <c r="G52" s="48">
        <f>E52+F52</f>
        <v>47348630.02</v>
      </c>
      <c r="H52" s="48">
        <v>0</v>
      </c>
      <c r="I52" s="48">
        <v>0</v>
      </c>
      <c r="J52" s="48">
        <f t="shared" si="1"/>
        <v>-47348630.02</v>
      </c>
      <c r="K52" s="48">
        <f t="shared" si="0"/>
        <v>0</v>
      </c>
    </row>
    <row r="53" spans="1:11" ht="11.25">
      <c r="A53" s="40">
        <v>4</v>
      </c>
      <c r="B53" s="40" t="s">
        <v>33</v>
      </c>
      <c r="C53" s="42" t="s">
        <v>26</v>
      </c>
      <c r="D53" s="39" t="s">
        <v>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8">
        <f t="shared" si="1"/>
        <v>0</v>
      </c>
      <c r="K53" s="48">
        <f t="shared" si="0"/>
        <v>0</v>
      </c>
    </row>
    <row r="54" spans="1:11" ht="11.25">
      <c r="A54" s="41">
        <v>4</v>
      </c>
      <c r="B54" s="41" t="s">
        <v>33</v>
      </c>
      <c r="C54" s="43" t="s">
        <v>77</v>
      </c>
      <c r="D54" s="12" t="s">
        <v>78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f t="shared" si="1"/>
        <v>0</v>
      </c>
      <c r="K54" s="48">
        <f t="shared" si="0"/>
        <v>0</v>
      </c>
    </row>
    <row r="55" spans="1:11" ht="11.25">
      <c r="A55" s="41">
        <v>4</v>
      </c>
      <c r="B55" s="41" t="s">
        <v>33</v>
      </c>
      <c r="C55" s="43" t="s">
        <v>79</v>
      </c>
      <c r="D55" s="12" t="s">
        <v>80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f t="shared" si="1"/>
        <v>0</v>
      </c>
      <c r="K55" s="48">
        <f t="shared" si="0"/>
        <v>0</v>
      </c>
    </row>
    <row r="56" spans="1:11" ht="11.25">
      <c r="A56" s="41">
        <v>4</v>
      </c>
      <c r="B56" s="41" t="s">
        <v>33</v>
      </c>
      <c r="C56" s="43" t="s">
        <v>81</v>
      </c>
      <c r="D56" s="12" t="s">
        <v>82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f t="shared" si="1"/>
        <v>0</v>
      </c>
      <c r="K56" s="48">
        <f t="shared" si="0"/>
        <v>0</v>
      </c>
    </row>
    <row r="57" spans="5:11" ht="11.25">
      <c r="E57" s="48"/>
      <c r="F57" s="48"/>
      <c r="G57" s="48"/>
      <c r="H57" s="48"/>
      <c r="I57" s="48"/>
      <c r="J57" s="48"/>
      <c r="K57" s="48"/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12" defaultRowHeight="11.25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7" customWidth="1"/>
  </cols>
  <sheetData>
    <row r="1" spans="1:10" s="10" customFormat="1" ht="60" customHeight="1">
      <c r="A1" s="51" t="s">
        <v>83</v>
      </c>
      <c r="B1" s="52"/>
      <c r="C1" s="52"/>
      <c r="D1" s="52"/>
      <c r="E1" s="52"/>
      <c r="F1" s="52"/>
      <c r="G1" s="52"/>
      <c r="H1" s="52"/>
      <c r="I1" s="53"/>
      <c r="J1" s="9"/>
    </row>
    <row r="2" spans="1:10" s="11" customFormat="1" ht="24.75" customHeight="1">
      <c r="A2" s="54" t="s">
        <v>1</v>
      </c>
      <c r="B2" s="54" t="s">
        <v>0</v>
      </c>
      <c r="C2" s="55" t="s">
        <v>5</v>
      </c>
      <c r="D2" s="55" t="s">
        <v>27</v>
      </c>
      <c r="E2" s="55" t="s">
        <v>6</v>
      </c>
      <c r="F2" s="55" t="s">
        <v>7</v>
      </c>
      <c r="G2" s="55" t="s">
        <v>9</v>
      </c>
      <c r="H2" s="55" t="s">
        <v>10</v>
      </c>
      <c r="I2" s="55" t="s">
        <v>8</v>
      </c>
      <c r="J2" s="5"/>
    </row>
    <row r="3" spans="1:10" s="8" customFormat="1" ht="11.25">
      <c r="A3" s="13">
        <v>90001</v>
      </c>
      <c r="B3" s="6" t="s">
        <v>4</v>
      </c>
      <c r="C3" s="56">
        <v>425714983</v>
      </c>
      <c r="D3" s="46">
        <v>0</v>
      </c>
      <c r="E3" s="56">
        <v>425714983</v>
      </c>
      <c r="F3" s="57">
        <v>107537699.44999996</v>
      </c>
      <c r="G3" s="57">
        <v>109571413.66</v>
      </c>
      <c r="H3" s="57">
        <v>-316143569.34000003</v>
      </c>
      <c r="I3" s="58">
        <v>0</v>
      </c>
      <c r="J3" s="7"/>
    </row>
    <row r="4" spans="1:10" s="8" customFormat="1" ht="11.25">
      <c r="A4" s="14">
        <v>10</v>
      </c>
      <c r="B4" s="7" t="s">
        <v>11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58">
        <v>0</v>
      </c>
      <c r="J4" s="7"/>
    </row>
    <row r="5" spans="1:10" s="8" customFormat="1" ht="11.25">
      <c r="A5" s="14">
        <v>20</v>
      </c>
      <c r="B5" s="7" t="s">
        <v>12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58">
        <v>0</v>
      </c>
      <c r="J5" s="7"/>
    </row>
    <row r="6" spans="1:10" s="8" customFormat="1" ht="11.25">
      <c r="A6" s="14">
        <v>30</v>
      </c>
      <c r="B6" s="7" t="s">
        <v>13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58">
        <v>0</v>
      </c>
      <c r="J6" s="7"/>
    </row>
    <row r="7" spans="1:10" s="8" customFormat="1" ht="11.25">
      <c r="A7" s="14">
        <v>40</v>
      </c>
      <c r="B7" s="7" t="s">
        <v>14</v>
      </c>
      <c r="C7" s="59">
        <v>319873896.48</v>
      </c>
      <c r="D7" s="48">
        <v>0</v>
      </c>
      <c r="E7" s="59">
        <v>319873896.48</v>
      </c>
      <c r="F7" s="44">
        <v>86499538.12000005</v>
      </c>
      <c r="G7" s="44">
        <v>81477218.63</v>
      </c>
      <c r="H7" s="48">
        <v>-238396677.85000002</v>
      </c>
      <c r="I7" s="58">
        <v>0</v>
      </c>
      <c r="J7" s="7"/>
    </row>
    <row r="8" spans="1:10" s="8" customFormat="1" ht="11.25">
      <c r="A8" s="14">
        <v>50</v>
      </c>
      <c r="B8" s="7" t="s">
        <v>15</v>
      </c>
      <c r="C8" s="59">
        <v>506278</v>
      </c>
      <c r="D8" s="48">
        <v>0</v>
      </c>
      <c r="E8" s="59">
        <v>506278</v>
      </c>
      <c r="F8" s="48">
        <v>0</v>
      </c>
      <c r="G8" s="44">
        <v>1071170.96</v>
      </c>
      <c r="H8" s="48">
        <v>564892.96</v>
      </c>
      <c r="I8" s="58">
        <v>564892.96</v>
      </c>
      <c r="J8" s="7"/>
    </row>
    <row r="9" spans="1:10" s="8" customFormat="1" ht="11.25">
      <c r="A9" s="14">
        <v>51</v>
      </c>
      <c r="B9" s="15" t="s">
        <v>16</v>
      </c>
      <c r="C9" s="59">
        <v>506278</v>
      </c>
      <c r="D9" s="48">
        <v>0</v>
      </c>
      <c r="E9" s="59">
        <v>506278</v>
      </c>
      <c r="F9" s="48">
        <v>0</v>
      </c>
      <c r="G9" s="44">
        <v>1071170.96</v>
      </c>
      <c r="H9" s="48">
        <v>564892.96</v>
      </c>
      <c r="I9" s="58">
        <v>564892.96</v>
      </c>
      <c r="J9" s="7"/>
    </row>
    <row r="10" spans="1:10" s="8" customFormat="1" ht="11.25">
      <c r="A10" s="14">
        <v>52</v>
      </c>
      <c r="B10" s="15" t="s">
        <v>17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58">
        <v>0</v>
      </c>
      <c r="J10" s="7"/>
    </row>
    <row r="11" spans="1:10" s="8" customFormat="1" ht="11.25">
      <c r="A11" s="14">
        <v>60</v>
      </c>
      <c r="B11" s="7" t="s">
        <v>18</v>
      </c>
      <c r="C11" s="59">
        <v>15995635.500000002</v>
      </c>
      <c r="D11" s="48">
        <v>0</v>
      </c>
      <c r="E11" s="59">
        <v>15995635.500000002</v>
      </c>
      <c r="F11" s="44">
        <v>21038161.329999913</v>
      </c>
      <c r="G11" s="44">
        <v>1610681.78</v>
      </c>
      <c r="H11" s="48">
        <v>-14384953.720000003</v>
      </c>
      <c r="I11" s="58">
        <v>0</v>
      </c>
      <c r="J11" s="7"/>
    </row>
    <row r="12" spans="1:10" s="8" customFormat="1" ht="11.25">
      <c r="A12" s="14">
        <v>61</v>
      </c>
      <c r="B12" s="15" t="s">
        <v>16</v>
      </c>
      <c r="C12" s="48">
        <v>3798840.16</v>
      </c>
      <c r="D12" s="48">
        <v>0</v>
      </c>
      <c r="E12" s="48">
        <v>3798840.16</v>
      </c>
      <c r="F12" s="44">
        <v>17675318.55999996</v>
      </c>
      <c r="G12" s="44">
        <v>633276.14</v>
      </c>
      <c r="H12" s="48">
        <v>-3165564.02</v>
      </c>
      <c r="I12" s="58">
        <v>0</v>
      </c>
      <c r="J12" s="7"/>
    </row>
    <row r="13" spans="1:10" s="8" customFormat="1" ht="11.25">
      <c r="A13" s="14">
        <v>62</v>
      </c>
      <c r="B13" s="15" t="s">
        <v>17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58">
        <v>0</v>
      </c>
      <c r="J13" s="7"/>
    </row>
    <row r="14" spans="1:10" s="8" customFormat="1" ht="33.75">
      <c r="A14" s="14">
        <v>69</v>
      </c>
      <c r="B14" s="16" t="s">
        <v>28</v>
      </c>
      <c r="C14" s="48">
        <v>12196795.340000002</v>
      </c>
      <c r="D14" s="48">
        <v>0</v>
      </c>
      <c r="E14" s="48">
        <v>12196795.340000002</v>
      </c>
      <c r="F14" s="48">
        <v>3362842.769999951</v>
      </c>
      <c r="G14" s="48">
        <v>977405.64</v>
      </c>
      <c r="H14" s="48">
        <v>-11219389.700000001</v>
      </c>
      <c r="I14" s="58">
        <v>0</v>
      </c>
      <c r="J14" s="7"/>
    </row>
    <row r="15" spans="1:10" s="8" customFormat="1" ht="11.25">
      <c r="A15" s="14">
        <v>70</v>
      </c>
      <c r="B15" s="7" t="s">
        <v>19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58">
        <v>0</v>
      </c>
      <c r="J15" s="7"/>
    </row>
    <row r="16" spans="1:10" s="8" customFormat="1" ht="11.25">
      <c r="A16" s="14">
        <v>80</v>
      </c>
      <c r="B16" s="7" t="s">
        <v>20</v>
      </c>
      <c r="C16" s="59">
        <v>41990543</v>
      </c>
      <c r="D16" s="48">
        <v>0</v>
      </c>
      <c r="E16" s="59">
        <v>41990543</v>
      </c>
      <c r="F16" s="48">
        <v>0</v>
      </c>
      <c r="G16" s="44">
        <v>25412342.29</v>
      </c>
      <c r="H16" s="48">
        <v>-16578200.71</v>
      </c>
      <c r="I16" s="58">
        <v>0</v>
      </c>
      <c r="J16" s="7"/>
    </row>
    <row r="17" spans="1:10" s="8" customFormat="1" ht="11.25">
      <c r="A17" s="14">
        <v>90</v>
      </c>
      <c r="B17" s="7" t="s">
        <v>22</v>
      </c>
      <c r="C17" s="48">
        <v>47348630.02</v>
      </c>
      <c r="D17" s="48">
        <v>0</v>
      </c>
      <c r="E17" s="48">
        <v>47348630.02</v>
      </c>
      <c r="F17" s="48">
        <v>0</v>
      </c>
      <c r="G17" s="48">
        <v>0</v>
      </c>
      <c r="H17" s="48">
        <v>-47348630.02</v>
      </c>
      <c r="I17" s="58">
        <v>0</v>
      </c>
      <c r="J17" s="7"/>
    </row>
    <row r="18" spans="1:10" s="8" customFormat="1" ht="11.25">
      <c r="A18" s="17" t="s">
        <v>26</v>
      </c>
      <c r="B18" s="18" t="s">
        <v>21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1">
        <v>0</v>
      </c>
      <c r="J18" s="7"/>
    </row>
    <row r="20" spans="1:4" ht="11.25">
      <c r="A20" s="28" t="s">
        <v>29</v>
      </c>
      <c r="B20" s="29"/>
      <c r="C20" s="29"/>
      <c r="D20" s="30"/>
    </row>
    <row r="21" spans="1:4" ht="11.25">
      <c r="A21" s="31"/>
      <c r="B21" s="29"/>
      <c r="C21" s="29"/>
      <c r="D21" s="30"/>
    </row>
    <row r="22" spans="1:4" ht="11.25">
      <c r="A22" s="32"/>
      <c r="B22" s="33"/>
      <c r="C22" s="32"/>
      <c r="D22" s="32"/>
    </row>
    <row r="23" spans="1:4" ht="11.25">
      <c r="A23" s="34"/>
      <c r="B23" s="32"/>
      <c r="C23" s="32"/>
      <c r="D23" s="32"/>
    </row>
    <row r="24" spans="1:4" ht="11.25">
      <c r="A24" s="34"/>
      <c r="B24" s="32" t="s">
        <v>30</v>
      </c>
      <c r="C24" s="34"/>
      <c r="D24" s="35" t="s">
        <v>30</v>
      </c>
    </row>
    <row r="25" spans="1:4" ht="22.5">
      <c r="A25" s="34"/>
      <c r="B25" s="36" t="s">
        <v>31</v>
      </c>
      <c r="C25" s="37"/>
      <c r="D25" s="38" t="s">
        <v>31</v>
      </c>
    </row>
  </sheetData>
  <sheetProtection sheet="1" objects="1" scenarios="1" formatCells="0" formatColumns="0" formatRows="0" insertRows="0" autoFilter="0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12" defaultRowHeight="11.25"/>
  <cols>
    <col min="1" max="1" width="8.83203125" style="8" customWidth="1"/>
    <col min="2" max="2" width="50.83203125" style="8" customWidth="1"/>
    <col min="3" max="3" width="17.83203125" style="69" customWidth="1"/>
    <col min="4" max="4" width="19.83203125" style="69" customWidth="1"/>
    <col min="5" max="9" width="17.83203125" style="69" customWidth="1"/>
    <col min="10" max="16384" width="12" style="8" customWidth="1"/>
  </cols>
  <sheetData>
    <row r="1" spans="1:10" s="10" customFormat="1" ht="60" customHeight="1">
      <c r="A1" s="51" t="s">
        <v>32</v>
      </c>
      <c r="B1" s="52"/>
      <c r="C1" s="52"/>
      <c r="D1" s="52"/>
      <c r="E1" s="52"/>
      <c r="F1" s="52"/>
      <c r="G1" s="52"/>
      <c r="H1" s="52"/>
      <c r="I1" s="53"/>
      <c r="J1" s="9"/>
    </row>
    <row r="2" spans="1:10" s="11" customFormat="1" ht="24.75" customHeight="1">
      <c r="A2" s="62" t="s">
        <v>1</v>
      </c>
      <c r="B2" s="63" t="s">
        <v>0</v>
      </c>
      <c r="C2" s="64" t="s">
        <v>5</v>
      </c>
      <c r="D2" s="65" t="s">
        <v>27</v>
      </c>
      <c r="E2" s="64" t="s">
        <v>6</v>
      </c>
      <c r="F2" s="64" t="s">
        <v>7</v>
      </c>
      <c r="G2" s="64" t="s">
        <v>9</v>
      </c>
      <c r="H2" s="64" t="s">
        <v>10</v>
      </c>
      <c r="I2" s="64" t="s">
        <v>8</v>
      </c>
      <c r="J2" s="5"/>
    </row>
    <row r="3" spans="1:10" ht="11.25">
      <c r="A3" s="23">
        <v>90001</v>
      </c>
      <c r="B3" s="24" t="s">
        <v>4</v>
      </c>
      <c r="C3" s="56">
        <v>425714983</v>
      </c>
      <c r="D3" s="46">
        <v>0</v>
      </c>
      <c r="E3" s="56">
        <v>425714983</v>
      </c>
      <c r="F3" s="57">
        <v>107537699.44999996</v>
      </c>
      <c r="G3" s="57">
        <v>109571413.66</v>
      </c>
      <c r="H3" s="57">
        <v>-316143569.34000003</v>
      </c>
      <c r="I3" s="66">
        <v>0</v>
      </c>
      <c r="J3" s="7"/>
    </row>
    <row r="4" spans="1:10" ht="11.25">
      <c r="A4" s="25">
        <v>90002</v>
      </c>
      <c r="B4" s="21" t="s">
        <v>23</v>
      </c>
      <c r="C4" s="56"/>
      <c r="D4" s="46"/>
      <c r="E4" s="56"/>
      <c r="F4" s="57"/>
      <c r="G4" s="57"/>
      <c r="H4" s="57"/>
      <c r="I4" s="66"/>
      <c r="J4" s="7"/>
    </row>
    <row r="5" spans="1:10" ht="11.25">
      <c r="A5" s="26">
        <v>10</v>
      </c>
      <c r="B5" s="19" t="s">
        <v>11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58">
        <v>0</v>
      </c>
      <c r="J5" s="7"/>
    </row>
    <row r="6" spans="1:10" ht="11.25">
      <c r="A6" s="26">
        <v>30</v>
      </c>
      <c r="B6" s="19" t="s">
        <v>13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58">
        <v>0</v>
      </c>
      <c r="J6" s="7"/>
    </row>
    <row r="7" spans="1:10" ht="11.25">
      <c r="A7" s="26">
        <v>40</v>
      </c>
      <c r="B7" s="19" t="s">
        <v>14</v>
      </c>
      <c r="C7" s="59">
        <v>319873896.48</v>
      </c>
      <c r="D7" s="48">
        <v>0</v>
      </c>
      <c r="E7" s="59">
        <v>319873896.48</v>
      </c>
      <c r="F7" s="44">
        <v>81477218.63</v>
      </c>
      <c r="G7" s="44">
        <v>-238396677.85000002</v>
      </c>
      <c r="H7" s="48">
        <v>0</v>
      </c>
      <c r="I7" s="58">
        <v>0</v>
      </c>
      <c r="J7" s="7"/>
    </row>
    <row r="8" spans="1:10" ht="11.25">
      <c r="A8" s="26">
        <v>50</v>
      </c>
      <c r="B8" s="19" t="s">
        <v>15</v>
      </c>
      <c r="C8" s="59">
        <v>506278</v>
      </c>
      <c r="D8" s="48">
        <v>0</v>
      </c>
      <c r="E8" s="59">
        <v>506278</v>
      </c>
      <c r="F8" s="48">
        <v>1071170.96</v>
      </c>
      <c r="G8" s="44">
        <v>564892.96</v>
      </c>
      <c r="H8" s="48">
        <v>564892.96</v>
      </c>
      <c r="I8" s="58">
        <v>129425.91000000003</v>
      </c>
      <c r="J8" s="7"/>
    </row>
    <row r="9" spans="1:10" ht="11.25">
      <c r="A9" s="26">
        <v>51</v>
      </c>
      <c r="B9" s="20" t="s">
        <v>16</v>
      </c>
      <c r="C9" s="59">
        <v>506278</v>
      </c>
      <c r="D9" s="48">
        <v>0</v>
      </c>
      <c r="E9" s="59">
        <v>506278</v>
      </c>
      <c r="F9" s="48">
        <v>1071170.96</v>
      </c>
      <c r="G9" s="44">
        <v>564892.96</v>
      </c>
      <c r="H9" s="48">
        <v>564892.96</v>
      </c>
      <c r="I9" s="58">
        <v>129425.91000000003</v>
      </c>
      <c r="J9" s="7"/>
    </row>
    <row r="10" spans="1:10" ht="11.25">
      <c r="A10" s="26">
        <v>52</v>
      </c>
      <c r="B10" s="20" t="s">
        <v>17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58">
        <v>0</v>
      </c>
      <c r="J10" s="7"/>
    </row>
    <row r="11" spans="1:10" ht="11.25">
      <c r="A11" s="26">
        <v>60</v>
      </c>
      <c r="B11" s="19" t="s">
        <v>18</v>
      </c>
      <c r="C11" s="59">
        <v>15995635.500000002</v>
      </c>
      <c r="D11" s="48">
        <v>0</v>
      </c>
      <c r="E11" s="59">
        <v>15995635.500000002</v>
      </c>
      <c r="F11" s="44">
        <v>1610681.78</v>
      </c>
      <c r="G11" s="44">
        <v>-14384953.720000003</v>
      </c>
      <c r="H11" s="48">
        <v>0</v>
      </c>
      <c r="I11" s="58">
        <v>0</v>
      </c>
      <c r="J11" s="7"/>
    </row>
    <row r="12" spans="1:10" ht="11.25">
      <c r="A12" s="26">
        <v>61</v>
      </c>
      <c r="B12" s="20" t="s">
        <v>16</v>
      </c>
      <c r="C12" s="48">
        <v>3798840.16</v>
      </c>
      <c r="D12" s="48">
        <v>0</v>
      </c>
      <c r="E12" s="48">
        <v>3798840.16</v>
      </c>
      <c r="F12" s="44">
        <v>633276.14</v>
      </c>
      <c r="G12" s="44">
        <v>-3165564.02</v>
      </c>
      <c r="H12" s="48">
        <v>0</v>
      </c>
      <c r="I12" s="58">
        <v>0</v>
      </c>
      <c r="J12" s="7"/>
    </row>
    <row r="13" spans="1:10" ht="11.25">
      <c r="A13" s="26">
        <v>62</v>
      </c>
      <c r="B13" s="20" t="s">
        <v>17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58">
        <v>0</v>
      </c>
      <c r="J13" s="7"/>
    </row>
    <row r="14" spans="1:10" ht="11.25">
      <c r="A14" s="26">
        <v>80</v>
      </c>
      <c r="B14" s="19" t="s">
        <v>20</v>
      </c>
      <c r="C14" s="59">
        <v>41990543</v>
      </c>
      <c r="D14" s="48">
        <v>0</v>
      </c>
      <c r="E14" s="59">
        <v>41990543</v>
      </c>
      <c r="F14" s="48">
        <v>25412342.29</v>
      </c>
      <c r="G14" s="44">
        <v>-16578200.71</v>
      </c>
      <c r="H14" s="48">
        <v>0</v>
      </c>
      <c r="I14" s="58">
        <v>0</v>
      </c>
      <c r="J14" s="7"/>
    </row>
    <row r="15" spans="1:10" ht="11.25">
      <c r="A15" s="26">
        <v>90</v>
      </c>
      <c r="B15" s="19" t="s">
        <v>22</v>
      </c>
      <c r="C15" s="48">
        <v>47348630.02</v>
      </c>
      <c r="D15" s="48">
        <v>0</v>
      </c>
      <c r="E15" s="48">
        <v>47348630.02</v>
      </c>
      <c r="F15" s="48">
        <v>0</v>
      </c>
      <c r="G15" s="48">
        <v>-47348630.02</v>
      </c>
      <c r="H15" s="48">
        <v>0</v>
      </c>
      <c r="I15" s="58">
        <v>0</v>
      </c>
      <c r="J15" s="7"/>
    </row>
    <row r="16" spans="1:10" ht="11.25">
      <c r="A16" s="25">
        <v>90003</v>
      </c>
      <c r="B16" s="21" t="s">
        <v>24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58">
        <v>0</v>
      </c>
      <c r="J16" s="7"/>
    </row>
    <row r="17" spans="1:10" ht="11.25">
      <c r="A17" s="26">
        <v>20</v>
      </c>
      <c r="B17" s="19" t="s">
        <v>12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58">
        <v>0</v>
      </c>
      <c r="J17" s="7"/>
    </row>
    <row r="18" spans="1:10" ht="11.25">
      <c r="A18" s="26">
        <v>70</v>
      </c>
      <c r="B18" s="19" t="s">
        <v>19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58">
        <v>0</v>
      </c>
      <c r="J18" s="7"/>
    </row>
    <row r="19" spans="1:10" ht="11.25">
      <c r="A19" s="26">
        <v>90</v>
      </c>
      <c r="B19" s="19" t="s">
        <v>22</v>
      </c>
      <c r="C19" s="48">
        <v>47348630.02</v>
      </c>
      <c r="D19" s="48">
        <v>0</v>
      </c>
      <c r="E19" s="48">
        <v>47348630.02</v>
      </c>
      <c r="F19" s="48">
        <v>0</v>
      </c>
      <c r="G19" s="48">
        <v>-47348630.02</v>
      </c>
      <c r="H19" s="48">
        <v>0</v>
      </c>
      <c r="I19" s="58">
        <v>0</v>
      </c>
      <c r="J19" s="7"/>
    </row>
    <row r="20" spans="1:10" ht="11.25">
      <c r="A20" s="25">
        <v>90004</v>
      </c>
      <c r="B20" s="10" t="s">
        <v>25</v>
      </c>
      <c r="C20" s="48"/>
      <c r="D20" s="48"/>
      <c r="E20" s="48"/>
      <c r="F20" s="48"/>
      <c r="G20" s="48"/>
      <c r="H20" s="48"/>
      <c r="I20" s="58"/>
      <c r="J20" s="7"/>
    </row>
    <row r="21" spans="1:10" ht="11.25">
      <c r="A21" s="27" t="s">
        <v>26</v>
      </c>
      <c r="B21" s="22" t="s">
        <v>21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1">
        <v>0</v>
      </c>
      <c r="J21" s="7"/>
    </row>
    <row r="23" spans="1:4" ht="11.25">
      <c r="A23" s="28" t="s">
        <v>29</v>
      </c>
      <c r="B23" s="29"/>
      <c r="C23" s="67"/>
      <c r="D23" s="68"/>
    </row>
    <row r="24" spans="1:4" ht="11.25">
      <c r="A24" s="31"/>
      <c r="B24" s="29"/>
      <c r="C24" s="67"/>
      <c r="D24" s="68"/>
    </row>
    <row r="25" spans="1:4" ht="11.25">
      <c r="A25" s="32"/>
      <c r="B25" s="33"/>
      <c r="C25" s="70"/>
      <c r="D25" s="70"/>
    </row>
    <row r="26" spans="1:4" ht="11.25">
      <c r="A26" s="34"/>
      <c r="B26" s="32"/>
      <c r="C26" s="70"/>
      <c r="D26" s="70"/>
    </row>
    <row r="27" spans="1:4" ht="11.25">
      <c r="A27" s="34"/>
      <c r="B27" s="32"/>
      <c r="C27" s="71"/>
      <c r="D27" s="72"/>
    </row>
    <row r="28" spans="1:4" ht="11.25">
      <c r="A28" s="34"/>
      <c r="B28" s="36"/>
      <c r="C28" s="73"/>
      <c r="D28" s="74"/>
    </row>
  </sheetData>
  <sheetProtection sheet="1" objects="1" scenarios="1" formatCells="0" formatColumns="0" formatRows="0" insertRows="0" autoFilter="0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2017-03-30T22:07:26Z</cp:lastPrinted>
  <dcterms:created xsi:type="dcterms:W3CDTF">2012-12-11T20:48:19Z</dcterms:created>
  <dcterms:modified xsi:type="dcterms:W3CDTF">2017-05-11T20:06:42Z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