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<sst xmlns="http://schemas.openxmlformats.org/spreadsheetml/2006/main" count="29" uniqueCount="29">
  <si>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</si>
  <si>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</si>
  <si>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</si>
  <si>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</si>
  <si>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</si>
  <si>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</si>
  <si>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</si>
  <si>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</si>
  <si>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</si>
  <si>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</si>
  <si>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</si>
  <si>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</si>
  <si>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</si>
  <si>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</si>
  <si>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</si>
  <si>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</si>
  <si>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</si>
  <si>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</si>
  <si>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</si>
  <si>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</si>
  <si>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</si>
  <si>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</si>
  <si>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</si>
  <si>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</si>
  <si>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</si>
  <si>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</si>
  <si>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</si>
  <si>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</si>
  <si>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JUNTA MUNICIPAL DE AGUA POTABLE Y ALCANTARILLADO DE CELAYA, GTO.
ESTADO DE VARIACIÓN EN LA HACIENDA PÚBLICA
DEL 1 DE ENERO AL 31 DE MARZO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</si>
</sst>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1" fillId="0" borderId="10" xfId="60" applyNumberFormat="1" applyFont="1" applyFill="1" applyBorder="1" applyAlignment="1" applyProtection="1">
      <alignment horizontal="center" vertical="top"/>
      <protection hidden="1"/>
    </xf>
    <xf numFmtId="0" fontId="41" fillId="0" borderId="13" xfId="60" applyNumberFormat="1" applyFont="1" applyFill="1" applyBorder="1" applyAlignment="1" applyProtection="1">
      <alignment horizontal="center" vertical="top"/>
      <protection hidden="1"/>
    </xf>
    <xf numFmtId="0" fontId="4" fillId="0" borderId="10" xfId="60" applyFont="1" applyBorder="1" applyAlignment="1" applyProtection="1">
      <alignment horizontal="center" vertical="top"/>
      <protection/>
    </xf>
    <xf numFmtId="43" fontId="3" fillId="0" borderId="11" xfId="49" applyFont="1" applyFill="1" applyBorder="1" applyAlignment="1" applyProtection="1">
      <alignment/>
      <protection locked="0"/>
    </xf>
    <xf numFmtId="43" fontId="3" fillId="0" borderId="14" xfId="49" applyFont="1" applyFill="1" applyBorder="1" applyAlignment="1" applyProtection="1">
      <alignment/>
      <protection locked="0"/>
    </xf>
    <xf numFmtId="43" fontId="3" fillId="0" borderId="0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/>
      <protection locked="0"/>
    </xf>
    <xf numFmtId="43" fontId="3" fillId="0" borderId="15" xfId="49" applyFont="1" applyFill="1" applyBorder="1" applyAlignment="1" applyProtection="1">
      <alignment/>
      <protection locked="0"/>
    </xf>
    <xf numFmtId="43" fontId="0" fillId="0" borderId="0" xfId="49" applyFont="1" applyBorder="1" applyAlignment="1">
      <alignment/>
    </xf>
    <xf numFmtId="43" fontId="4" fillId="0" borderId="15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 vertical="top"/>
      <protection locked="0"/>
    </xf>
    <xf numFmtId="43" fontId="3" fillId="0" borderId="12" xfId="49" applyFont="1" applyFill="1" applyBorder="1" applyAlignment="1" applyProtection="1">
      <alignment/>
      <protection locked="0"/>
    </xf>
    <xf numFmtId="43" fontId="3" fillId="0" borderId="12" xfId="49" applyFont="1" applyFill="1" applyBorder="1" applyAlignment="1" applyProtection="1">
      <alignment vertical="top"/>
      <protection locked="0"/>
    </xf>
    <xf numFmtId="43" fontId="3" fillId="0" borderId="16" xfId="49" applyFont="1" applyFill="1" applyBorder="1" applyAlignment="1" applyProtection="1">
      <alignment vertical="top"/>
      <protection locked="0"/>
    </xf>
    <xf numFmtId="43" fontId="0" fillId="0" borderId="0" xfId="49" applyFont="1" applyAlignment="1">
      <alignment/>
    </xf>
    <xf numFmtId="0" fontId="42" fillId="33" borderId="17" xfId="60" applyFont="1" applyFill="1" applyBorder="1" applyAlignment="1" applyProtection="1">
      <alignment horizontal="center" vertical="center" wrapText="1"/>
      <protection locked="0"/>
    </xf>
    <xf numFmtId="0" fontId="42" fillId="34" borderId="18" xfId="60" applyFont="1" applyFill="1" applyBorder="1" applyAlignment="1" applyProtection="1">
      <alignment horizontal="center" vertical="center" wrapText="1"/>
      <protection locked="0"/>
    </xf>
    <xf numFmtId="0" fontId="42" fillId="35" borderId="19" xfId="60" applyFont="1" applyFill="1" applyBorder="1" applyAlignment="1">
      <alignment horizontal="center" vertical="center"/>
      <protection/>
    </xf>
    <xf numFmtId="0" fontId="42" fillId="36" borderId="18" xfId="60" applyFont="1" applyFill="1" applyBorder="1" applyAlignment="1">
      <alignment horizontal="center" vertical="center" wrapText="1"/>
      <protection/>
    </xf>
    <xf numFmtId="43" fontId="42" fillId="37" borderId="19" xfId="49" applyFont="1" applyFill="1" applyBorder="1" applyAlignment="1">
      <alignment horizontal="center" vertical="center" wrapText="1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2" sqref="B2"/>
    </sheetView>
  </sheetViews>
  <sheetFormatPr defaultColWidth="12" defaultRowHeight="11.25"/>
  <cols>
    <col min="1" max="1" width="7.16015625" style="0" bestFit="1" customWidth="1"/>
    <col min="2" max="2" width="62.83203125" style="0" customWidth="1"/>
    <col min="3" max="3" width="20.16015625" style="20" bestFit="1" customWidth="1"/>
    <col min="4" max="4" width="22.83203125" style="20" bestFit="1" customWidth="1"/>
    <col min="5" max="5" width="25.5" style="20" bestFit="1" customWidth="1"/>
    <col min="6" max="6" width="13.83203125" style="20" bestFit="1" customWidth="1"/>
    <col min="7" max="7" width="15.33203125" style="20" bestFit="1" customWidth="1"/>
  </cols>
  <sheetData>
    <row r="1" spans="1:7" ht="48" customHeight="1">
      <c r="A1" s="21" t="s">
        <v>28</v>
      </c>
      <c r="B1" s="22"/>
      <c r="C1" s="22"/>
      <c r="D1" s="22"/>
      <c r="E1" s="22"/>
      <c r="F1" s="22"/>
      <c r="G1" s="22"/>
    </row>
    <row r="2" spans="1:7" ht="56.25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ht="11.25">
      <c r="A3" s="8">
        <v>3250</v>
      </c>
      <c r="B3" s="4" t="s">
        <v>3</v>
      </c>
      <c r="C3" s="9"/>
      <c r="D3" s="9">
        <v>0</v>
      </c>
      <c r="E3" s="9">
        <v>0</v>
      </c>
      <c r="F3" s="9">
        <v>0</v>
      </c>
      <c r="G3" s="10">
        <f>SUM(C3:F3)</f>
        <v>0</v>
      </c>
    </row>
    <row r="4" spans="1:7" ht="11.25">
      <c r="A4" s="6">
        <v>900001</v>
      </c>
      <c r="B4" s="1" t="s">
        <v>11</v>
      </c>
      <c r="C4" s="11">
        <f>SUM(C5:C7)</f>
        <v>149765155.18</v>
      </c>
      <c r="D4" s="12"/>
      <c r="E4" s="12"/>
      <c r="F4" s="11">
        <f>SUM(F5:F7)</f>
        <v>0</v>
      </c>
      <c r="G4" s="13">
        <f aca="true" t="shared" si="0" ref="G4:G12">SUM(C4:F4)</f>
        <v>149765155.18</v>
      </c>
    </row>
    <row r="5" spans="1:7" ht="11.25">
      <c r="A5" s="2">
        <v>3110</v>
      </c>
      <c r="B5" s="3" t="s">
        <v>1</v>
      </c>
      <c r="C5" s="14">
        <v>149765155.18</v>
      </c>
      <c r="D5" s="12"/>
      <c r="E5" s="12"/>
      <c r="F5" s="12">
        <v>0</v>
      </c>
      <c r="G5" s="15">
        <f t="shared" si="0"/>
        <v>149765155.18</v>
      </c>
    </row>
    <row r="6" spans="1:7" ht="11.25">
      <c r="A6" s="2">
        <v>3120</v>
      </c>
      <c r="B6" s="3" t="s">
        <v>5</v>
      </c>
      <c r="C6" s="12">
        <v>0</v>
      </c>
      <c r="D6" s="12"/>
      <c r="E6" s="12"/>
      <c r="F6" s="12">
        <v>0</v>
      </c>
      <c r="G6" s="15">
        <f t="shared" si="0"/>
        <v>0</v>
      </c>
    </row>
    <row r="7" spans="1:7" ht="11.25">
      <c r="A7" s="2">
        <v>3130</v>
      </c>
      <c r="B7" s="3" t="s">
        <v>6</v>
      </c>
      <c r="C7" s="12">
        <v>0</v>
      </c>
      <c r="D7" s="12"/>
      <c r="E7" s="12"/>
      <c r="F7" s="12">
        <v>0</v>
      </c>
      <c r="G7" s="15">
        <f t="shared" si="0"/>
        <v>0</v>
      </c>
    </row>
    <row r="8" spans="1:7" ht="11.25">
      <c r="A8" s="6">
        <v>900002</v>
      </c>
      <c r="B8" s="1" t="s">
        <v>4</v>
      </c>
      <c r="C8" s="12"/>
      <c r="D8" s="11">
        <f>SUM(D9:D12)</f>
        <v>609384435.47</v>
      </c>
      <c r="E8" s="12"/>
      <c r="F8" s="11">
        <f>SUM(F9:F12)</f>
        <v>0</v>
      </c>
      <c r="G8" s="13">
        <f>SUM(C8:F8)</f>
        <v>609384435.47</v>
      </c>
    </row>
    <row r="9" spans="1:7" ht="11.25">
      <c r="A9" s="2">
        <v>3210</v>
      </c>
      <c r="B9" s="3" t="s">
        <v>9</v>
      </c>
      <c r="C9" s="12"/>
      <c r="D9" s="12">
        <v>0</v>
      </c>
      <c r="E9" s="12"/>
      <c r="F9" s="12">
        <v>0</v>
      </c>
      <c r="G9" s="15">
        <f t="shared" si="0"/>
        <v>0</v>
      </c>
    </row>
    <row r="10" spans="1:7" ht="11.25">
      <c r="A10" s="2">
        <v>3220</v>
      </c>
      <c r="B10" s="3" t="s">
        <v>7</v>
      </c>
      <c r="C10" s="12"/>
      <c r="D10" s="14">
        <v>609384435.47</v>
      </c>
      <c r="E10" s="12"/>
      <c r="F10" s="12">
        <v>0</v>
      </c>
      <c r="G10" s="15">
        <f t="shared" si="0"/>
        <v>609384435.47</v>
      </c>
    </row>
    <row r="11" spans="1:7" ht="11.25">
      <c r="A11" s="2">
        <v>3230</v>
      </c>
      <c r="B11" s="3" t="s">
        <v>8</v>
      </c>
      <c r="C11" s="12"/>
      <c r="D11" s="12">
        <v>0</v>
      </c>
      <c r="E11" s="12"/>
      <c r="F11" s="12">
        <v>0</v>
      </c>
      <c r="G11" s="15">
        <f t="shared" si="0"/>
        <v>0</v>
      </c>
    </row>
    <row r="12" spans="1:7" ht="11.25">
      <c r="A12" s="2">
        <v>3240</v>
      </c>
      <c r="B12" s="3" t="s">
        <v>2</v>
      </c>
      <c r="C12" s="12"/>
      <c r="D12" s="12">
        <v>0</v>
      </c>
      <c r="E12" s="12"/>
      <c r="F12" s="12">
        <v>0</v>
      </c>
      <c r="G12" s="15">
        <f t="shared" si="0"/>
        <v>0</v>
      </c>
    </row>
    <row r="13" spans="1:7" ht="11.25">
      <c r="A13" s="6">
        <v>900003</v>
      </c>
      <c r="B13" s="1" t="s">
        <v>17</v>
      </c>
      <c r="C13" s="11">
        <f>+C4</f>
        <v>149765155.18</v>
      </c>
      <c r="D13" s="11">
        <f>+D3+D8</f>
        <v>609384435.47</v>
      </c>
      <c r="E13" s="11">
        <f>+E3</f>
        <v>0</v>
      </c>
      <c r="F13" s="11">
        <f>+F3+F4+F8</f>
        <v>0</v>
      </c>
      <c r="G13" s="13">
        <f>+G3+G4+G8</f>
        <v>759149590.6500001</v>
      </c>
    </row>
    <row r="14" spans="1:7" ht="22.5">
      <c r="A14" s="6">
        <v>900004</v>
      </c>
      <c r="B14" s="1" t="s">
        <v>18</v>
      </c>
      <c r="C14" s="11">
        <f>SUM(C15:C17)</f>
        <v>0</v>
      </c>
      <c r="D14" s="12"/>
      <c r="E14" s="12"/>
      <c r="F14" s="11">
        <f>SUM(F15:F17)</f>
        <v>0</v>
      </c>
      <c r="G14" s="13">
        <f aca="true" t="shared" si="1" ref="G14:G22">SUM(C14:F14)</f>
        <v>0</v>
      </c>
    </row>
    <row r="15" spans="1:7" ht="11.25">
      <c r="A15" s="2">
        <v>3110</v>
      </c>
      <c r="B15" s="3" t="s">
        <v>20</v>
      </c>
      <c r="C15" s="12">
        <v>0</v>
      </c>
      <c r="D15" s="12"/>
      <c r="E15" s="12"/>
      <c r="F15" s="12">
        <v>0</v>
      </c>
      <c r="G15" s="15">
        <f t="shared" si="1"/>
        <v>0</v>
      </c>
    </row>
    <row r="16" spans="1:7" ht="11.25">
      <c r="A16" s="2">
        <v>3120</v>
      </c>
      <c r="B16" s="3" t="s">
        <v>21</v>
      </c>
      <c r="C16" s="12">
        <v>0</v>
      </c>
      <c r="D16" s="12"/>
      <c r="E16" s="12"/>
      <c r="F16" s="12">
        <v>0</v>
      </c>
      <c r="G16" s="15">
        <f t="shared" si="1"/>
        <v>0</v>
      </c>
    </row>
    <row r="17" spans="1:7" ht="11.25">
      <c r="A17" s="2">
        <v>3130</v>
      </c>
      <c r="B17" s="3" t="s">
        <v>22</v>
      </c>
      <c r="C17" s="12">
        <v>0</v>
      </c>
      <c r="D17" s="12"/>
      <c r="E17" s="12"/>
      <c r="F17" s="12">
        <v>0</v>
      </c>
      <c r="G17" s="15">
        <f t="shared" si="1"/>
        <v>0</v>
      </c>
    </row>
    <row r="18" spans="1:7" ht="11.25">
      <c r="A18" s="6">
        <v>900005</v>
      </c>
      <c r="B18" s="1" t="s">
        <v>23</v>
      </c>
      <c r="C18" s="12"/>
      <c r="D18" s="12"/>
      <c r="E18" s="11">
        <f>SUM(E19:E22)</f>
        <v>48403501.12</v>
      </c>
      <c r="F18" s="11">
        <f>SUM(F19:F22)</f>
        <v>0</v>
      </c>
      <c r="G18" s="13">
        <f>SUM(C18:F18)</f>
        <v>48403501.12</v>
      </c>
    </row>
    <row r="19" spans="1:7" ht="11.25">
      <c r="A19" s="2">
        <v>3210</v>
      </c>
      <c r="B19" s="3" t="s">
        <v>24</v>
      </c>
      <c r="C19" s="12"/>
      <c r="D19" s="12"/>
      <c r="E19" s="14">
        <v>54265612.86</v>
      </c>
      <c r="F19" s="12">
        <v>0</v>
      </c>
      <c r="G19" s="15">
        <f t="shared" si="1"/>
        <v>54265612.86</v>
      </c>
    </row>
    <row r="20" spans="1:7" ht="11.25">
      <c r="A20" s="2">
        <v>3220</v>
      </c>
      <c r="B20" s="3" t="s">
        <v>25</v>
      </c>
      <c r="C20" s="12"/>
      <c r="D20" s="12"/>
      <c r="E20" s="14">
        <v>-5862111.74</v>
      </c>
      <c r="F20" s="12">
        <v>0</v>
      </c>
      <c r="G20" s="15">
        <f t="shared" si="1"/>
        <v>-5862111.74</v>
      </c>
    </row>
    <row r="21" spans="1:7" ht="11.25">
      <c r="A21" s="2">
        <v>3230</v>
      </c>
      <c r="B21" s="3" t="s">
        <v>26</v>
      </c>
      <c r="C21" s="12"/>
      <c r="D21" s="16"/>
      <c r="E21" s="16">
        <v>0</v>
      </c>
      <c r="F21" s="16">
        <v>0</v>
      </c>
      <c r="G21" s="15">
        <f t="shared" si="1"/>
        <v>0</v>
      </c>
    </row>
    <row r="22" spans="1:7" ht="11.25">
      <c r="A22" s="2">
        <v>3240</v>
      </c>
      <c r="B22" s="3" t="s">
        <v>27</v>
      </c>
      <c r="C22" s="12"/>
      <c r="D22" s="16"/>
      <c r="E22" s="16">
        <v>0</v>
      </c>
      <c r="F22" s="16">
        <v>0</v>
      </c>
      <c r="G22" s="15">
        <f t="shared" si="1"/>
        <v>0</v>
      </c>
    </row>
    <row r="23" spans="1:7" ht="11.25">
      <c r="A23" s="7">
        <v>900006</v>
      </c>
      <c r="B23" s="5" t="s">
        <v>19</v>
      </c>
      <c r="C23" s="17">
        <f>C13+C14</f>
        <v>149765155.18</v>
      </c>
      <c r="D23" s="18">
        <f>D13</f>
        <v>609384435.47</v>
      </c>
      <c r="E23" s="18">
        <f>E13+E18</f>
        <v>48403501.12</v>
      </c>
      <c r="F23" s="18">
        <f>F13+F14+F18</f>
        <v>0</v>
      </c>
      <c r="G23" s="19">
        <f>G13+G14+G18</f>
        <v>807553091.7700001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2014-12-05T15:24:30Z</cp:lastPrinted>
  <dcterms:created xsi:type="dcterms:W3CDTF">2012-12-11T20:30:33Z</dcterms:created>
  <dcterms:modified xsi:type="dcterms:W3CDTF">2017-05-11T19:08:59Z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