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8775" activeTab="2"/>
  </bookViews>
  <sheets>
    <sheet name="EAI" sheetId="1" r:id="rId1"/>
    <sheet name="CRI" sheetId="2" r:id="rId2"/>
    <sheet name="CFF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<sst xmlns="http://schemas.openxmlformats.org/spreadsheetml/2006/main" count="90" uniqueCount="51">
  <si>
    <t>PATRONATO DE LA FERIA PUERTA DE ORO DEL BAJÍO
ESTADO ANALÍTICO DE INGRESOS 
DEL 1 DE ENERO AL 31 DE MARZO DE 2017</t>
  </si>
  <si>
    <t>CFF</t>
  </si>
  <si>
    <t>CE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</si>
  <si>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</si>
  <si>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</si>
  <si>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</si>
  <si>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</si>
  <si>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</si>
  <si>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</si>
  <si>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</si>
  <si>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</si>
  <si>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</si>
  <si>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</si>
  <si>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1,1,6</t>
  </si>
  <si>
    <t>DERECHO DE USO DE ESPACIOS STANDS</t>
  </si>
  <si>
    <t>PATROCINIOS</t>
  </si>
  <si>
    <t>TAQUILLA TEATRO DEL PUEBLO</t>
  </si>
  <si>
    <t>TAQUILLA ENTRADA GENERAL</t>
  </si>
  <si>
    <t>INGRESOS POR ARRENDAMIENTO</t>
  </si>
  <si>
    <t>OTROS INGRESOS</t>
  </si>
  <si>
    <t>INGRESOS FESTIVAL DEL GLOBO</t>
  </si>
  <si>
    <t>INGRESOS CONCIERTO MASIVO</t>
  </si>
  <si>
    <t>ESTACIONAMIENTO GENERAL</t>
  </si>
  <si>
    <t>EXPO CABRA</t>
  </si>
  <si>
    <t>1,1,8</t>
  </si>
  <si>
    <t>TRANSFERENCIAS PARA SERVICIOS PERSONALES</t>
  </si>
  <si>
    <t>TRANSFERENCIAS PARA MATERIALES Y SUMINISTROS</t>
  </si>
  <si>
    <t>TRANSFERENCIAS PARA SERVICIOS BASICOS</t>
  </si>
  <si>
    <t>CONVENIOS MUNICIPALES</t>
  </si>
  <si>
    <t>1.1.8</t>
  </si>
  <si>
    <t>CONVENIOS FEDERALES</t>
  </si>
  <si>
    <t>CONVENIOS ESTATALES</t>
  </si>
  <si>
    <t>PATRONATO DE LA FERIA REGIONAL PUERTA DE ORO DEL BAJÍO
ESTADO ANALÍTICO DE INGRESOS POR RUBRO
DEL 1 DE ENERO AL 31 DE MARZO DE 2017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</si>
  <si>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</si>
  <si>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</si>
  <si>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</si>
  <si>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</si>
  <si>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</si>
  <si>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</si>
  <si>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</si>
  <si>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</si>
  <si>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Aprovechamientos 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</si>
  <si>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</si>
  <si>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</si>
  <si>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</si>
  <si>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</si>
  <si>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</si>
  <si>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PATRONATO DE LA FERIA REGIONAL PUERTA DE ORO DEL BAJÍO
ESTADO ANALÍTICO DE INGRESOS POR FUENTE DE FINANCIAMIENTO
DEL 1 DE ENERO AL 31 MARZO DE 2017</t>
  </si>
  <si>
    <t>Ingresos del Gobierno</t>
  </si>
  <si>
    <t>Ingresos de Organismos y Empresas</t>
  </si>
  <si>
    <t>Ingresos derivados de financiamiento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</si>
</sst>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8" fillId="33" borderId="10" xfId="52" applyFont="1" applyFill="1" applyBorder="1" applyAlignment="1" applyProtection="1">
      <alignment horizontal="center" vertical="center" wrapText="1"/>
      <protection locked="0"/>
    </xf>
    <xf numFmtId="0" fontId="38" fillId="34" borderId="11" xfId="52" applyFont="1" applyFill="1" applyBorder="1" applyAlignment="1" applyProtection="1">
      <alignment horizontal="center" vertical="center" wrapText="1"/>
      <protection locked="0"/>
    </xf>
    <xf numFmtId="0" fontId="38" fillId="35" borderId="12" xfId="52" applyFont="1" applyFill="1" applyBorder="1" applyAlignment="1" applyProtection="1">
      <alignment horizontal="center" vertical="center" wrapText="1"/>
      <protection locked="0"/>
    </xf>
    <xf numFmtId="0" fontId="39" fillId="0" borderId="0" xfId="52" applyFont="1" applyFill="1" applyBorder="1" applyAlignment="1">
      <alignment vertical="top"/>
      <protection/>
    </xf>
    <xf numFmtId="0" fontId="38" fillId="36" borderId="13" xfId="52" applyFont="1" applyFill="1" applyBorder="1" applyAlignment="1">
      <alignment horizontal="center" vertical="center"/>
      <protection/>
    </xf>
    <xf numFmtId="0" fontId="38" fillId="37" borderId="13" xfId="52" applyFont="1" applyFill="1" applyBorder="1" applyAlignment="1">
      <alignment horizontal="center" vertical="center" wrapText="1"/>
      <protection/>
    </xf>
    <xf numFmtId="0" fontId="40" fillId="0" borderId="0" xfId="52" applyFont="1" applyFill="1" applyBorder="1" applyAlignment="1">
      <alignment horizontal="center" vertical="top"/>
      <protection/>
    </xf>
    <xf numFmtId="0" fontId="38" fillId="0" borderId="14" xfId="53" applyFont="1" applyBorder="1" applyAlignment="1" applyProtection="1">
      <alignment horizontal="center" vertical="top"/>
      <protection hidden="1"/>
    </xf>
    <xf numFmtId="0" fontId="38" fillId="0" borderId="15" xfId="53" applyFont="1" applyBorder="1" applyAlignment="1" applyProtection="1">
      <alignment horizontal="center" vertical="top"/>
      <protection/>
    </xf>
    <xf numFmtId="0" fontId="39" fillId="0" borderId="15" xfId="52" applyFont="1" applyFill="1" applyBorder="1" applyAlignment="1" applyProtection="1">
      <alignment vertical="top" wrapText="1"/>
      <protection/>
    </xf>
    <xf numFmtId="43" fontId="39" fillId="0" borderId="15" xfId="47" applyFont="1" applyFill="1" applyBorder="1" applyAlignment="1" applyProtection="1">
      <alignment vertical="top"/>
      <protection locked="0"/>
    </xf>
    <xf numFmtId="43" fontId="39" fillId="0" borderId="16" xfId="47" applyFont="1" applyFill="1" applyBorder="1" applyAlignment="1" applyProtection="1">
      <alignment vertical="top"/>
      <protection locked="0"/>
    </xf>
    <xf numFmtId="0" fontId="40" fillId="0" borderId="0" xfId="52" applyFont="1" applyFill="1" applyBorder="1" applyAlignment="1">
      <alignment vertical="top"/>
      <protection/>
    </xf>
    <xf numFmtId="0" fontId="40" fillId="0" borderId="17" xfId="52" applyFont="1" applyFill="1" applyBorder="1" applyAlignment="1" applyProtection="1">
      <alignment horizontal="center" vertical="top"/>
      <protection locked="0"/>
    </xf>
    <xf numFmtId="0" fontId="40" fillId="0" borderId="0" xfId="52" applyFont="1" applyFill="1" applyBorder="1" applyAlignment="1" applyProtection="1">
      <alignment horizontal="center" vertical="top"/>
      <protection locked="0"/>
    </xf>
    <xf numFmtId="0" fontId="39" fillId="0" borderId="0" xfId="52" applyFont="1" applyFill="1" applyBorder="1" applyAlignment="1" applyProtection="1">
      <alignment vertical="top" wrapText="1"/>
      <protection locked="0"/>
    </xf>
    <xf numFmtId="43" fontId="39" fillId="0" borderId="0" xfId="47" applyFont="1" applyFill="1" applyBorder="1" applyAlignment="1" applyProtection="1">
      <alignment vertical="top"/>
      <protection locked="0"/>
    </xf>
    <xf numFmtId="43" fontId="39" fillId="0" borderId="18" xfId="47" applyFont="1" applyFill="1" applyBorder="1" applyAlignment="1" applyProtection="1">
      <alignment vertical="top"/>
      <protection locked="0"/>
    </xf>
    <xf numFmtId="0" fontId="40" fillId="0" borderId="0" xfId="52" applyFont="1" applyFill="1" applyBorder="1" applyAlignment="1" applyProtection="1">
      <alignment vertical="top"/>
      <protection locked="0"/>
    </xf>
    <xf numFmtId="0" fontId="40" fillId="0" borderId="0" xfId="52" applyFont="1" applyFill="1" applyBorder="1" applyAlignment="1" applyProtection="1">
      <alignment horizontal="justify" vertical="top" wrapText="1"/>
      <protection locked="0"/>
    </xf>
    <xf numFmtId="43" fontId="40" fillId="0" borderId="0" xfId="47" applyFont="1" applyFill="1" applyBorder="1" applyAlignment="1" applyProtection="1">
      <alignment vertical="top"/>
      <protection locked="0"/>
    </xf>
    <xf numFmtId="43" fontId="40" fillId="0" borderId="18" xfId="47" applyFont="1" applyFill="1" applyBorder="1" applyAlignment="1" applyProtection="1">
      <alignment vertical="top"/>
      <protection locked="0"/>
    </xf>
    <xf numFmtId="0" fontId="40" fillId="0" borderId="17" xfId="52" applyFont="1" applyFill="1" applyBorder="1" applyAlignment="1" applyProtection="1">
      <alignment vertical="top"/>
      <protection locked="0"/>
    </xf>
    <xf numFmtId="0" fontId="40" fillId="0" borderId="19" xfId="52" applyFont="1" applyFill="1" applyBorder="1" applyAlignment="1" applyProtection="1">
      <alignment vertical="top"/>
      <protection locked="0"/>
    </xf>
    <xf numFmtId="0" fontId="40" fillId="0" borderId="20" xfId="52" applyFont="1" applyFill="1" applyBorder="1" applyAlignment="1" applyProtection="1">
      <alignment vertical="top"/>
      <protection locked="0"/>
    </xf>
    <xf numFmtId="43" fontId="40" fillId="0" borderId="20" xfId="47" applyFont="1" applyFill="1" applyBorder="1" applyAlignment="1" applyProtection="1">
      <alignment vertical="top"/>
      <protection locked="0"/>
    </xf>
    <xf numFmtId="43" fontId="40" fillId="0" borderId="21" xfId="47" applyFont="1" applyFill="1" applyBorder="1" applyAlignment="1" applyProtection="1">
      <alignment vertical="top"/>
      <protection locked="0"/>
    </xf>
    <xf numFmtId="4" fontId="40" fillId="0" borderId="0" xfId="52" applyNumberFormat="1" applyFont="1" applyFill="1" applyBorder="1" applyAlignment="1" applyProtection="1">
      <alignment vertical="top"/>
      <protection locked="0"/>
    </xf>
    <xf numFmtId="0" fontId="39" fillId="0" borderId="0" xfId="52" applyFont="1" applyFill="1" applyBorder="1" applyAlignment="1" applyProtection="1">
      <alignment vertical="top"/>
      <protection locked="0"/>
    </xf>
    <xf numFmtId="0" fontId="39" fillId="0" borderId="0" xfId="52" applyFont="1" applyFill="1" applyBorder="1" applyAlignment="1" applyProtection="1">
      <alignment vertical="top"/>
      <protection/>
    </xf>
    <xf numFmtId="0" fontId="40" fillId="0" borderId="0" xfId="52" applyFont="1" applyFill="1" applyBorder="1" applyAlignment="1" applyProtection="1">
      <alignment horizontal="center" vertical="top"/>
      <protection/>
    </xf>
    <xf numFmtId="0" fontId="38" fillId="0" borderId="17" xfId="53" applyFont="1" applyBorder="1" applyAlignment="1" applyProtection="1">
      <alignment horizontal="center" vertical="top"/>
      <protection locked="0"/>
    </xf>
    <xf numFmtId="0" fontId="40" fillId="0" borderId="0" xfId="52" applyFont="1" applyFill="1" applyBorder="1" applyAlignment="1" applyProtection="1">
      <alignment vertical="top"/>
      <protection/>
    </xf>
    <xf numFmtId="0" fontId="40" fillId="0" borderId="0" xfId="52" applyFont="1" applyFill="1" applyBorder="1" applyAlignment="1" applyProtection="1">
      <alignment horizontal="left" vertical="top" indent="1"/>
      <protection locked="0"/>
    </xf>
    <xf numFmtId="0" fontId="40" fillId="0" borderId="0" xfId="52" applyFont="1" applyFill="1" applyBorder="1" applyAlignment="1" applyProtection="1">
      <alignment horizontal="left" vertical="top" wrapText="1" indent="1"/>
      <protection locked="0"/>
    </xf>
    <xf numFmtId="0" fontId="40" fillId="0" borderId="19" xfId="52" applyFont="1" applyFill="1" applyBorder="1" applyAlignment="1" applyProtection="1" quotePrefix="1">
      <alignment horizontal="center" vertical="top"/>
      <protection locked="0"/>
    </xf>
    <xf numFmtId="0" fontId="38" fillId="38" borderId="13" xfId="52" applyFont="1" applyFill="1" applyBorder="1" applyAlignment="1" applyProtection="1">
      <alignment horizontal="center" vertical="center"/>
      <protection/>
    </xf>
    <xf numFmtId="0" fontId="38" fillId="39" borderId="22" xfId="52" applyFont="1" applyFill="1" applyBorder="1" applyAlignment="1" applyProtection="1">
      <alignment horizontal="center" vertical="center"/>
      <protection/>
    </xf>
    <xf numFmtId="0" fontId="38" fillId="40" borderId="22" xfId="52" applyFont="1" applyFill="1" applyBorder="1" applyAlignment="1" applyProtection="1">
      <alignment horizontal="center" vertical="center" wrapText="1"/>
      <protection/>
    </xf>
    <xf numFmtId="0" fontId="38" fillId="41" borderId="13" xfId="52" applyFont="1" applyFill="1" applyBorder="1" applyAlignment="1" applyProtection="1">
      <alignment horizontal="center" vertical="center" wrapText="1"/>
      <protection/>
    </xf>
    <xf numFmtId="0" fontId="38" fillId="0" borderId="14" xfId="53" applyFont="1" applyBorder="1" applyAlignment="1" applyProtection="1">
      <alignment horizontal="center" vertical="top"/>
      <protection/>
    </xf>
    <xf numFmtId="0" fontId="38" fillId="0" borderId="17" xfId="53" applyFont="1" applyBorder="1" applyAlignment="1" applyProtection="1">
      <alignment horizontal="center" vertical="top"/>
      <protection/>
    </xf>
    <xf numFmtId="0" fontId="39" fillId="0" borderId="0" xfId="52" applyFont="1" applyFill="1" applyBorder="1" applyAlignment="1" applyProtection="1">
      <alignment horizontal="justify" vertical="top" wrapText="1"/>
      <protection/>
    </xf>
    <xf numFmtId="0" fontId="40" fillId="0" borderId="17" xfId="52" applyFont="1" applyFill="1" applyBorder="1" applyAlignment="1" applyProtection="1">
      <alignment horizontal="center" vertical="top"/>
      <protection/>
    </xf>
    <xf numFmtId="0" fontId="40" fillId="0" borderId="0" xfId="52" applyFont="1" applyFill="1" applyBorder="1" applyAlignment="1" applyProtection="1">
      <alignment horizontal="left" vertical="top" wrapText="1" indent="1"/>
      <protection/>
    </xf>
    <xf numFmtId="0" fontId="40" fillId="0" borderId="0" xfId="52" applyFont="1" applyFill="1" applyBorder="1" applyAlignment="1" applyProtection="1">
      <alignment horizontal="left" vertical="top" indent="2"/>
      <protection/>
    </xf>
    <xf numFmtId="0" fontId="40" fillId="0" borderId="19" xfId="52" applyFont="1" applyFill="1" applyBorder="1" applyAlignment="1" applyProtection="1" quotePrefix="1">
      <alignment horizontal="center" vertical="top"/>
      <protection/>
    </xf>
    <xf numFmtId="0" fontId="40" fillId="0" borderId="20" xfId="52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447675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457200</xdr:colOff>
      <xdr:row>0</xdr:row>
      <xdr:rowOff>533400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285750</xdr:colOff>
      <xdr:row>0</xdr:row>
      <xdr:rowOff>428625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742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Yazmin\Downloads\210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RI"/>
      <sheetName val="CFF"/>
    </sheetNames>
    <sheetDataSet>
      <sheetData sheetId="0">
        <row r="5">
          <cell r="E5">
            <v>3000000</v>
          </cell>
          <cell r="G5">
            <v>3000000</v>
          </cell>
        </row>
        <row r="6">
          <cell r="E6">
            <v>1900000</v>
          </cell>
          <cell r="G6">
            <v>1900000</v>
          </cell>
          <cell r="H6">
            <v>11206.9</v>
          </cell>
        </row>
        <row r="7">
          <cell r="E7">
            <v>0</v>
          </cell>
          <cell r="G7">
            <v>0</v>
          </cell>
        </row>
        <row r="8">
          <cell r="E8">
            <v>6000000</v>
          </cell>
          <cell r="G8">
            <v>6000000</v>
          </cell>
        </row>
        <row r="9">
          <cell r="E9">
            <v>2580891</v>
          </cell>
          <cell r="G9">
            <v>2580891</v>
          </cell>
          <cell r="H9">
            <v>28166.37</v>
          </cell>
        </row>
        <row r="10">
          <cell r="E10">
            <v>10200000</v>
          </cell>
          <cell r="G10">
            <v>10200000</v>
          </cell>
          <cell r="H10">
            <v>126521.67</v>
          </cell>
        </row>
        <row r="11">
          <cell r="E11">
            <v>2811000</v>
          </cell>
          <cell r="G11">
            <v>2811000</v>
          </cell>
        </row>
        <row r="12">
          <cell r="E12">
            <v>1015500</v>
          </cell>
          <cell r="G12">
            <v>1015500</v>
          </cell>
        </row>
        <row r="13">
          <cell r="E13">
            <v>1100000</v>
          </cell>
          <cell r="G13">
            <v>1100000</v>
          </cell>
        </row>
        <row r="14">
          <cell r="E14">
            <v>210000</v>
          </cell>
          <cell r="G14">
            <v>210000</v>
          </cell>
        </row>
        <row r="16">
          <cell r="E16">
            <v>3639983</v>
          </cell>
          <cell r="G16">
            <v>3639983</v>
          </cell>
          <cell r="H16">
            <v>600000</v>
          </cell>
        </row>
        <row r="17">
          <cell r="E17">
            <v>416728</v>
          </cell>
          <cell r="G17">
            <v>416728</v>
          </cell>
          <cell r="H17">
            <v>0</v>
          </cell>
        </row>
        <row r="18">
          <cell r="E18">
            <v>1608289</v>
          </cell>
          <cell r="G18">
            <v>1608289</v>
          </cell>
          <cell r="H18">
            <v>1900000</v>
          </cell>
        </row>
        <row r="19">
          <cell r="E19">
            <v>23000000</v>
          </cell>
          <cell r="G19">
            <v>23000000</v>
          </cell>
        </row>
        <row r="21">
          <cell r="E21">
            <v>1200000</v>
          </cell>
          <cell r="G21">
            <v>1200000</v>
          </cell>
        </row>
        <row r="23">
          <cell r="E23">
            <v>26600000</v>
          </cell>
          <cell r="G23">
            <v>26600000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3" width="7.57421875" style="19" customWidth="1"/>
    <col min="4" max="4" width="43.57421875" style="19" customWidth="1"/>
    <col min="5" max="11" width="15.28125" style="28" customWidth="1"/>
    <col min="12" max="16384" width="11.421875" style="19" customWidth="1"/>
  </cols>
  <sheetData>
    <row r="1" spans="1:11" s="4" customFormat="1" ht="36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s="7" customFormat="1" ht="22.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13" customFormat="1" ht="11.25">
      <c r="A3" s="8">
        <v>90001</v>
      </c>
      <c r="B3" s="9"/>
      <c r="C3" s="9"/>
      <c r="D3" s="10" t="s">
        <v>12</v>
      </c>
      <c r="E3" s="11">
        <f>SUM(E5:E23)</f>
        <v>85282391</v>
      </c>
      <c r="F3" s="11">
        <f>SUM(F5:F23)</f>
        <v>0</v>
      </c>
      <c r="G3" s="11">
        <f>SUM(G5:G23)</f>
        <v>85282391</v>
      </c>
      <c r="H3" s="11">
        <f>SUM(H5:H23)</f>
        <v>2665894.94</v>
      </c>
      <c r="I3" s="11">
        <f>SUM(I5:I23)</f>
        <v>2665894.94</v>
      </c>
      <c r="J3" s="11">
        <f>+I3-E3</f>
        <v>-82616496.06</v>
      </c>
      <c r="K3" s="12">
        <v>0</v>
      </c>
    </row>
    <row r="4" spans="1:11" ht="11.25">
      <c r="A4" s="14"/>
      <c r="B4" s="15"/>
      <c r="C4" s="15"/>
      <c r="D4" s="16"/>
      <c r="E4" s="17"/>
      <c r="F4" s="17"/>
      <c r="G4" s="17"/>
      <c r="H4" s="17"/>
      <c r="I4" s="17"/>
      <c r="J4" s="17"/>
      <c r="K4" s="18"/>
    </row>
    <row r="5" spans="1:11" ht="11.25">
      <c r="A5" s="14">
        <v>1</v>
      </c>
      <c r="B5" s="15" t="s">
        <v>13</v>
      </c>
      <c r="C5" s="15">
        <v>718501</v>
      </c>
      <c r="D5" s="20" t="s">
        <v>14</v>
      </c>
      <c r="E5" s="21">
        <v>3000000</v>
      </c>
      <c r="F5" s="21"/>
      <c r="G5" s="21">
        <f>+E5-F5</f>
        <v>3000000</v>
      </c>
      <c r="H5" s="21"/>
      <c r="I5" s="21"/>
      <c r="J5" s="21"/>
      <c r="K5" s="22"/>
    </row>
    <row r="6" spans="1:11" ht="11.25">
      <c r="A6" s="14"/>
      <c r="B6" s="15"/>
      <c r="C6" s="15">
        <v>718503</v>
      </c>
      <c r="D6" s="20" t="s">
        <v>15</v>
      </c>
      <c r="E6" s="21">
        <v>1900000</v>
      </c>
      <c r="F6" s="21"/>
      <c r="G6" s="21">
        <f aca="true" t="shared" si="0" ref="G6:G14">+E6-F6</f>
        <v>1900000</v>
      </c>
      <c r="H6" s="21">
        <v>11206.9</v>
      </c>
      <c r="I6" s="21">
        <v>11206.9</v>
      </c>
      <c r="J6" s="21"/>
      <c r="K6" s="22"/>
    </row>
    <row r="7" spans="1:11" ht="11.25">
      <c r="A7" s="23"/>
      <c r="C7" s="15">
        <v>718504</v>
      </c>
      <c r="D7" s="20" t="s">
        <v>16</v>
      </c>
      <c r="E7" s="21">
        <v>0</v>
      </c>
      <c r="F7" s="21"/>
      <c r="G7" s="21">
        <f t="shared" si="0"/>
        <v>0</v>
      </c>
      <c r="H7" s="21"/>
      <c r="I7" s="21"/>
      <c r="J7" s="21"/>
      <c r="K7" s="22"/>
    </row>
    <row r="8" spans="1:11" ht="11.25">
      <c r="A8" s="23"/>
      <c r="C8" s="19">
        <v>718505</v>
      </c>
      <c r="D8" s="19" t="s">
        <v>17</v>
      </c>
      <c r="E8" s="21">
        <v>6000000</v>
      </c>
      <c r="F8" s="21"/>
      <c r="G8" s="21">
        <f t="shared" si="0"/>
        <v>6000000</v>
      </c>
      <c r="H8" s="21"/>
      <c r="I8" s="21"/>
      <c r="J8" s="21"/>
      <c r="K8" s="22"/>
    </row>
    <row r="9" spans="1:11" ht="11.25">
      <c r="A9" s="23"/>
      <c r="C9" s="19">
        <v>718506</v>
      </c>
      <c r="D9" s="19" t="s">
        <v>18</v>
      </c>
      <c r="E9" s="21">
        <v>2580891</v>
      </c>
      <c r="F9" s="21"/>
      <c r="G9" s="21">
        <f t="shared" si="0"/>
        <v>2580891</v>
      </c>
      <c r="H9" s="21">
        <v>28166.37</v>
      </c>
      <c r="I9" s="21">
        <v>28166.37</v>
      </c>
      <c r="J9" s="21"/>
      <c r="K9" s="22"/>
    </row>
    <row r="10" spans="1:11" ht="11.25">
      <c r="A10" s="23"/>
      <c r="C10" s="19">
        <v>718507</v>
      </c>
      <c r="D10" s="19" t="s">
        <v>19</v>
      </c>
      <c r="E10" s="21">
        <v>10200000</v>
      </c>
      <c r="F10" s="21"/>
      <c r="G10" s="21">
        <f t="shared" si="0"/>
        <v>10200000</v>
      </c>
      <c r="H10" s="21">
        <v>126521.67</v>
      </c>
      <c r="I10" s="21">
        <v>126521.67</v>
      </c>
      <c r="J10" s="21"/>
      <c r="K10" s="22"/>
    </row>
    <row r="11" spans="1:11" ht="11.25">
      <c r="A11" s="23"/>
      <c r="C11" s="19">
        <v>718508</v>
      </c>
      <c r="D11" s="19" t="s">
        <v>20</v>
      </c>
      <c r="E11" s="21">
        <v>2811000</v>
      </c>
      <c r="F11" s="21"/>
      <c r="G11" s="21">
        <f t="shared" si="0"/>
        <v>2811000</v>
      </c>
      <c r="H11" s="21"/>
      <c r="I11" s="21"/>
      <c r="J11" s="21"/>
      <c r="K11" s="22"/>
    </row>
    <row r="12" spans="1:11" ht="11.25">
      <c r="A12" s="23"/>
      <c r="C12" s="19">
        <v>718509</v>
      </c>
      <c r="D12" s="19" t="s">
        <v>21</v>
      </c>
      <c r="E12" s="21">
        <v>1015500</v>
      </c>
      <c r="F12" s="21"/>
      <c r="G12" s="21">
        <f t="shared" si="0"/>
        <v>1015500</v>
      </c>
      <c r="H12" s="21"/>
      <c r="I12" s="21"/>
      <c r="J12" s="21"/>
      <c r="K12" s="22"/>
    </row>
    <row r="13" spans="1:11" ht="11.25">
      <c r="A13" s="23"/>
      <c r="C13" s="19">
        <v>718510</v>
      </c>
      <c r="D13" s="19" t="s">
        <v>22</v>
      </c>
      <c r="E13" s="21">
        <v>1100000</v>
      </c>
      <c r="F13" s="21"/>
      <c r="G13" s="21">
        <f t="shared" si="0"/>
        <v>1100000</v>
      </c>
      <c r="H13" s="21"/>
      <c r="I13" s="21"/>
      <c r="J13" s="21"/>
      <c r="K13" s="22"/>
    </row>
    <row r="14" spans="1:11" ht="11.25">
      <c r="A14" s="23"/>
      <c r="C14" s="19">
        <v>718511</v>
      </c>
      <c r="D14" s="19" t="s">
        <v>23</v>
      </c>
      <c r="E14" s="21">
        <v>210000</v>
      </c>
      <c r="F14" s="21"/>
      <c r="G14" s="21">
        <f t="shared" si="0"/>
        <v>210000</v>
      </c>
      <c r="H14" s="21"/>
      <c r="I14" s="21"/>
      <c r="J14" s="21"/>
      <c r="K14" s="22"/>
    </row>
    <row r="15" spans="1:11" ht="11.25">
      <c r="A15" s="23"/>
      <c r="E15" s="21"/>
      <c r="F15" s="21"/>
      <c r="G15" s="21"/>
      <c r="H15" s="21"/>
      <c r="I15" s="21"/>
      <c r="J15" s="21"/>
      <c r="K15" s="22"/>
    </row>
    <row r="16" spans="1:11" ht="11.25">
      <c r="A16" s="23">
        <v>1</v>
      </c>
      <c r="B16" s="19" t="s">
        <v>24</v>
      </c>
      <c r="C16" s="15">
        <v>918501</v>
      </c>
      <c r="D16" s="20" t="s">
        <v>25</v>
      </c>
      <c r="E16" s="21">
        <v>3639983</v>
      </c>
      <c r="F16" s="21"/>
      <c r="G16" s="21">
        <f>+E16-F16</f>
        <v>3639983</v>
      </c>
      <c r="H16" s="21">
        <v>600000</v>
      </c>
      <c r="I16" s="21">
        <v>600000</v>
      </c>
      <c r="J16" s="21"/>
      <c r="K16" s="22"/>
    </row>
    <row r="17" spans="1:11" ht="11.25">
      <c r="A17" s="23"/>
      <c r="C17" s="15">
        <v>918502</v>
      </c>
      <c r="D17" s="20" t="s">
        <v>26</v>
      </c>
      <c r="E17" s="21">
        <v>416728</v>
      </c>
      <c r="F17" s="21"/>
      <c r="G17" s="21">
        <f>+E17-F17</f>
        <v>416728</v>
      </c>
      <c r="H17" s="21">
        <v>0</v>
      </c>
      <c r="I17" s="21">
        <v>0</v>
      </c>
      <c r="J17" s="21"/>
      <c r="K17" s="22"/>
    </row>
    <row r="18" spans="1:11" ht="11.25">
      <c r="A18" s="23"/>
      <c r="C18" s="15">
        <v>918503</v>
      </c>
      <c r="D18" s="20" t="s">
        <v>27</v>
      </c>
      <c r="E18" s="21">
        <v>1608289</v>
      </c>
      <c r="F18" s="21"/>
      <c r="G18" s="21">
        <f>+E18-F18</f>
        <v>1608289</v>
      </c>
      <c r="H18" s="21">
        <v>1900000</v>
      </c>
      <c r="I18" s="21">
        <v>1900000</v>
      </c>
      <c r="J18" s="21"/>
      <c r="K18" s="22"/>
    </row>
    <row r="19" spans="1:11" ht="11.25">
      <c r="A19" s="23"/>
      <c r="C19" s="15">
        <v>838501</v>
      </c>
      <c r="D19" s="20" t="s">
        <v>28</v>
      </c>
      <c r="E19" s="21">
        <v>23000000</v>
      </c>
      <c r="F19" s="21"/>
      <c r="G19" s="21">
        <f>+E19-F19</f>
        <v>23000000</v>
      </c>
      <c r="H19" s="21"/>
      <c r="I19" s="21"/>
      <c r="J19" s="21"/>
      <c r="K19" s="22"/>
    </row>
    <row r="20" spans="1:11" ht="11.25">
      <c r="A20" s="23"/>
      <c r="E20" s="21"/>
      <c r="F20" s="21"/>
      <c r="G20" s="21"/>
      <c r="H20" s="21"/>
      <c r="I20" s="21"/>
      <c r="J20" s="21"/>
      <c r="K20" s="22"/>
    </row>
    <row r="21" spans="1:11" ht="11.25">
      <c r="A21" s="23">
        <v>5</v>
      </c>
      <c r="B21" s="19" t="s">
        <v>29</v>
      </c>
      <c r="C21" s="19">
        <v>838503</v>
      </c>
      <c r="D21" s="19" t="s">
        <v>30</v>
      </c>
      <c r="E21" s="21">
        <v>1200000</v>
      </c>
      <c r="F21" s="21"/>
      <c r="G21" s="21">
        <f>+E21-F21</f>
        <v>1200000</v>
      </c>
      <c r="H21" s="21"/>
      <c r="I21" s="21"/>
      <c r="J21" s="21"/>
      <c r="K21" s="22"/>
    </row>
    <row r="22" spans="1:11" ht="11.25">
      <c r="A22" s="23"/>
      <c r="E22" s="21"/>
      <c r="F22" s="21"/>
      <c r="G22" s="21"/>
      <c r="H22" s="21"/>
      <c r="I22" s="21"/>
      <c r="J22" s="21"/>
      <c r="K22" s="22"/>
    </row>
    <row r="23" spans="1:11" ht="11.25">
      <c r="A23" s="24">
        <v>6</v>
      </c>
      <c r="B23" s="25" t="s">
        <v>29</v>
      </c>
      <c r="C23" s="25">
        <v>838502</v>
      </c>
      <c r="D23" s="25" t="s">
        <v>31</v>
      </c>
      <c r="E23" s="26">
        <v>26600000</v>
      </c>
      <c r="F23" s="26"/>
      <c r="G23" s="26">
        <f>+E23-F23</f>
        <v>26600000</v>
      </c>
      <c r="H23" s="26"/>
      <c r="I23" s="26"/>
      <c r="J23" s="26"/>
      <c r="K23" s="27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:I1"/>
    </sheetView>
  </sheetViews>
  <sheetFormatPr defaultColWidth="11.421875" defaultRowHeight="15"/>
  <cols>
    <col min="1" max="1" width="7.57421875" style="33" customWidth="1"/>
    <col min="2" max="2" width="43.57421875" style="33" customWidth="1"/>
    <col min="3" max="3" width="12.00390625" style="33" bestFit="1" customWidth="1"/>
    <col min="4" max="4" width="14.421875" style="33" bestFit="1" customWidth="1"/>
    <col min="5" max="5" width="12.00390625" style="33" bestFit="1" customWidth="1"/>
    <col min="6" max="7" width="11.140625" style="33" bestFit="1" customWidth="1"/>
    <col min="8" max="8" width="12.00390625" style="33" bestFit="1" customWidth="1"/>
    <col min="9" max="9" width="10.7109375" style="33" bestFit="1" customWidth="1"/>
    <col min="10" max="16384" width="11.421875" style="19" customWidth="1"/>
  </cols>
  <sheetData>
    <row r="1" spans="1:10" s="30" customFormat="1" ht="45" customHeight="1">
      <c r="A1" s="1" t="s">
        <v>32</v>
      </c>
      <c r="B1" s="2"/>
      <c r="C1" s="2"/>
      <c r="D1" s="2"/>
      <c r="E1" s="2"/>
      <c r="F1" s="2"/>
      <c r="G1" s="2"/>
      <c r="H1" s="2"/>
      <c r="I1" s="3"/>
      <c r="J1" s="29"/>
    </row>
    <row r="2" spans="1:10" s="31" customFormat="1" ht="22.5">
      <c r="A2" s="5" t="s">
        <v>3</v>
      </c>
      <c r="B2" s="5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15"/>
    </row>
    <row r="3" spans="1:10" s="33" customFormat="1" ht="11.25">
      <c r="A3" s="32">
        <v>90001</v>
      </c>
      <c r="B3" s="16" t="s">
        <v>12</v>
      </c>
      <c r="C3" s="17">
        <f>SUM(C4:C18)</f>
        <v>85282391</v>
      </c>
      <c r="D3" s="17">
        <f>SUM(D4:D18)</f>
        <v>0</v>
      </c>
      <c r="E3" s="17">
        <f>SUM(E4:E18)</f>
        <v>85282391</v>
      </c>
      <c r="F3" s="17">
        <f>SUM(F4:F18)</f>
        <v>2665894.94</v>
      </c>
      <c r="G3" s="17">
        <f>SUM(G4:G18)</f>
        <v>2665894.94</v>
      </c>
      <c r="H3" s="17">
        <f>+G3-C3</f>
        <v>-82616496.06</v>
      </c>
      <c r="I3" s="18">
        <v>0</v>
      </c>
      <c r="J3" s="19"/>
    </row>
    <row r="4" spans="1:10" s="33" customFormat="1" ht="11.25">
      <c r="A4" s="14">
        <v>10</v>
      </c>
      <c r="B4" s="19" t="s">
        <v>33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2"/>
      <c r="J4" s="19"/>
    </row>
    <row r="5" spans="1:10" s="33" customFormat="1" ht="11.25">
      <c r="A5" s="14">
        <v>20</v>
      </c>
      <c r="B5" s="19" t="s">
        <v>34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2"/>
      <c r="J5" s="19"/>
    </row>
    <row r="6" spans="1:10" s="33" customFormat="1" ht="11.25">
      <c r="A6" s="14">
        <v>30</v>
      </c>
      <c r="B6" s="19" t="s">
        <v>35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2"/>
      <c r="J6" s="19"/>
    </row>
    <row r="7" spans="1:10" s="33" customFormat="1" ht="11.25">
      <c r="A7" s="14">
        <v>40</v>
      </c>
      <c r="B7" s="19" t="s">
        <v>36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2"/>
      <c r="J7" s="19"/>
    </row>
    <row r="8" spans="1:10" s="33" customFormat="1" ht="11.25">
      <c r="A8" s="14">
        <v>50</v>
      </c>
      <c r="B8" s="19" t="s">
        <v>37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2"/>
      <c r="J8" s="19"/>
    </row>
    <row r="9" spans="1:10" s="33" customFormat="1" ht="11.25">
      <c r="A9" s="14">
        <v>51</v>
      </c>
      <c r="B9" s="34" t="s">
        <v>38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2"/>
      <c r="J9" s="19"/>
    </row>
    <row r="10" spans="1:10" s="33" customFormat="1" ht="11.25">
      <c r="A10" s="14">
        <v>52</v>
      </c>
      <c r="B10" s="34" t="s">
        <v>39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2"/>
      <c r="J10" s="19"/>
    </row>
    <row r="11" spans="1:10" s="33" customFormat="1" ht="11.25">
      <c r="A11" s="14">
        <v>60</v>
      </c>
      <c r="B11" s="19" t="s">
        <v>40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2"/>
      <c r="J11" s="19"/>
    </row>
    <row r="12" spans="1:10" s="33" customFormat="1" ht="11.25">
      <c r="A12" s="14">
        <v>61</v>
      </c>
      <c r="B12" s="34" t="s">
        <v>38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2"/>
      <c r="J12" s="19"/>
    </row>
    <row r="13" spans="1:10" s="33" customFormat="1" ht="11.25">
      <c r="A13" s="14">
        <v>62</v>
      </c>
      <c r="B13" s="34" t="s">
        <v>39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2"/>
      <c r="J13" s="19"/>
    </row>
    <row r="14" spans="1:10" s="33" customFormat="1" ht="33.75">
      <c r="A14" s="14">
        <v>69</v>
      </c>
      <c r="B14" s="35" t="s">
        <v>41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2"/>
      <c r="J14" s="19"/>
    </row>
    <row r="15" spans="1:10" s="33" customFormat="1" ht="11.25">
      <c r="A15" s="14">
        <v>70</v>
      </c>
      <c r="B15" s="19" t="s">
        <v>42</v>
      </c>
      <c r="C15" s="21">
        <f>+'[1]EAI'!E5+'[1]EAI'!E6+'[1]EAI'!E7+'[1]EAI'!E8+'[1]EAI'!E9+'[1]EAI'!E10+'[1]EAI'!E11+'[1]EAI'!E12+'[1]EAI'!E13+'[1]EAI'!E14</f>
        <v>28817391</v>
      </c>
      <c r="D15" s="21">
        <f>+'[1]EAI'!F5+'[1]EAI'!F6+'[1]EAI'!F7+'[1]EAI'!F8+'[1]EAI'!F9+'[1]EAI'!F10+'[1]EAI'!F11+'[1]EAI'!F12+'[1]EAI'!F13+'[1]EAI'!F14</f>
        <v>0</v>
      </c>
      <c r="E15" s="21">
        <f>+'[1]EAI'!G5+'[1]EAI'!G6+'[1]EAI'!G7+'[1]EAI'!G8+'[1]EAI'!G9+'[1]EAI'!G10+'[1]EAI'!G11+'[1]EAI'!G12+'[1]EAI'!G13+'[1]EAI'!G14</f>
        <v>28817391</v>
      </c>
      <c r="F15" s="21">
        <f>+'[1]EAI'!H5+'[1]EAI'!H6+'[1]EAI'!H7+'[1]EAI'!H8+'[1]EAI'!H9+'[1]EAI'!H10+'[1]EAI'!H11+'[1]EAI'!H12+'[1]EAI'!H13+'[1]EAI'!H14</f>
        <v>165894.94</v>
      </c>
      <c r="G15" s="21">
        <f>+F15</f>
        <v>165894.94</v>
      </c>
      <c r="H15" s="21">
        <f>+E15-G15</f>
        <v>28651496.06</v>
      </c>
      <c r="I15" s="22"/>
      <c r="J15" s="19"/>
    </row>
    <row r="16" spans="1:10" s="33" customFormat="1" ht="11.25">
      <c r="A16" s="14">
        <v>80</v>
      </c>
      <c r="B16" s="19" t="s">
        <v>43</v>
      </c>
      <c r="C16" s="21">
        <f>+'[1]EAI'!E19+'[1]EAI'!E21+'[1]EAI'!E23</f>
        <v>50800000</v>
      </c>
      <c r="D16" s="21">
        <f>+'[1]EAI'!F19+'[1]EAI'!F21+'[1]EAI'!F23</f>
        <v>0</v>
      </c>
      <c r="E16" s="21">
        <f>+'[1]EAI'!G19+'[1]EAI'!G21+'[1]EAI'!G23</f>
        <v>50800000</v>
      </c>
      <c r="F16" s="21">
        <f>+'[1]EAI'!H19+'[1]EAI'!H21+'[1]EAI'!H23</f>
        <v>0</v>
      </c>
      <c r="G16" s="21">
        <f>+F16</f>
        <v>0</v>
      </c>
      <c r="H16" s="21">
        <f>+E16-G16</f>
        <v>50800000</v>
      </c>
      <c r="I16" s="22"/>
      <c r="J16" s="19"/>
    </row>
    <row r="17" spans="1:10" s="33" customFormat="1" ht="11.25">
      <c r="A17" s="14">
        <v>90</v>
      </c>
      <c r="B17" s="19" t="s">
        <v>44</v>
      </c>
      <c r="C17" s="21">
        <f>+'[1]EAI'!E16+'[1]EAI'!E17+'[1]EAI'!E18</f>
        <v>5665000</v>
      </c>
      <c r="D17" s="21">
        <f>+'[1]EAI'!F16+'[1]EAI'!F17+'[1]EAI'!F18</f>
        <v>0</v>
      </c>
      <c r="E17" s="21">
        <f>+'[1]EAI'!G16+'[1]EAI'!G17+'[1]EAI'!G18</f>
        <v>5665000</v>
      </c>
      <c r="F17" s="21">
        <f>+'[1]EAI'!H16+'[1]EAI'!H17+'[1]EAI'!H18</f>
        <v>2500000</v>
      </c>
      <c r="G17" s="21">
        <f>+F17</f>
        <v>2500000</v>
      </c>
      <c r="H17" s="21">
        <f>+E17-G17</f>
        <v>3165000</v>
      </c>
      <c r="I17" s="22"/>
      <c r="J17" s="19"/>
    </row>
    <row r="18" spans="1:10" s="33" customFormat="1" ht="11.25">
      <c r="A18" s="36" t="s">
        <v>45</v>
      </c>
      <c r="B18" s="25" t="s">
        <v>46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7"/>
      <c r="J18" s="19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1" sqref="A1:I1"/>
    </sheetView>
  </sheetViews>
  <sheetFormatPr defaultColWidth="11.421875" defaultRowHeight="15"/>
  <cols>
    <col min="1" max="1" width="7.57421875" style="33" customWidth="1"/>
    <col min="2" max="2" width="43.57421875" style="33" customWidth="1"/>
    <col min="3" max="3" width="15.28125" style="33" customWidth="1"/>
    <col min="4" max="4" width="17.00390625" style="33" customWidth="1"/>
    <col min="5" max="9" width="15.28125" style="33" customWidth="1"/>
    <col min="10" max="16384" width="11.421875" style="33" customWidth="1"/>
  </cols>
  <sheetData>
    <row r="1" spans="1:10" s="30" customFormat="1" ht="37.5" customHeight="1">
      <c r="A1" s="1" t="s">
        <v>47</v>
      </c>
      <c r="B1" s="2"/>
      <c r="C1" s="2"/>
      <c r="D1" s="2"/>
      <c r="E1" s="2"/>
      <c r="F1" s="2"/>
      <c r="G1" s="2"/>
      <c r="H1" s="2"/>
      <c r="I1" s="3"/>
      <c r="J1" s="29"/>
    </row>
    <row r="2" spans="1:10" s="31" customFormat="1" ht="22.5">
      <c r="A2" s="37" t="s">
        <v>3</v>
      </c>
      <c r="B2" s="38" t="s">
        <v>4</v>
      </c>
      <c r="C2" s="39" t="s">
        <v>5</v>
      </c>
      <c r="D2" s="40" t="s">
        <v>6</v>
      </c>
      <c r="E2" s="39" t="s">
        <v>7</v>
      </c>
      <c r="F2" s="39" t="s">
        <v>8</v>
      </c>
      <c r="G2" s="39" t="s">
        <v>9</v>
      </c>
      <c r="H2" s="39" t="s">
        <v>10</v>
      </c>
      <c r="I2" s="39" t="s">
        <v>11</v>
      </c>
      <c r="J2" s="15"/>
    </row>
    <row r="3" spans="1:10" ht="11.25">
      <c r="A3" s="41">
        <v>90001</v>
      </c>
      <c r="B3" s="10" t="s">
        <v>12</v>
      </c>
      <c r="C3" s="11">
        <v>85282391</v>
      </c>
      <c r="D3" s="11">
        <v>0</v>
      </c>
      <c r="E3" s="11">
        <v>85282391</v>
      </c>
      <c r="F3" s="11">
        <v>2665894.94</v>
      </c>
      <c r="G3" s="11">
        <v>2665894.94</v>
      </c>
      <c r="H3" s="17">
        <v>-82616496.06</v>
      </c>
      <c r="I3" s="12">
        <v>0</v>
      </c>
      <c r="J3" s="19"/>
    </row>
    <row r="4" spans="1:10" ht="11.25">
      <c r="A4" s="42">
        <v>90002</v>
      </c>
      <c r="B4" s="43" t="s">
        <v>48</v>
      </c>
      <c r="C4" s="17">
        <v>56465000</v>
      </c>
      <c r="D4" s="17">
        <v>0</v>
      </c>
      <c r="E4" s="17">
        <v>56465000</v>
      </c>
      <c r="F4" s="17">
        <v>2500000</v>
      </c>
      <c r="G4" s="17">
        <v>2500000</v>
      </c>
      <c r="H4" s="17">
        <v>53965000</v>
      </c>
      <c r="I4" s="18"/>
      <c r="J4" s="19"/>
    </row>
    <row r="5" spans="1:10" ht="11.25">
      <c r="A5" s="44">
        <v>10</v>
      </c>
      <c r="B5" s="45" t="s">
        <v>33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2"/>
      <c r="J5" s="19"/>
    </row>
    <row r="6" spans="1:10" ht="11.25">
      <c r="A6" s="44">
        <v>30</v>
      </c>
      <c r="B6" s="45" t="s">
        <v>35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2"/>
      <c r="J6" s="19"/>
    </row>
    <row r="7" spans="1:10" ht="11.25">
      <c r="A7" s="44">
        <v>40</v>
      </c>
      <c r="B7" s="45" t="s">
        <v>36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2"/>
      <c r="J7" s="19"/>
    </row>
    <row r="8" spans="1:10" ht="11.25">
      <c r="A8" s="44">
        <v>50</v>
      </c>
      <c r="B8" s="45" t="s">
        <v>37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2"/>
      <c r="J8" s="19"/>
    </row>
    <row r="9" spans="1:10" ht="11.25">
      <c r="A9" s="44">
        <v>51</v>
      </c>
      <c r="B9" s="46" t="s">
        <v>38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2"/>
      <c r="J9" s="19"/>
    </row>
    <row r="10" spans="1:10" ht="11.25">
      <c r="A10" s="44">
        <v>52</v>
      </c>
      <c r="B10" s="46" t="s">
        <v>39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2"/>
      <c r="J10" s="19"/>
    </row>
    <row r="11" spans="1:10" ht="11.25">
      <c r="A11" s="44">
        <v>60</v>
      </c>
      <c r="B11" s="45" t="s">
        <v>40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2"/>
      <c r="J11" s="19"/>
    </row>
    <row r="12" spans="1:10" ht="11.25">
      <c r="A12" s="44">
        <v>61</v>
      </c>
      <c r="B12" s="46" t="s">
        <v>38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2"/>
      <c r="J12" s="19"/>
    </row>
    <row r="13" spans="1:10" ht="11.25">
      <c r="A13" s="44">
        <v>62</v>
      </c>
      <c r="B13" s="46" t="s">
        <v>39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2"/>
      <c r="J13" s="19"/>
    </row>
    <row r="14" spans="1:10" ht="11.25">
      <c r="A14" s="44">
        <v>80</v>
      </c>
      <c r="B14" s="45" t="s">
        <v>43</v>
      </c>
      <c r="C14" s="21">
        <v>50800000</v>
      </c>
      <c r="D14" s="21">
        <v>0</v>
      </c>
      <c r="E14" s="21">
        <v>50800000</v>
      </c>
      <c r="F14" s="21">
        <v>0</v>
      </c>
      <c r="G14" s="21">
        <v>0</v>
      </c>
      <c r="H14" s="21">
        <v>50800000</v>
      </c>
      <c r="I14" s="22"/>
      <c r="J14" s="19"/>
    </row>
    <row r="15" spans="1:10" ht="11.25">
      <c r="A15" s="44">
        <v>90</v>
      </c>
      <c r="B15" s="45" t="s">
        <v>44</v>
      </c>
      <c r="C15" s="21">
        <v>5665000</v>
      </c>
      <c r="D15" s="21">
        <v>0</v>
      </c>
      <c r="E15" s="21">
        <v>5665000</v>
      </c>
      <c r="F15" s="21">
        <v>2500000</v>
      </c>
      <c r="G15" s="21">
        <v>2500000</v>
      </c>
      <c r="H15" s="21">
        <v>3165000</v>
      </c>
      <c r="I15" s="22"/>
      <c r="J15" s="19"/>
    </row>
    <row r="16" spans="1:10" ht="11.25">
      <c r="A16" s="42">
        <v>90003</v>
      </c>
      <c r="B16" s="43" t="s">
        <v>49</v>
      </c>
      <c r="C16" s="17">
        <v>28817391</v>
      </c>
      <c r="D16" s="17">
        <v>0</v>
      </c>
      <c r="E16" s="17">
        <v>28817391</v>
      </c>
      <c r="F16" s="17">
        <v>165894.94</v>
      </c>
      <c r="G16" s="17">
        <v>165894.94</v>
      </c>
      <c r="H16" s="17">
        <v>28651496.06</v>
      </c>
      <c r="I16" s="18"/>
      <c r="J16" s="19"/>
    </row>
    <row r="17" spans="1:10" ht="11.25">
      <c r="A17" s="44">
        <v>20</v>
      </c>
      <c r="B17" s="45" t="s">
        <v>34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2"/>
      <c r="J17" s="19"/>
    </row>
    <row r="18" spans="1:10" ht="11.25">
      <c r="A18" s="44">
        <v>70</v>
      </c>
      <c r="B18" s="45" t="s">
        <v>42</v>
      </c>
      <c r="C18" s="21">
        <v>28817391</v>
      </c>
      <c r="D18" s="21">
        <v>0</v>
      </c>
      <c r="E18" s="21">
        <v>28817391</v>
      </c>
      <c r="F18" s="21">
        <v>165894.94</v>
      </c>
      <c r="G18" s="21">
        <v>165894.94</v>
      </c>
      <c r="H18" s="21">
        <v>28651496.06</v>
      </c>
      <c r="I18" s="22"/>
      <c r="J18" s="19"/>
    </row>
    <row r="19" spans="1:10" ht="11.25">
      <c r="A19" s="44">
        <v>90</v>
      </c>
      <c r="B19" s="45" t="s">
        <v>44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2"/>
      <c r="J19" s="19"/>
    </row>
    <row r="20" spans="1:10" ht="11.25">
      <c r="A20" s="42">
        <v>90004</v>
      </c>
      <c r="B20" s="30" t="s">
        <v>50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/>
      <c r="J20" s="19"/>
    </row>
    <row r="21" spans="1:10" ht="11.25">
      <c r="A21" s="47" t="s">
        <v>45</v>
      </c>
      <c r="B21" s="48" t="s">
        <v>46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7"/>
      <c r="J21" s="19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Yazmin</dc:creator>
  <cp:keywords/>
  <dc:description/>
  <cp:lastModifiedBy>Yazmin</cp:lastModifiedBy>
  <dcterms:created xsi:type="dcterms:W3CDTF">2017-05-17T16:16:49Z</dcterms:created>
  <dcterms:modified xsi:type="dcterms:W3CDTF">2017-05-17T16:19:09Z</dcterms:modified>
  <cp:category/>
  <cp:version/>
  <cp:contentType/>
  <cp:contentStatus/>
</cp:coreProperties>
</file>