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0" windowHeight="9660" tabRatio="923" activeTab="12"/>
  </bookViews>
  <sheets>
    <sheet name="ESF-03" sheetId="1" r:id="rId1"/>
    <sheet name="ESF-08" sheetId="2" r:id="rId2"/>
    <sheet name="ESF-09" sheetId="3" r:id="rId3"/>
    <sheet name="ESF-11" sheetId="4" r:id="rId4"/>
    <sheet name="ESF-12 " sheetId="5" r:id="rId5"/>
    <sheet name="EA-01" sheetId="6" r:id="rId6"/>
    <sheet name="EA-03" sheetId="7" r:id="rId7"/>
    <sheet name="VHP-01" sheetId="8" r:id="rId8"/>
    <sheet name="VHP-02" sheetId="9" r:id="rId9"/>
    <sheet name="EFE-01  " sheetId="10" r:id="rId10"/>
    <sheet name="EFE-03" sheetId="11" r:id="rId11"/>
    <sheet name="Conciliacion_Ig" sheetId="12" r:id="rId12"/>
    <sheet name="Conciliacion_Eg" sheetId="13" r:id="rId13"/>
  </sheets>
  <definedNames>
    <definedName name="_xlnm.Print_Area" localSheetId="5">'EA-01'!$A$1:$D$15</definedName>
    <definedName name="_xlnm.Print_Area" localSheetId="6">'EA-03'!$A$1:$E$34</definedName>
    <definedName name="_xlnm.Print_Area" localSheetId="9">'EFE-01  '!$A$1:$E$18</definedName>
    <definedName name="_xlnm.Print_Area" localSheetId="10">'EFE-03'!$A$1:$C$43</definedName>
    <definedName name="_xlnm.Print_Area" localSheetId="0">'ESF-03'!$A$1:$I$121</definedName>
    <definedName name="_xlnm.Print_Area" localSheetId="1">'ESF-08'!$A$1:$F$47</definedName>
    <definedName name="_xlnm.Print_Area" localSheetId="2">'ESF-09'!$A$1:$F$39</definedName>
    <definedName name="_xlnm.Print_Area" localSheetId="3">'ESF-11'!$A$1:$D$13</definedName>
    <definedName name="_xlnm.Print_Area" localSheetId="4">'ESF-12 '!$A$1:$H$43</definedName>
    <definedName name="_xlnm.Print_Area" localSheetId="7">'VHP-01'!$A$1:$G$16</definedName>
    <definedName name="_xlnm.Print_Area" localSheetId="8">'VHP-02'!$A$1:$F$29</definedName>
    <definedName name="_xlnm.Print_Titles" localSheetId="5">'EA-01'!$1:$7</definedName>
    <definedName name="_xlnm.Print_Titles" localSheetId="6">'EA-03'!$1:$7</definedName>
    <definedName name="_xlnm.Print_Titles" localSheetId="9">'EFE-01  '!$1:$7</definedName>
  </definedNames>
  <calcPr fullCalcOnLoad="1"/>
</workbook>
</file>

<file path=xl/sharedStrings.xml><?xml version="1.0" encoding="utf-8"?>
<sst xmlns="http://schemas.openxmlformats.org/spreadsheetml/2006/main" count="502" uniqueCount="288">
  <si>
    <t>INFORMACION CONTABLE</t>
  </si>
  <si>
    <t>OTROS INGRESOS</t>
  </si>
  <si>
    <t>DE DESGLOSE</t>
  </si>
  <si>
    <t>CUENTA</t>
  </si>
  <si>
    <t>NOMBRE DE LA CUENTA</t>
  </si>
  <si>
    <t>SALDO INICIAL</t>
  </si>
  <si>
    <t>SALDO FINAL</t>
  </si>
  <si>
    <t>FLUJO</t>
  </si>
  <si>
    <t>CONCILIACIÓN ENTRE LOS INGRESOS PRESUPUESTARIOS Y CONTABLES</t>
  </si>
  <si>
    <t>CONCILIACIÓN ENTRE LOS EGRESOS PRESUPUESTARIOS Y LOS GASTOS CONTABLES</t>
  </si>
  <si>
    <t>Conciliacion_Ig</t>
  </si>
  <si>
    <t>Conciliacion_Eg</t>
  </si>
  <si>
    <t>CONCILIACIÓN DEL FLUJO DE EFECTIVO</t>
  </si>
  <si>
    <t>TIPO</t>
  </si>
  <si>
    <t>MONTO</t>
  </si>
  <si>
    <t>TOTAL_1229</t>
  </si>
  <si>
    <t>ESTATUS DEL ADEUDO</t>
  </si>
  <si>
    <t>CARACTERÍSTICAS</t>
  </si>
  <si>
    <t>+ 365 días</t>
  </si>
  <si>
    <t>A 365 días</t>
  </si>
  <si>
    <t>A 180 días</t>
  </si>
  <si>
    <t>A 90 días</t>
  </si>
  <si>
    <t>IMPORTE</t>
  </si>
  <si>
    <t>NOTA:   ESF-03</t>
  </si>
  <si>
    <t>1229    OTROS DERECHOS A RECIBIR EFECTIVO O EQUIVALENTES A LARGO PLAZO</t>
  </si>
  <si>
    <t>TOTAL_1224</t>
  </si>
  <si>
    <t>1224    PRÉSTAMOS OTORGADOS A LARGO PLAZO</t>
  </si>
  <si>
    <t>TOTAL_1222</t>
  </si>
  <si>
    <t>1222    DEUDORES DIVERSOS A LARGO PLAZO</t>
  </si>
  <si>
    <t>TOTAL_1221</t>
  </si>
  <si>
    <t>1221    DOCUMENTOS POR COBRAR A LARGO PLAZO</t>
  </si>
  <si>
    <t>TOTAL_1130</t>
  </si>
  <si>
    <t>1130    DERECHOS A RECIBIR BIENES O SERVICIOS</t>
  </si>
  <si>
    <t>TOTAL_1129</t>
  </si>
  <si>
    <t>1129    OTROS DERECHOS A RECIBIR EFECTIVO O EQUIVALENTES A CORTO PLAZO</t>
  </si>
  <si>
    <t>TOTAL_1126</t>
  </si>
  <si>
    <t>1126    PRÉSTAMOS OTORGADOS A CORTO PLAZO</t>
  </si>
  <si>
    <t>TOTAL_1125</t>
  </si>
  <si>
    <t>1125    DEUDORES POR ANTICIPOS DE TESORERÍA A CORTO PLAZO</t>
  </si>
  <si>
    <t>TOTAL_1123</t>
  </si>
  <si>
    <t>1123    DEUDORES DIVERSOS POR COBRAR A CORTO PLAZO</t>
  </si>
  <si>
    <t>TOTAL_1264</t>
  </si>
  <si>
    <t>Tasa</t>
  </si>
  <si>
    <t>Método de depreciación</t>
  </si>
  <si>
    <t>CRITERIO</t>
  </si>
  <si>
    <t>NOTA:       ESF-08</t>
  </si>
  <si>
    <t>1264    DETERIORO ACUMULADO DE ACTIVOS BIOLÓGICOS</t>
  </si>
  <si>
    <t>TOTAL_1263</t>
  </si>
  <si>
    <t>1263    DEPRECIACIÓN ACUMULADA DE BIENES MUEBLES</t>
  </si>
  <si>
    <t>TOTAL_1262</t>
  </si>
  <si>
    <t>1262    DEPRECIACIÓN ACUMULADA DE INFRAESTRUCTURA</t>
  </si>
  <si>
    <t>TOTAL_1261</t>
  </si>
  <si>
    <t>1261    DEPRECIACIÓN ACUMULADA DE BIENES INMUEBLES</t>
  </si>
  <si>
    <t>TOTAL_1240</t>
  </si>
  <si>
    <t>1240    BIENES MUEBLES</t>
  </si>
  <si>
    <t>TOTAL_1230</t>
  </si>
  <si>
    <t>1230    BIENES INMUEBLES, INFRAESTRUCTURA Y CONSTRUCCIONES EN PROCESO</t>
  </si>
  <si>
    <t>TOTAL_1270</t>
  </si>
  <si>
    <t>NOTA:       ESF-09</t>
  </si>
  <si>
    <t>1270    ACTIVOS DIFERIDOS</t>
  </si>
  <si>
    <t>TOTAL_1265</t>
  </si>
  <si>
    <t>NOTA:        ESF-09</t>
  </si>
  <si>
    <t>1265    AMORTIZACIÓN ACUMULADA DE ACTIVOS INTANGIBLES</t>
  </si>
  <si>
    <t>TOTAL_1250</t>
  </si>
  <si>
    <t>1250    ACTIVOS INTANGIBLES</t>
  </si>
  <si>
    <t>TOTAL_1290</t>
  </si>
  <si>
    <t>NOTA:   ESF-11</t>
  </si>
  <si>
    <t>1290    OTROS ACTIVOS NO CIRCULANTES</t>
  </si>
  <si>
    <t>TOTAL_1190</t>
  </si>
  <si>
    <t>1190    OTROS ACTIVOS CIRCULANTES</t>
  </si>
  <si>
    <t>TOTAL_2120</t>
  </si>
  <si>
    <t xml:space="preserve">NOTA:         ESF-12 </t>
  </si>
  <si>
    <t>2120   DOCUMENTOS POR PAGAR A CORTO PLAZO</t>
  </si>
  <si>
    <t>TOTAL_2110</t>
  </si>
  <si>
    <t>2110    CUENTAS POR PAGAR A CORTO PLAZO</t>
  </si>
  <si>
    <t>NATURALEZA</t>
  </si>
  <si>
    <t>TOTAL_4200</t>
  </si>
  <si>
    <t>NOTA:   ERA-01</t>
  </si>
  <si>
    <t>4200  PARTICIPACIONES, APORTACIONES, TRANSFERENCIAS, ASIGNACIONES, SUBSIDIOS Y OTRAS AYUDAS</t>
  </si>
  <si>
    <t>TOTAL_4100</t>
  </si>
  <si>
    <t>NOTA:   EA-01</t>
  </si>
  <si>
    <t>4100  INGRESOS DE GESTIÓN</t>
  </si>
  <si>
    <t>TOTAL_5000</t>
  </si>
  <si>
    <t>EXPLICACIÓN</t>
  </si>
  <si>
    <t>%  GASTO</t>
  </si>
  <si>
    <t>NOTA:    EA-03</t>
  </si>
  <si>
    <t>5000    GASTOS Y OTRAS PERDIDAS</t>
  </si>
  <si>
    <t>TOTAL_3100</t>
  </si>
  <si>
    <t>MODIFICACION</t>
  </si>
  <si>
    <t>NOTA:    VHP-01</t>
  </si>
  <si>
    <t>3100    HACIENDA PÚBLICA/PATRIMONIO CONTRIBUIDO</t>
  </si>
  <si>
    <t>TOTAL_3200</t>
  </si>
  <si>
    <t>NOTA:        VHP-02</t>
  </si>
  <si>
    <t>3200    HACIENDA PÚBLICA/PATRIMONIO GENERADO</t>
  </si>
  <si>
    <t>TOTAL_1110</t>
  </si>
  <si>
    <t>NOTA:         EFE-01</t>
  </si>
  <si>
    <t>1110    FLUJO DE EFECTIVO</t>
  </si>
  <si>
    <t>Construcción en bienes no capitalizable</t>
  </si>
  <si>
    <t>Inversión pública no capitalizable</t>
  </si>
  <si>
    <t>INVERSIÓN PÚBLICA</t>
  </si>
  <si>
    <t>Otros gastos varios</t>
  </si>
  <si>
    <t>Pérdidas por participación patrimonial</t>
  </si>
  <si>
    <t>Resultado por posición monetaria</t>
  </si>
  <si>
    <t>Diferencias de cotizaciones negativas en valores negociables</t>
  </si>
  <si>
    <t>Diferencias por tipo de cambio negativas en efectivo y equivalentes</t>
  </si>
  <si>
    <t>Bonificaciones y descuentos otorgados</t>
  </si>
  <si>
    <t>Pérdidas por responsabilidades</t>
  </si>
  <si>
    <t>Gastos de ejercicios anteriores</t>
  </si>
  <si>
    <t>Otros gastos</t>
  </si>
  <si>
    <t>Aumento por insuficiencia de provisiones</t>
  </si>
  <si>
    <t>Aumento por insuficiencia de estimaciones por pérdida o deterioro u obsolescencia</t>
  </si>
  <si>
    <t>Disminución de almacén de materiales y suministros de consumo</t>
  </si>
  <si>
    <t>Disminución de inventarios de materias primas, materiales y suministros para producción</t>
  </si>
  <si>
    <t>Disminución de inventarios de mercancías en proceso de elaboración</t>
  </si>
  <si>
    <t>Disminución de inventarios de mercancías terminadas</t>
  </si>
  <si>
    <t>Disminución de inventarios de mercancías para venta</t>
  </si>
  <si>
    <t>Disminución de inventarios</t>
  </si>
  <si>
    <t>Provisiones de pasivos a largo plazo</t>
  </si>
  <si>
    <t>Provisiones de pasivos a corto plazo</t>
  </si>
  <si>
    <t>Provisiones</t>
  </si>
  <si>
    <t>Disminución de Bienes por pérdida, obsolescencia y deterioro</t>
  </si>
  <si>
    <t>Amortización de activos intangibles</t>
  </si>
  <si>
    <t>Deterioro de los activos biológicos</t>
  </si>
  <si>
    <t>Depreciación de bienes muebles</t>
  </si>
  <si>
    <t>Depreciación de infraestructura</t>
  </si>
  <si>
    <t>Depreciación de bienes inmuebles</t>
  </si>
  <si>
    <t>Estimaciones por pérdida o deterioro de activos no circulantes</t>
  </si>
  <si>
    <t>Estimaciones por pérdida o deterioro de activos circulantes</t>
  </si>
  <si>
    <t>Estimaciones, depreciaciones, deterioros, obsolescencia y amortizaciones</t>
  </si>
  <si>
    <t>OTROS GASTOS Y PÉRDIDAS EXTRAORDINARIAS</t>
  </si>
  <si>
    <t>NOTA:     EFE-03</t>
  </si>
  <si>
    <t>4. Ingresos Contables (4 = 1 + 2 - 3)</t>
  </si>
  <si>
    <t>Otros ingresos presupuestarios no contables</t>
  </si>
  <si>
    <t>Ingresos derivados de financiamientos</t>
  </si>
  <si>
    <t>00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</si>
  <si>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</si>
  <si>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</si>
  <si>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</si>
  <si>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</si>
  <si>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</si>
  <si>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</si>
  <si>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</si>
  <si>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</si>
  <si>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</si>
  <si>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</si>
  <si>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</si>
  <si>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</si>
  <si>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</si>
  <si>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</si>
  <si>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</si>
  <si>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</si>
  <si>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</si>
  <si>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</si>
  <si>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</si>
  <si>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</si>
  <si>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</si>
  <si>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</si>
  <si>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</si>
  <si>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5800-6100-6300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</si>
  <si>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</si>
  <si>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</si>
  <si>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</si>
  <si>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</si>
  <si>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</si>
  <si>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</si>
  <si>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</si>
  <si>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</si>
  <si>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</si>
  <si>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Funcionarios y empleados</t>
  </si>
  <si>
    <t>Gastos por Comprobar</t>
  </si>
  <si>
    <t>Anticipos de Nómina</t>
  </si>
  <si>
    <t>5,000.00</t>
  </si>
  <si>
    <t>Fondo Fijo</t>
  </si>
  <si>
    <t>112900001 Otros deudores</t>
  </si>
  <si>
    <t>112900002 Iva Acreditable</t>
  </si>
  <si>
    <t>112900003 I va x acreditar</t>
  </si>
  <si>
    <t>112900004 Iva a Favor</t>
  </si>
  <si>
    <t>112900005 CAS ACRE DITABLE PAGADO</t>
  </si>
  <si>
    <t>112900006 SUBSIDIO AL EMPLEO</t>
  </si>
  <si>
    <t>Ant Prov Ad BM C P</t>
  </si>
  <si>
    <t>Infraestructura</t>
  </si>
  <si>
    <t>Muebles de oficina y estantería</t>
  </si>
  <si>
    <t>Muebles excepto ofic</t>
  </si>
  <si>
    <t>Computadoras</t>
  </si>
  <si>
    <t>Otros mobiliarios</t>
  </si>
  <si>
    <t>Equipo de audio y de video</t>
  </si>
  <si>
    <t>Auto móviles y camiones</t>
  </si>
  <si>
    <t>Otro equipo de transporte</t>
  </si>
  <si>
    <t>Eq defensa y segurid</t>
  </si>
  <si>
    <t>Sist AA calefacció</t>
  </si>
  <si>
    <t>Eq Comunicación</t>
  </si>
  <si>
    <t>Eq de generación</t>
  </si>
  <si>
    <t>Herramientas</t>
  </si>
  <si>
    <t>Otros equipos</t>
  </si>
  <si>
    <t>Especies menores y de zoológico</t>
  </si>
  <si>
    <t>Automóviles y camiones</t>
  </si>
  <si>
    <t>Software</t>
  </si>
  <si>
    <t xml:space="preserve">127900 005 </t>
  </si>
  <si>
    <t>INSTALACION ELECTRICA</t>
  </si>
  <si>
    <t>MAYA CICLONICA</t>
  </si>
  <si>
    <t>PERSIANAS</t>
  </si>
  <si>
    <t>ADECUACIONES Y REMODELACI ONES 1</t>
  </si>
  <si>
    <t>ADECUACIONES Y REMODELACIONES 2</t>
  </si>
  <si>
    <t>ADECUACIONES Y REMODELACIONES 3</t>
  </si>
  <si>
    <t>Amort Acum Software</t>
  </si>
  <si>
    <t>211100001 HON ASIMIL X PAGAR</t>
  </si>
  <si>
    <t>211100004 Sueldos por pagar CP</t>
  </si>
  <si>
    <t>211100161 PASIVOS CAP. 1000 16</t>
  </si>
  <si>
    <t>211200001 Proveedores por pagar CP</t>
  </si>
  <si>
    <t>211200133 PASIVOS CAP. 3000 13</t>
  </si>
  <si>
    <t>211200142 PASIVOS CAP. 2000 14</t>
  </si>
  <si>
    <t>211200143 PASIVOS CAP. 3000 14</t>
  </si>
  <si>
    <t>211200152 PASIVOS CAP. 2000 15</t>
  </si>
  <si>
    <t>211200153 PASIVOS CAP. 3000 1 5</t>
  </si>
  <si>
    <t>211200155 PA SIVOS CAP. 5000 15</t>
  </si>
  <si>
    <t>211200162 PASIVOS CAP. 2000 16</t>
  </si>
  <si>
    <t>211200163 PASIVOS CAP. 3000 16</t>
  </si>
  <si>
    <t>211500154 PASIVOS CAP. 4000 15</t>
  </si>
  <si>
    <t>211700001 ISR SALARIOS</t>
  </si>
  <si>
    <t>211700002 RET ISR HON PROFESI</t>
  </si>
  <si>
    <t>211700003 RETENCION IVA HONON</t>
  </si>
  <si>
    <t>211700004 RETENCION ISR ASIMILABLES</t>
  </si>
  <si>
    <t>211700005 RETENCION IVA FLETES</t>
  </si>
  <si>
    <t>211700006 IMSS TRABAJADOR</t>
  </si>
  <si>
    <t>211700007 IVA POR PAGAR</t>
  </si>
  <si>
    <t>211700008 IMSS PATRON</t>
  </si>
  <si>
    <t>211700009 INFONAVIT TRABAJADOR</t>
  </si>
  <si>
    <t>211700010 INFONAVIT PATRON</t>
  </si>
  <si>
    <t>211700011 RCV TRABAJADOR</t>
  </si>
  <si>
    <t>211700012 RCV PATRON</t>
  </si>
  <si>
    <t>211700013 IMPUESTO CEDUL AR</t>
  </si>
  <si>
    <t>211700014 IMPUESTO SOBRE NOMINA</t>
  </si>
  <si>
    <t>211700015 IMPUESTOS MUNICIPALES</t>
  </si>
  <si>
    <t>211700399 Fondo de Ahorro</t>
  </si>
  <si>
    <t>211900001 Otras ctas por pagar CP</t>
  </si>
  <si>
    <t>211900002 IVA CAUSADO</t>
  </si>
  <si>
    <t>211900003 IVA POR CAUSAR</t>
  </si>
  <si>
    <t>DERECHO DE USO DE STANDS</t>
  </si>
  <si>
    <t>INGRESOS X ARRENDAMI</t>
  </si>
  <si>
    <t>TRASSF MPAL CAP 1000</t>
  </si>
  <si>
    <t>TRANSF MPAL CAP 3000</t>
  </si>
  <si>
    <t>311000001 PATRIMONIO INICIAL</t>
  </si>
  <si>
    <t>311000002 PERMANENTEMENTE RESTRINGIDO</t>
  </si>
  <si>
    <t>311000003 APOYO DE GOBIERNO DEL ESTADO</t>
  </si>
  <si>
    <t>311009999 Baja AF</t>
  </si>
  <si>
    <t>Ahorro/ Desahorro</t>
  </si>
  <si>
    <t>322000001 REMANENTE 2002,2001</t>
  </si>
  <si>
    <t>322000002 REMANENTE 2003</t>
  </si>
  <si>
    <t xml:space="preserve">  </t>
  </si>
  <si>
    <t>322000003 REMANENTE 2004</t>
  </si>
  <si>
    <t>322000004 REMANENTE 2005</t>
  </si>
  <si>
    <t>322000005 REMANENTE 2006</t>
  </si>
  <si>
    <t>322000006 REMANENTE 2007</t>
  </si>
  <si>
    <t>322000007 REMANENTE 2008</t>
  </si>
  <si>
    <t>322000008 REMANENTE 2009</t>
  </si>
  <si>
    <t>322000009 REMANENTE 2010</t>
  </si>
  <si>
    <t>322000010 REMANENTE 2011</t>
  </si>
  <si>
    <t>322000011 REMANENTE 2012</t>
  </si>
  <si>
    <t>322000012 REMANENTE 2013</t>
  </si>
  <si>
    <t>322000013 REMANENTE 2014</t>
  </si>
  <si>
    <t>322000015 RESULTADO DEL EJERCICIO 2015</t>
  </si>
  <si>
    <t>322000016 RESULTADO DEL EJERCICIO 2016</t>
  </si>
  <si>
    <t>BANAMEX 100</t>
  </si>
  <si>
    <t>BANAMEX 7546635</t>
  </si>
  <si>
    <t>IXE 25045518</t>
  </si>
  <si>
    <t>BANAMEX 4778670</t>
  </si>
  <si>
    <t>BANAMEX 7298822</t>
  </si>
  <si>
    <t>Aportaciones INFONAVIT</t>
  </si>
  <si>
    <t xml:space="preserve">Ahorro para el retiro </t>
  </si>
  <si>
    <t>Cuotas para el fondo de ahorro</t>
  </si>
  <si>
    <t>Materiales y útiles de oficina</t>
  </si>
  <si>
    <t>Maty útiles impresi</t>
  </si>
  <si>
    <t>Combus p Serv pub</t>
  </si>
  <si>
    <t>Servicio de energía eléctrica</t>
  </si>
  <si>
    <t>Servicio telefonía tradicional</t>
  </si>
  <si>
    <t>Serv Profesionales</t>
  </si>
  <si>
    <t xml:space="preserve">Serv Financieros </t>
  </si>
  <si>
    <t>Seguro de bienes patrimoniales</t>
  </si>
  <si>
    <t>Cons y mantto Inm</t>
  </si>
  <si>
    <t>Mantto Vehíc</t>
  </si>
  <si>
    <t>Difusión Activ Gub</t>
  </si>
  <si>
    <t>Otros servicios de información</t>
  </si>
  <si>
    <t>Otros Serv Traslado</t>
  </si>
  <si>
    <t>Gto Oficina SP</t>
  </si>
  <si>
    <t>Impuesto sobre nóminas</t>
  </si>
  <si>
    <t>Sueldos Base</t>
  </si>
  <si>
    <t>Honorarios asimilados</t>
  </si>
  <si>
    <t>Aportaciones IMSS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</si>
</sst>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\ _€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color indexed="8"/>
      <name val="Garamond"/>
      <family val="2"/>
    </font>
    <font>
      <b/>
      <sz val="8"/>
      <color indexed="8"/>
      <name val="Arial"/>
      <family val="2"/>
    </font>
    <font>
      <b/>
      <sz val="8"/>
      <color indexed="51"/>
      <name val="Arial"/>
      <family val="2"/>
    </font>
    <font>
      <sz val="8"/>
      <color indexed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Courier New"/>
      <family val="3"/>
    </font>
    <font>
      <sz val="9"/>
      <color indexed="8"/>
      <name val="Courier New"/>
      <family val="3"/>
    </font>
    <font>
      <sz val="9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Garamond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9" tint="0.5999900102615356"/>
      <name val="Arial"/>
      <family val="2"/>
    </font>
    <font>
      <sz val="8"/>
      <color rgb="FFFF0000"/>
      <name val="Arial"/>
      <family val="2"/>
    </font>
    <font>
      <sz val="8"/>
      <color rgb="FF000000"/>
      <name val="Arial"/>
      <family val="2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sz val="10"/>
      <color theme="1"/>
      <name val="Courier New"/>
      <family val="3"/>
    </font>
    <font>
      <sz val="9"/>
      <color theme="1"/>
      <name val="Courier New"/>
      <family val="3"/>
    </font>
    <font>
      <sz val="9"/>
      <color theme="1"/>
      <name val="Calibri"/>
      <family val="2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/>
      <right/>
      <top style="thin"/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>
        <color rgb="FF000000"/>
      </right>
      <top style="thin"/>
      <bottom style="thin"/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77">
    <xf numFmtId="0" fontId="0" fillId="0" borderId="0" xfId="0" applyFont="1" applyAlignment="1">
      <alignment/>
    </xf>
    <xf numFmtId="0" fontId="48" fillId="0" borderId="0" xfId="0" applyFont="1" applyAlignment="1">
      <alignment/>
    </xf>
    <xf numFmtId="4" fontId="49" fillId="0" borderId="0" xfId="49" applyNumberFormat="1" applyFont="1" applyAlignment="1">
      <alignment/>
    </xf>
    <xf numFmtId="0" fontId="50" fillId="0" borderId="0" xfId="0" applyFont="1" applyAlignment="1">
      <alignment/>
    </xf>
    <xf numFmtId="4" fontId="49" fillId="0" borderId="0" xfId="0" applyNumberFormat="1" applyFont="1" applyAlignment="1">
      <alignment/>
    </xf>
    <xf numFmtId="0" fontId="49" fillId="0" borderId="0" xfId="0" applyFont="1" applyFill="1" applyAlignment="1">
      <alignment/>
    </xf>
    <xf numFmtId="4" fontId="48" fillId="0" borderId="0" xfId="0" applyNumberFormat="1" applyFont="1" applyFill="1" applyBorder="1" applyAlignment="1">
      <alignment horizontal="right" wrapText="1"/>
    </xf>
    <xf numFmtId="0" fontId="49" fillId="0" borderId="0" xfId="0" applyFont="1" applyBorder="1" applyAlignment="1">
      <alignment/>
    </xf>
    <xf numFmtId="4" fontId="49" fillId="0" borderId="0" xfId="0" applyNumberFormat="1" applyFont="1" applyBorder="1" applyAlignment="1">
      <alignment/>
    </xf>
    <xf numFmtId="0" fontId="48" fillId="0" borderId="0" xfId="0" applyFont="1" applyFill="1" applyBorder="1" applyAlignment="1">
      <alignment horizontal="left" vertical="center" wrapText="1"/>
    </xf>
    <xf numFmtId="4" fontId="48" fillId="0" borderId="0" xfId="0" applyNumberFormat="1" applyFont="1" applyFill="1" applyBorder="1" applyAlignment="1">
      <alignment horizontal="right" vertical="center" wrapText="1"/>
    </xf>
    <xf numFmtId="0" fontId="48" fillId="0" borderId="0" xfId="0" applyFont="1" applyFill="1" applyBorder="1" applyAlignment="1">
      <alignment horizontal="left" vertical="center"/>
    </xf>
    <xf numFmtId="0" fontId="48" fillId="0" borderId="0" xfId="0" applyFont="1" applyBorder="1" applyAlignment="1">
      <alignment/>
    </xf>
    <xf numFmtId="4" fontId="49" fillId="0" borderId="0" xfId="49" applyNumberFormat="1" applyFont="1" applyBorder="1" applyAlignment="1">
      <alignment/>
    </xf>
    <xf numFmtId="4" fontId="2" fillId="0" borderId="0" xfId="53" applyNumberFormat="1" applyFont="1" applyFill="1" applyBorder="1" applyAlignment="1">
      <alignment horizontal="center" vertical="top" wrapText="1"/>
      <protection/>
    </xf>
    <xf numFmtId="0" fontId="49" fillId="0" borderId="0" xfId="0" applyFont="1" applyFill="1" applyBorder="1" applyAlignment="1">
      <alignment/>
    </xf>
    <xf numFmtId="2" fontId="49" fillId="0" borderId="0" xfId="49" applyNumberFormat="1" applyFont="1" applyBorder="1" applyAlignment="1">
      <alignment/>
    </xf>
    <xf numFmtId="4" fontId="49" fillId="0" borderId="0" xfId="49" applyNumberFormat="1" applyFont="1" applyAlignment="1">
      <alignment/>
    </xf>
    <xf numFmtId="0" fontId="48" fillId="0" borderId="0" xfId="0" applyFont="1" applyFill="1" applyBorder="1" applyAlignment="1">
      <alignment horizontal="left" wrapText="1"/>
    </xf>
    <xf numFmtId="0" fontId="49" fillId="0" borderId="0" xfId="0" applyFont="1" applyAlignment="1">
      <alignment/>
    </xf>
    <xf numFmtId="10" fontId="49" fillId="0" borderId="0" xfId="49" applyNumberFormat="1" applyFont="1" applyAlignment="1">
      <alignment/>
    </xf>
    <xf numFmtId="2" fontId="49" fillId="0" borderId="0" xfId="49" applyNumberFormat="1" applyFont="1" applyAlignment="1">
      <alignment/>
    </xf>
    <xf numFmtId="0" fontId="3" fillId="0" borderId="10" xfId="54" applyNumberFormat="1" applyFont="1" applyFill="1" applyBorder="1" applyAlignment="1">
      <alignment horizontal="center" vertical="top"/>
      <protection/>
    </xf>
    <xf numFmtId="0" fontId="3" fillId="0" borderId="0" xfId="54" applyFont="1" applyBorder="1" applyAlignment="1">
      <alignment vertical="top" wrapText="1"/>
      <protection/>
    </xf>
    <xf numFmtId="0" fontId="49" fillId="0" borderId="0" xfId="0" applyFont="1" applyAlignment="1">
      <alignment/>
    </xf>
    <xf numFmtId="4" fontId="49" fillId="0" borderId="11" xfId="0" applyNumberFormat="1" applyFont="1" applyFill="1" applyBorder="1" applyAlignment="1">
      <alignment wrapText="1"/>
    </xf>
    <xf numFmtId="49" fontId="49" fillId="0" borderId="11" xfId="0" applyNumberFormat="1" applyFont="1" applyFill="1" applyBorder="1" applyAlignment="1">
      <alignment wrapText="1"/>
    </xf>
    <xf numFmtId="0" fontId="48" fillId="0" borderId="0" xfId="0" applyFont="1" applyFill="1" applyBorder="1" applyAlignment="1">
      <alignment horizontal="center" vertical="center" wrapText="1"/>
    </xf>
    <xf numFmtId="4" fontId="2" fillId="0" borderId="0" xfId="53" applyNumberFormat="1" applyFont="1" applyFill="1" applyBorder="1" applyAlignment="1">
      <alignment horizontal="left" vertical="top" wrapText="1"/>
      <protection/>
    </xf>
    <xf numFmtId="4" fontId="49" fillId="0" borderId="0" xfId="0" applyNumberFormat="1" applyFont="1" applyAlignment="1">
      <alignment/>
    </xf>
    <xf numFmtId="4" fontId="49" fillId="0" borderId="12" xfId="0" applyNumberFormat="1" applyFont="1" applyFill="1" applyBorder="1" applyAlignment="1">
      <alignment wrapText="1"/>
    </xf>
    <xf numFmtId="49" fontId="49" fillId="0" borderId="13" xfId="0" applyNumberFormat="1" applyFont="1" applyFill="1" applyBorder="1" applyAlignment="1">
      <alignment wrapText="1"/>
    </xf>
    <xf numFmtId="43" fontId="49" fillId="0" borderId="0" xfId="49" applyFont="1" applyAlignment="1">
      <alignment/>
    </xf>
    <xf numFmtId="4" fontId="48" fillId="0" borderId="0" xfId="0" applyNumberFormat="1" applyFont="1" applyAlignment="1">
      <alignment/>
    </xf>
    <xf numFmtId="0" fontId="48" fillId="0" borderId="0" xfId="0" applyFont="1" applyAlignment="1">
      <alignment horizontal="center"/>
    </xf>
    <xf numFmtId="4" fontId="49" fillId="0" borderId="13" xfId="0" applyNumberFormat="1" applyFont="1" applyFill="1" applyBorder="1" applyAlignment="1">
      <alignment wrapText="1"/>
    </xf>
    <xf numFmtId="0" fontId="49" fillId="0" borderId="0" xfId="0" applyFont="1" applyAlignment="1">
      <alignment vertical="center"/>
    </xf>
    <xf numFmtId="4" fontId="50" fillId="0" borderId="0" xfId="0" applyNumberFormat="1" applyFont="1" applyAlignment="1">
      <alignment/>
    </xf>
    <xf numFmtId="0" fontId="49" fillId="0" borderId="11" xfId="0" applyFont="1" applyBorder="1" applyAlignment="1">
      <alignment wrapText="1"/>
    </xf>
    <xf numFmtId="4" fontId="49" fillId="0" borderId="11" xfId="0" applyNumberFormat="1" applyFont="1" applyBorder="1" applyAlignment="1">
      <alignment wrapText="1"/>
    </xf>
    <xf numFmtId="4" fontId="49" fillId="0" borderId="0" xfId="0" applyNumberFormat="1" applyFont="1" applyAlignment="1">
      <alignment horizontal="left" wrapText="1"/>
    </xf>
    <xf numFmtId="0" fontId="49" fillId="0" borderId="0" xfId="0" applyFont="1" applyAlignment="1">
      <alignment horizontal="left" wrapText="1"/>
    </xf>
    <xf numFmtId="0" fontId="2" fillId="0" borderId="0" xfId="53" applyFont="1" applyFill="1" applyBorder="1" applyAlignment="1">
      <alignment horizontal="left" vertical="top" wrapText="1"/>
      <protection/>
    </xf>
    <xf numFmtId="0" fontId="49" fillId="0" borderId="11" xfId="0" applyFont="1" applyFill="1" applyBorder="1" applyAlignment="1">
      <alignment wrapText="1"/>
    </xf>
    <xf numFmtId="0" fontId="49" fillId="0" borderId="13" xfId="0" applyFont="1" applyFill="1" applyBorder="1" applyAlignment="1">
      <alignment wrapText="1"/>
    </xf>
    <xf numFmtId="0" fontId="49" fillId="0" borderId="0" xfId="0" applyFont="1" applyAlignment="1">
      <alignment horizontal="center"/>
    </xf>
    <xf numFmtId="4" fontId="49" fillId="0" borderId="0" xfId="0" applyNumberFormat="1" applyFont="1" applyAlignment="1">
      <alignment horizontal="center"/>
    </xf>
    <xf numFmtId="4" fontId="2" fillId="0" borderId="0" xfId="53" applyNumberFormat="1" applyFont="1" applyFill="1" applyBorder="1" applyAlignment="1">
      <alignment horizontal="left" vertical="top"/>
      <protection/>
    </xf>
    <xf numFmtId="0" fontId="2" fillId="0" borderId="14" xfId="53" applyFont="1" applyFill="1" applyBorder="1" applyAlignment="1">
      <alignment horizontal="center" vertical="top" wrapText="1"/>
      <protection/>
    </xf>
    <xf numFmtId="4" fontId="2" fillId="0" borderId="15" xfId="53" applyNumberFormat="1" applyFont="1" applyFill="1" applyBorder="1" applyAlignment="1">
      <alignment horizontal="center" vertical="top" wrapText="1"/>
      <protection/>
    </xf>
    <xf numFmtId="0" fontId="2" fillId="0" borderId="0" xfId="53" applyFont="1" applyFill="1" applyBorder="1" applyAlignment="1">
      <alignment horizontal="left" vertical="top"/>
      <protection/>
    </xf>
    <xf numFmtId="0" fontId="49" fillId="0" borderId="16" xfId="0" applyFont="1" applyBorder="1" applyAlignment="1">
      <alignment/>
    </xf>
    <xf numFmtId="4" fontId="49" fillId="0" borderId="16" xfId="0" applyNumberFormat="1" applyFont="1" applyBorder="1" applyAlignment="1">
      <alignment/>
    </xf>
    <xf numFmtId="0" fontId="2" fillId="0" borderId="16" xfId="54" applyFont="1" applyBorder="1" applyAlignment="1">
      <alignment vertical="top"/>
      <protection/>
    </xf>
    <xf numFmtId="0" fontId="49" fillId="0" borderId="11" xfId="0" applyFont="1" applyBorder="1" applyAlignment="1">
      <alignment/>
    </xf>
    <xf numFmtId="4" fontId="49" fillId="0" borderId="11" xfId="0" applyNumberFormat="1" applyFont="1" applyBorder="1" applyAlignment="1">
      <alignment/>
    </xf>
    <xf numFmtId="4" fontId="51" fillId="0" borderId="0" xfId="53" applyNumberFormat="1" applyFont="1" applyFill="1" applyBorder="1" applyAlignment="1">
      <alignment horizontal="left" vertical="top"/>
      <protection/>
    </xf>
    <xf numFmtId="4" fontId="48" fillId="0" borderId="0" xfId="0" applyNumberFormat="1" applyFont="1" applyFill="1" applyBorder="1" applyAlignment="1">
      <alignment horizontal="left" vertical="center"/>
    </xf>
    <xf numFmtId="0" fontId="49" fillId="0" borderId="17" xfId="0" applyFont="1" applyBorder="1" applyAlignment="1">
      <alignment/>
    </xf>
    <xf numFmtId="4" fontId="49" fillId="0" borderId="13" xfId="49" applyNumberFormat="1" applyFont="1" applyBorder="1" applyAlignment="1">
      <alignment/>
    </xf>
    <xf numFmtId="0" fontId="49" fillId="0" borderId="13" xfId="0" applyFont="1" applyBorder="1" applyAlignment="1">
      <alignment/>
    </xf>
    <xf numFmtId="0" fontId="48" fillId="0" borderId="18" xfId="0" applyFont="1" applyBorder="1" applyAlignment="1">
      <alignment/>
    </xf>
    <xf numFmtId="4" fontId="48" fillId="0" borderId="18" xfId="0" applyNumberFormat="1" applyFont="1" applyBorder="1" applyAlignment="1">
      <alignment/>
    </xf>
    <xf numFmtId="4" fontId="49" fillId="0" borderId="0" xfId="49" applyNumberFormat="1" applyFont="1" applyBorder="1" applyAlignment="1">
      <alignment vertical="center"/>
    </xf>
    <xf numFmtId="4" fontId="49" fillId="0" borderId="11" xfId="49" applyNumberFormat="1" applyFont="1" applyFill="1" applyBorder="1" applyAlignment="1">
      <alignment wrapText="1"/>
    </xf>
    <xf numFmtId="4" fontId="49" fillId="0" borderId="0" xfId="0" applyNumberFormat="1" applyFont="1" applyFill="1" applyBorder="1" applyAlignment="1">
      <alignment/>
    </xf>
    <xf numFmtId="0" fontId="48" fillId="0" borderId="0" xfId="0" applyFont="1" applyBorder="1" applyAlignment="1">
      <alignment/>
    </xf>
    <xf numFmtId="2" fontId="48" fillId="0" borderId="0" xfId="0" applyNumberFormat="1" applyFont="1" applyFill="1" applyBorder="1" applyAlignment="1">
      <alignment wrapText="1"/>
    </xf>
    <xf numFmtId="10" fontId="48" fillId="0" borderId="0" xfId="0" applyNumberFormat="1" applyFont="1" applyFill="1" applyBorder="1" applyAlignment="1">
      <alignment wrapText="1"/>
    </xf>
    <xf numFmtId="4" fontId="48" fillId="0" borderId="0" xfId="49" applyNumberFormat="1" applyFont="1" applyFill="1" applyBorder="1" applyAlignment="1">
      <alignment wrapText="1"/>
    </xf>
    <xf numFmtId="0" fontId="48" fillId="0" borderId="0" xfId="0" applyFont="1" applyFill="1" applyBorder="1" applyAlignment="1">
      <alignment wrapText="1"/>
    </xf>
    <xf numFmtId="10" fontId="49" fillId="0" borderId="11" xfId="60" applyNumberFormat="1" applyFont="1" applyFill="1" applyBorder="1" applyAlignment="1">
      <alignment wrapText="1"/>
    </xf>
    <xf numFmtId="10" fontId="49" fillId="0" borderId="12" xfId="60" applyNumberFormat="1" applyFont="1" applyFill="1" applyBorder="1" applyAlignment="1">
      <alignment wrapText="1"/>
    </xf>
    <xf numFmtId="10" fontId="48" fillId="0" borderId="0" xfId="0" applyNumberFormat="1" applyFont="1" applyAlignment="1">
      <alignment/>
    </xf>
    <xf numFmtId="10" fontId="49" fillId="0" borderId="0" xfId="0" applyNumberFormat="1" applyFont="1" applyBorder="1" applyAlignment="1">
      <alignment/>
    </xf>
    <xf numFmtId="10" fontId="49" fillId="0" borderId="0" xfId="49" applyNumberFormat="1" applyFont="1" applyBorder="1" applyAlignment="1">
      <alignment/>
    </xf>
    <xf numFmtId="0" fontId="52" fillId="0" borderId="0" xfId="0" applyFont="1" applyBorder="1" applyAlignment="1">
      <alignment/>
    </xf>
    <xf numFmtId="0" fontId="49" fillId="0" borderId="13" xfId="0" applyNumberFormat="1" applyFont="1" applyFill="1" applyBorder="1" applyAlignment="1">
      <alignment wrapText="1"/>
    </xf>
    <xf numFmtId="4" fontId="48" fillId="0" borderId="0" xfId="0" applyNumberFormat="1" applyFont="1" applyFill="1" applyBorder="1" applyAlignment="1">
      <alignment wrapText="1"/>
    </xf>
    <xf numFmtId="0" fontId="48" fillId="0" borderId="13" xfId="0" applyFont="1" applyFill="1" applyBorder="1" applyAlignment="1">
      <alignment wrapText="1"/>
    </xf>
    <xf numFmtId="4" fontId="2" fillId="0" borderId="18" xfId="49" applyNumberFormat="1" applyFont="1" applyFill="1" applyBorder="1" applyAlignment="1">
      <alignment horizontal="center" vertical="top" wrapText="1"/>
    </xf>
    <xf numFmtId="4" fontId="49" fillId="0" borderId="0" xfId="49" applyNumberFormat="1" applyFont="1" applyFill="1" applyBorder="1" applyAlignment="1">
      <alignment/>
    </xf>
    <xf numFmtId="4" fontId="48" fillId="0" borderId="0" xfId="0" applyNumberFormat="1" applyFont="1" applyAlignment="1">
      <alignment/>
    </xf>
    <xf numFmtId="0" fontId="48" fillId="0" borderId="0" xfId="0" applyFont="1" applyAlignment="1">
      <alignment/>
    </xf>
    <xf numFmtId="4" fontId="49" fillId="0" borderId="0" xfId="49" applyNumberFormat="1" applyFont="1" applyBorder="1" applyAlignment="1">
      <alignment/>
    </xf>
    <xf numFmtId="0" fontId="3" fillId="0" borderId="19" xfId="54" applyFont="1" applyBorder="1" applyAlignment="1">
      <alignment vertical="top" wrapText="1"/>
      <protection/>
    </xf>
    <xf numFmtId="0" fontId="3" fillId="0" borderId="19" xfId="54" applyNumberFormat="1" applyFont="1" applyFill="1" applyBorder="1" applyAlignment="1">
      <alignment horizontal="center" vertical="top"/>
      <protection/>
    </xf>
    <xf numFmtId="0" fontId="3" fillId="0" borderId="11" xfId="54" applyFont="1" applyBorder="1" applyAlignment="1">
      <alignment vertical="top" wrapText="1"/>
      <protection/>
    </xf>
    <xf numFmtId="0" fontId="3" fillId="0" borderId="11" xfId="54" applyNumberFormat="1" applyFont="1" applyFill="1" applyBorder="1" applyAlignment="1">
      <alignment horizontal="center" vertical="top"/>
      <protection/>
    </xf>
    <xf numFmtId="0" fontId="2" fillId="0" borderId="11" xfId="54" applyFont="1" applyBorder="1" applyAlignment="1">
      <alignment vertical="top" wrapText="1"/>
      <protection/>
    </xf>
    <xf numFmtId="0" fontId="2" fillId="0" borderId="11" xfId="54" applyNumberFormat="1" applyFont="1" applyFill="1" applyBorder="1" applyAlignment="1">
      <alignment horizontal="center" vertical="top"/>
      <protection/>
    </xf>
    <xf numFmtId="0" fontId="3" fillId="0" borderId="11" xfId="54" applyFont="1" applyFill="1" applyBorder="1" applyAlignment="1">
      <alignment vertical="top" wrapText="1"/>
      <protection/>
    </xf>
    <xf numFmtId="0" fontId="2" fillId="0" borderId="11" xfId="54" applyFont="1" applyFill="1" applyBorder="1" applyAlignment="1">
      <alignment vertical="top" wrapText="1"/>
      <protection/>
    </xf>
    <xf numFmtId="0" fontId="53" fillId="0" borderId="11" xfId="0" applyFont="1" applyFill="1" applyBorder="1" applyAlignment="1">
      <alignment horizontal="left" vertical="center" indent="1"/>
    </xf>
    <xf numFmtId="0" fontId="54" fillId="0" borderId="10" xfId="54" applyFont="1" applyBorder="1" applyAlignment="1" applyProtection="1">
      <alignment horizontal="center" vertical="top"/>
      <protection hidden="1"/>
    </xf>
    <xf numFmtId="0" fontId="53" fillId="0" borderId="11" xfId="0" applyFont="1" applyFill="1" applyBorder="1" applyAlignment="1">
      <alignment horizontal="left" vertical="center" wrapText="1" indent="1"/>
    </xf>
    <xf numFmtId="0" fontId="49" fillId="0" borderId="11" xfId="0" applyFont="1" applyFill="1" applyBorder="1" applyAlignment="1" quotePrefix="1">
      <alignment horizontal="center"/>
    </xf>
    <xf numFmtId="0" fontId="49" fillId="0" borderId="11" xfId="0" applyFont="1" applyFill="1" applyBorder="1" applyAlignment="1">
      <alignment horizontal="center"/>
    </xf>
    <xf numFmtId="0" fontId="55" fillId="0" borderId="11" xfId="0" applyFont="1" applyFill="1" applyBorder="1" applyAlignment="1">
      <alignment vertical="center" wrapText="1"/>
    </xf>
    <xf numFmtId="0" fontId="54" fillId="0" borderId="11" xfId="54" applyFont="1" applyBorder="1" applyAlignment="1" applyProtection="1">
      <alignment horizontal="center" vertical="top"/>
      <protection hidden="1"/>
    </xf>
    <xf numFmtId="0" fontId="49" fillId="0" borderId="11" xfId="0" applyFont="1" applyBorder="1" applyAlignment="1">
      <alignment horizontal="center"/>
    </xf>
    <xf numFmtId="0" fontId="55" fillId="0" borderId="11" xfId="0" applyFont="1" applyFill="1" applyBorder="1" applyAlignment="1">
      <alignment vertical="center"/>
    </xf>
    <xf numFmtId="0" fontId="49" fillId="0" borderId="14" xfId="0" applyFont="1" applyBorder="1" applyAlignment="1">
      <alignment/>
    </xf>
    <xf numFmtId="0" fontId="48" fillId="0" borderId="14" xfId="0" applyFont="1" applyBorder="1" applyAlignment="1">
      <alignment/>
    </xf>
    <xf numFmtId="0" fontId="53" fillId="0" borderId="20" xfId="0" applyFont="1" applyFill="1" applyBorder="1" applyAlignment="1">
      <alignment horizontal="left" vertical="center" indent="1"/>
    </xf>
    <xf numFmtId="0" fontId="53" fillId="0" borderId="14" xfId="0" applyFont="1" applyFill="1" applyBorder="1" applyAlignment="1">
      <alignment horizontal="left" vertical="center" wrapText="1" indent="1"/>
    </xf>
    <xf numFmtId="0" fontId="55" fillId="0" borderId="20" xfId="0" applyFont="1" applyFill="1" applyBorder="1" applyAlignment="1">
      <alignment vertical="center"/>
    </xf>
    <xf numFmtId="0" fontId="50" fillId="0" borderId="11" xfId="54" applyFont="1" applyBorder="1" applyAlignment="1" applyProtection="1">
      <alignment horizontal="center" vertical="top"/>
      <protection hidden="1"/>
    </xf>
    <xf numFmtId="4" fontId="49" fillId="0" borderId="14" xfId="0" applyNumberFormat="1" applyFont="1" applyBorder="1" applyAlignment="1">
      <alignment/>
    </xf>
    <xf numFmtId="0" fontId="56" fillId="21" borderId="13" xfId="0" applyFont="1" applyFill="1" applyBorder="1" applyAlignment="1">
      <alignment horizontal="right" wrapText="1"/>
    </xf>
    <xf numFmtId="0" fontId="56" fillId="0" borderId="13" xfId="0" applyFont="1" applyBorder="1" applyAlignment="1">
      <alignment horizontal="right" wrapText="1"/>
    </xf>
    <xf numFmtId="0" fontId="56" fillId="21" borderId="13" xfId="0" applyFont="1" applyFill="1" applyBorder="1" applyAlignment="1">
      <alignment wrapText="1"/>
    </xf>
    <xf numFmtId="0" fontId="54" fillId="33" borderId="11" xfId="53" applyFont="1" applyFill="1" applyBorder="1" applyAlignment="1">
      <alignment horizontal="left" vertical="top"/>
      <protection/>
    </xf>
    <xf numFmtId="0" fontId="54" fillId="34" borderId="11" xfId="53" applyFont="1" applyFill="1" applyBorder="1" applyAlignment="1">
      <alignment horizontal="left" vertical="top" wrapText="1"/>
      <protection/>
    </xf>
    <xf numFmtId="43" fontId="56" fillId="21" borderId="13" xfId="47" applyFont="1" applyFill="1" applyBorder="1" applyAlignment="1">
      <alignment horizontal="right" wrapText="1"/>
    </xf>
    <xf numFmtId="43" fontId="49" fillId="0" borderId="11" xfId="47" applyFont="1" applyBorder="1" applyAlignment="1">
      <alignment wrapText="1"/>
    </xf>
    <xf numFmtId="43" fontId="49" fillId="0" borderId="12" xfId="47" applyFont="1" applyFill="1" applyBorder="1" applyAlignment="1">
      <alignment wrapText="1"/>
    </xf>
    <xf numFmtId="43" fontId="49" fillId="0" borderId="21" xfId="47" applyFont="1" applyFill="1" applyBorder="1" applyAlignment="1">
      <alignment wrapText="1"/>
    </xf>
    <xf numFmtId="43" fontId="49" fillId="0" borderId="11" xfId="47" applyFont="1" applyFill="1" applyBorder="1" applyAlignment="1">
      <alignment wrapText="1"/>
    </xf>
    <xf numFmtId="43" fontId="47" fillId="0" borderId="13" xfId="47" applyFont="1" applyFill="1" applyBorder="1" applyAlignment="1">
      <alignment horizontal="left" vertical="center" wrapText="1"/>
    </xf>
    <xf numFmtId="43" fontId="56" fillId="0" borderId="13" xfId="47" applyFont="1" applyFill="1" applyBorder="1" applyAlignment="1">
      <alignment horizontal="right" wrapText="1"/>
    </xf>
    <xf numFmtId="43" fontId="49" fillId="0" borderId="20" xfId="47" applyFont="1" applyFill="1" applyBorder="1" applyAlignment="1">
      <alignment wrapText="1"/>
    </xf>
    <xf numFmtId="43" fontId="48" fillId="0" borderId="13" xfId="47" applyFont="1" applyFill="1" applyBorder="1" applyAlignment="1">
      <alignment wrapText="1"/>
    </xf>
    <xf numFmtId="43" fontId="54" fillId="35" borderId="11" xfId="47" applyFont="1" applyFill="1" applyBorder="1" applyAlignment="1">
      <alignment horizontal="left" vertical="top"/>
    </xf>
    <xf numFmtId="43" fontId="54" fillId="36" borderId="11" xfId="47" applyFont="1" applyFill="1" applyBorder="1" applyAlignment="1">
      <alignment horizontal="left" vertical="top" wrapText="1"/>
    </xf>
    <xf numFmtId="0" fontId="47" fillId="0" borderId="13" xfId="0" applyFont="1" applyFill="1" applyBorder="1" applyAlignment="1">
      <alignment horizontal="left" vertical="center" wrapText="1"/>
    </xf>
    <xf numFmtId="43" fontId="56" fillId="0" borderId="13" xfId="47" applyFont="1" applyFill="1" applyBorder="1" applyAlignment="1">
      <alignment horizontal="center" wrapText="1"/>
    </xf>
    <xf numFmtId="43" fontId="56" fillId="21" borderId="13" xfId="47" applyFont="1" applyFill="1" applyBorder="1" applyAlignment="1">
      <alignment horizontal="center" wrapText="1"/>
    </xf>
    <xf numFmtId="43" fontId="49" fillId="0" borderId="11" xfId="47" applyFont="1" applyBorder="1" applyAlignment="1">
      <alignment horizontal="center" wrapText="1"/>
    </xf>
    <xf numFmtId="43" fontId="49" fillId="0" borderId="11" xfId="47" applyFont="1" applyFill="1" applyBorder="1" applyAlignment="1">
      <alignment horizontal="center" wrapText="1"/>
    </xf>
    <xf numFmtId="43" fontId="54" fillId="37" borderId="11" xfId="47" applyFont="1" applyFill="1" applyBorder="1" applyAlignment="1">
      <alignment horizontal="center" vertical="top"/>
    </xf>
    <xf numFmtId="43" fontId="54" fillId="38" borderId="11" xfId="47" applyFont="1" applyFill="1" applyBorder="1" applyAlignment="1">
      <alignment horizontal="center" vertical="top" wrapText="1"/>
    </xf>
    <xf numFmtId="43" fontId="49" fillId="0" borderId="0" xfId="47" applyFont="1" applyAlignment="1">
      <alignment/>
    </xf>
    <xf numFmtId="43" fontId="49" fillId="0" borderId="0" xfId="47" applyFont="1" applyAlignment="1">
      <alignment/>
    </xf>
    <xf numFmtId="43" fontId="56" fillId="0" borderId="13" xfId="47" applyFont="1" applyBorder="1" applyAlignment="1">
      <alignment horizontal="right" wrapText="1"/>
    </xf>
    <xf numFmtId="0" fontId="54" fillId="39" borderId="13" xfId="0" applyFont="1" applyFill="1" applyBorder="1" applyAlignment="1">
      <alignment horizontal="left" vertical="center"/>
    </xf>
    <xf numFmtId="43" fontId="49" fillId="0" borderId="11" xfId="47" applyFont="1" applyBorder="1" applyAlignment="1">
      <alignment/>
    </xf>
    <xf numFmtId="43" fontId="54" fillId="40" borderId="13" xfId="47" applyFont="1" applyFill="1" applyBorder="1" applyAlignment="1">
      <alignment horizontal="left" vertical="center"/>
    </xf>
    <xf numFmtId="0" fontId="54" fillId="41" borderId="22" xfId="53" applyFont="1" applyFill="1" applyBorder="1" applyAlignment="1">
      <alignment horizontal="left" vertical="center" wrapText="1"/>
      <protection/>
    </xf>
    <xf numFmtId="0" fontId="54" fillId="42" borderId="11" xfId="53" applyFont="1" applyFill="1" applyBorder="1" applyAlignment="1">
      <alignment horizontal="center" vertical="top" wrapText="1"/>
      <protection/>
    </xf>
    <xf numFmtId="43" fontId="56" fillId="0" borderId="13" xfId="47" applyFont="1" applyFill="1" applyBorder="1" applyAlignment="1">
      <alignment wrapText="1"/>
    </xf>
    <xf numFmtId="43" fontId="54" fillId="43" borderId="20" xfId="47" applyFont="1" applyFill="1" applyBorder="1" applyAlignment="1">
      <alignment wrapText="1"/>
    </xf>
    <xf numFmtId="43" fontId="54" fillId="44" borderId="13" xfId="47" applyFont="1" applyFill="1" applyBorder="1" applyAlignment="1">
      <alignment wrapText="1"/>
    </xf>
    <xf numFmtId="10" fontId="56" fillId="0" borderId="13" xfId="59" applyNumberFormat="1" applyFont="1" applyFill="1" applyBorder="1" applyAlignment="1">
      <alignment horizontal="right" wrapText="1"/>
    </xf>
    <xf numFmtId="43" fontId="49" fillId="0" borderId="13" xfId="47" applyFont="1" applyFill="1" applyBorder="1" applyAlignment="1">
      <alignment wrapText="1"/>
    </xf>
    <xf numFmtId="0" fontId="54" fillId="45" borderId="13" xfId="0" applyFont="1" applyFill="1" applyBorder="1" applyAlignment="1">
      <alignment wrapText="1"/>
    </xf>
    <xf numFmtId="10" fontId="54" fillId="46" borderId="12" xfId="0" applyNumberFormat="1" applyFont="1" applyFill="1" applyBorder="1" applyAlignment="1">
      <alignment wrapText="1"/>
    </xf>
    <xf numFmtId="10" fontId="54" fillId="47" borderId="11" xfId="0" applyNumberFormat="1" applyFont="1" applyFill="1" applyBorder="1" applyAlignment="1">
      <alignment wrapText="1"/>
    </xf>
    <xf numFmtId="43" fontId="57" fillId="0" borderId="13" xfId="47" applyFont="1" applyFill="1" applyBorder="1" applyAlignment="1">
      <alignment horizontal="right" wrapText="1"/>
    </xf>
    <xf numFmtId="43" fontId="58" fillId="0" borderId="13" xfId="47" applyFont="1" applyFill="1" applyBorder="1" applyAlignment="1">
      <alignment horizontal="right" wrapText="1"/>
    </xf>
    <xf numFmtId="0" fontId="54" fillId="48" borderId="23" xfId="0" applyFont="1" applyFill="1" applyBorder="1" applyAlignment="1">
      <alignment wrapText="1"/>
    </xf>
    <xf numFmtId="43" fontId="54" fillId="49" borderId="23" xfId="47" applyFont="1" applyFill="1" applyBorder="1" applyAlignment="1">
      <alignment wrapText="1"/>
    </xf>
    <xf numFmtId="43" fontId="54" fillId="50" borderId="24" xfId="47" applyFont="1" applyFill="1" applyBorder="1" applyAlignment="1">
      <alignment wrapText="1"/>
    </xf>
    <xf numFmtId="4" fontId="54" fillId="51" borderId="25" xfId="0" applyNumberFormat="1" applyFont="1" applyFill="1" applyBorder="1" applyAlignment="1">
      <alignment wrapText="1"/>
    </xf>
    <xf numFmtId="0" fontId="47" fillId="0" borderId="13" xfId="0" applyFont="1" applyFill="1" applyBorder="1" applyAlignment="1">
      <alignment horizontal="center" vertical="center" wrapText="1"/>
    </xf>
    <xf numFmtId="43" fontId="0" fillId="0" borderId="13" xfId="47" applyFont="1" applyFill="1" applyBorder="1" applyAlignment="1">
      <alignment horizontal="right" wrapText="1"/>
    </xf>
    <xf numFmtId="0" fontId="54" fillId="52" borderId="11" xfId="0" applyFont="1" applyFill="1" applyBorder="1" applyAlignment="1">
      <alignment horizontal="left" vertical="center"/>
    </xf>
    <xf numFmtId="43" fontId="54" fillId="53" borderId="11" xfId="47" applyFont="1" applyFill="1" applyBorder="1" applyAlignment="1">
      <alignment horizontal="left" vertical="center"/>
    </xf>
    <xf numFmtId="0" fontId="54" fillId="54" borderId="20" xfId="53" applyFont="1" applyFill="1" applyBorder="1" applyAlignment="1">
      <alignment horizontal="left" vertical="top"/>
      <protection/>
    </xf>
    <xf numFmtId="0" fontId="54" fillId="55" borderId="22" xfId="53" applyFont="1" applyFill="1" applyBorder="1" applyAlignment="1">
      <alignment horizontal="left" vertical="top"/>
      <protection/>
    </xf>
    <xf numFmtId="0" fontId="54" fillId="56" borderId="11" xfId="54" applyFont="1" applyFill="1" applyBorder="1" applyAlignment="1">
      <alignment horizontal="center" vertical="center" wrapText="1"/>
      <protection/>
    </xf>
    <xf numFmtId="0" fontId="54" fillId="57" borderId="26" xfId="0" applyFont="1" applyFill="1" applyBorder="1" applyAlignment="1">
      <alignment horizontal="center" vertical="center"/>
    </xf>
    <xf numFmtId="4" fontId="54" fillId="58" borderId="13" xfId="54" applyNumberFormat="1" applyFont="1" applyFill="1" applyBorder="1" applyAlignment="1">
      <alignment horizontal="center" vertical="center" wrapText="1"/>
      <protection/>
    </xf>
    <xf numFmtId="43" fontId="49" fillId="0" borderId="11" xfId="47" applyFont="1" applyFill="1" applyBorder="1" applyAlignment="1">
      <alignment horizontal="right"/>
    </xf>
    <xf numFmtId="43" fontId="49" fillId="0" borderId="27" xfId="47" applyFont="1" applyFill="1" applyBorder="1" applyAlignment="1">
      <alignment horizontal="right"/>
    </xf>
    <xf numFmtId="43" fontId="49" fillId="0" borderId="19" xfId="47" applyFont="1" applyFill="1" applyBorder="1" applyAlignment="1">
      <alignment horizontal="right"/>
    </xf>
    <xf numFmtId="43" fontId="49" fillId="0" borderId="28" xfId="47" applyFont="1" applyFill="1" applyBorder="1" applyAlignment="1">
      <alignment horizontal="right"/>
    </xf>
    <xf numFmtId="0" fontId="54" fillId="59" borderId="29" xfId="53" applyFont="1" applyFill="1" applyBorder="1" applyAlignment="1">
      <alignment horizontal="left" vertical="top"/>
      <protection/>
    </xf>
    <xf numFmtId="0" fontId="54" fillId="60" borderId="30" xfId="53" applyFont="1" applyFill="1" applyBorder="1" applyAlignment="1">
      <alignment horizontal="left" vertical="top"/>
      <protection/>
    </xf>
    <xf numFmtId="0" fontId="54" fillId="61" borderId="22" xfId="53" applyFont="1" applyFill="1" applyBorder="1" applyAlignment="1">
      <alignment horizontal="center" vertical="top"/>
      <protection/>
    </xf>
    <xf numFmtId="43" fontId="54" fillId="62" borderId="22" xfId="47" applyFont="1" applyFill="1" applyBorder="1" applyAlignment="1">
      <alignment horizontal="center" vertical="top"/>
    </xf>
    <xf numFmtId="43" fontId="48" fillId="0" borderId="11" xfId="47" applyFont="1" applyFill="1" applyBorder="1" applyAlignment="1">
      <alignment horizontal="right"/>
    </xf>
    <xf numFmtId="43" fontId="53" fillId="0" borderId="11" xfId="47" applyFont="1" applyFill="1" applyBorder="1" applyAlignment="1">
      <alignment horizontal="right" vertical="center"/>
    </xf>
    <xf numFmtId="0" fontId="54" fillId="63" borderId="30" xfId="53" applyFont="1" applyFill="1" applyBorder="1" applyAlignment="1">
      <alignment horizontal="center" vertical="top"/>
      <protection/>
    </xf>
    <xf numFmtId="43" fontId="48" fillId="0" borderId="11" xfId="47" applyFont="1" applyBorder="1" applyAlignment="1">
      <alignment/>
    </xf>
    <xf numFmtId="43" fontId="49" fillId="0" borderId="11" xfId="47" applyFont="1" applyBorder="1" applyAlignment="1">
      <alignment/>
    </xf>
    <xf numFmtId="43" fontId="54" fillId="64" borderId="30" xfId="47" applyFont="1" applyFill="1" applyBorder="1" applyAlignment="1">
      <alignment horizontal="center" vertical="top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4" xfId="55"/>
    <cellStyle name="Normal 5" xfId="56"/>
    <cellStyle name="Normal 56" xfId="57"/>
    <cellStyle name="Notas" xfId="58"/>
    <cellStyle name="Percent" xfId="59"/>
    <cellStyle name="Porcentaje 2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5"/>
  <sheetViews>
    <sheetView zoomScaleSheetLayoutView="100" zoomScalePageLayoutView="0" workbookViewId="0" topLeftCell="A80">
      <selection activeCell="I112" sqref="I112"/>
    </sheetView>
  </sheetViews>
  <sheetFormatPr defaultColWidth="11.421875" defaultRowHeight="15"/>
  <cols>
    <col min="1" max="1" width="20.7109375" style="24" customWidth="1"/>
    <col min="2" max="2" width="50.7109375" style="24" customWidth="1"/>
    <col min="3" max="7" width="17.7109375" style="4" customWidth="1"/>
    <col min="8" max="9" width="18.7109375" style="24" customWidth="1"/>
    <col min="10" max="10" width="11.421875" style="24" customWidth="1"/>
    <col min="11" max="16384" width="11.421875" style="24" customWidth="1"/>
  </cols>
  <sheetData>
    <row r="1" spans="1:9" ht="11.25">
      <c r="A1" s="1"/>
      <c r="B1" s="1"/>
      <c r="I1" s="3"/>
    </row>
    <row r="2" spans="1:2" ht="11.25">
      <c r="A2" s="1"/>
      <c r="B2" s="1"/>
    </row>
    <row r="3" ht="11.25">
      <c r="J3" s="5"/>
    </row>
    <row r="4" ht="11.25">
      <c r="J4" s="5"/>
    </row>
    <row r="5" spans="1:9" ht="11.25" customHeight="1">
      <c r="A5" s="112" t="s">
        <v>40</v>
      </c>
      <c r="B5" s="113"/>
      <c r="E5" s="40"/>
      <c r="F5" s="40"/>
      <c r="I5" s="113" t="s">
        <v>23</v>
      </c>
    </row>
    <row r="6" spans="1:6" ht="11.25">
      <c r="A6" s="41"/>
      <c r="B6" s="41"/>
      <c r="C6" s="40"/>
      <c r="D6" s="40"/>
      <c r="E6" s="40"/>
      <c r="F6" s="40"/>
    </row>
    <row r="7" spans="1:9" ht="15" customHeight="1">
      <c r="A7" s="112" t="s">
        <v>3</v>
      </c>
      <c r="B7" s="113" t="s">
        <v>4</v>
      </c>
      <c r="C7" s="112" t="s">
        <v>22</v>
      </c>
      <c r="D7" s="113" t="s">
        <v>21</v>
      </c>
      <c r="E7" s="112" t="s">
        <v>20</v>
      </c>
      <c r="F7" s="113" t="s">
        <v>19</v>
      </c>
      <c r="G7" s="112" t="s">
        <v>18</v>
      </c>
      <c r="H7" s="113" t="s">
        <v>17</v>
      </c>
      <c r="I7" s="113" t="s">
        <v>16</v>
      </c>
    </row>
    <row r="8" spans="1:9" ht="15">
      <c r="A8" s="119">
        <v>112300001</v>
      </c>
      <c r="B8" s="119" t="s">
        <v>168</v>
      </c>
      <c r="C8" s="120">
        <v>4520.79</v>
      </c>
      <c r="D8" s="120">
        <v>4520.79</v>
      </c>
      <c r="E8" s="118"/>
      <c r="F8" s="118"/>
      <c r="G8" s="121"/>
      <c r="H8" s="118"/>
      <c r="I8" s="118"/>
    </row>
    <row r="9" spans="1:9" ht="15">
      <c r="A9" s="119">
        <v>112300003</v>
      </c>
      <c r="B9" s="119" t="s">
        <v>169</v>
      </c>
      <c r="C9" s="120">
        <v>9780.93</v>
      </c>
      <c r="D9" s="120">
        <v>9780.93</v>
      </c>
      <c r="E9" s="118"/>
      <c r="F9" s="118"/>
      <c r="G9" s="121"/>
      <c r="H9" s="118"/>
      <c r="I9" s="118"/>
    </row>
    <row r="10" spans="1:9" ht="15">
      <c r="A10" s="119">
        <v>112300011</v>
      </c>
      <c r="B10" s="119" t="s">
        <v>170</v>
      </c>
      <c r="C10" s="120">
        <v>0.01</v>
      </c>
      <c r="D10" s="120">
        <v>0.01</v>
      </c>
      <c r="E10" s="118"/>
      <c r="F10" s="118"/>
      <c r="G10" s="121"/>
      <c r="H10" s="118"/>
      <c r="I10" s="118"/>
    </row>
    <row r="11" spans="1:9" ht="11.25">
      <c r="A11" s="116"/>
      <c r="B11" s="117"/>
      <c r="C11" s="118"/>
      <c r="D11" s="118"/>
      <c r="E11" s="118"/>
      <c r="F11" s="118"/>
      <c r="G11" s="121"/>
      <c r="H11" s="118"/>
      <c r="I11" s="118"/>
    </row>
    <row r="12" spans="1:9" ht="11.25">
      <c r="A12" s="116"/>
      <c r="B12" s="117"/>
      <c r="C12" s="118"/>
      <c r="D12" s="118"/>
      <c r="E12" s="118"/>
      <c r="F12" s="118"/>
      <c r="G12" s="121"/>
      <c r="H12" s="118"/>
      <c r="I12" s="118"/>
    </row>
    <row r="13" spans="1:9" ht="11.25">
      <c r="A13" s="116"/>
      <c r="B13" s="117"/>
      <c r="C13" s="118"/>
      <c r="D13" s="118"/>
      <c r="E13" s="118"/>
      <c r="F13" s="118"/>
      <c r="G13" s="121"/>
      <c r="H13" s="118"/>
      <c r="I13" s="118"/>
    </row>
    <row r="14" spans="1:9" ht="11.25">
      <c r="A14" s="116"/>
      <c r="B14" s="117"/>
      <c r="C14" s="118"/>
      <c r="D14" s="118"/>
      <c r="E14" s="118"/>
      <c r="F14" s="118"/>
      <c r="G14" s="121"/>
      <c r="H14" s="118"/>
      <c r="I14" s="118"/>
    </row>
    <row r="15" spans="1:9" ht="11.25">
      <c r="A15" s="112"/>
      <c r="B15" s="113" t="s">
        <v>39</v>
      </c>
      <c r="C15" s="123">
        <f>+C8+C9+C10</f>
        <v>14301.730000000001</v>
      </c>
      <c r="D15" s="124">
        <f>SUM(D8:D14)</f>
        <v>14301.730000000001</v>
      </c>
      <c r="E15" s="123">
        <f>SUM(E8:E14)</f>
        <v>0</v>
      </c>
      <c r="F15" s="124">
        <f>SUM(F8:F14)</f>
        <v>0</v>
      </c>
      <c r="G15" s="123">
        <f>SUM(G8:G14)</f>
        <v>0</v>
      </c>
      <c r="H15" s="113"/>
      <c r="I15" s="113"/>
    </row>
    <row r="16" spans="1:9" ht="11.25">
      <c r="A16" s="19"/>
      <c r="B16" s="19"/>
      <c r="C16" s="29"/>
      <c r="D16" s="29"/>
      <c r="E16" s="29"/>
      <c r="F16" s="29"/>
      <c r="G16" s="29"/>
      <c r="H16" s="19"/>
      <c r="I16" s="19"/>
    </row>
    <row r="17" spans="1:9" ht="11.25">
      <c r="A17" s="19"/>
      <c r="B17" s="19"/>
      <c r="C17" s="29"/>
      <c r="D17" s="29"/>
      <c r="E17" s="29"/>
      <c r="F17" s="29"/>
      <c r="G17" s="29"/>
      <c r="H17" s="19"/>
      <c r="I17" s="19"/>
    </row>
    <row r="18" spans="1:9" ht="11.25" customHeight="1">
      <c r="A18" s="112" t="s">
        <v>38</v>
      </c>
      <c r="B18" s="113"/>
      <c r="E18" s="40"/>
      <c r="F18" s="40"/>
      <c r="I18" s="113" t="s">
        <v>23</v>
      </c>
    </row>
    <row r="19" spans="1:6" ht="11.25">
      <c r="A19" s="41"/>
      <c r="B19" s="41"/>
      <c r="C19" s="40"/>
      <c r="D19" s="40"/>
      <c r="E19" s="40"/>
      <c r="F19" s="40"/>
    </row>
    <row r="20" spans="1:9" ht="15" customHeight="1">
      <c r="A20" s="112" t="s">
        <v>3</v>
      </c>
      <c r="B20" s="113" t="s">
        <v>4</v>
      </c>
      <c r="C20" s="112" t="s">
        <v>22</v>
      </c>
      <c r="D20" s="113" t="s">
        <v>21</v>
      </c>
      <c r="E20" s="112" t="s">
        <v>20</v>
      </c>
      <c r="F20" s="113" t="s">
        <v>19</v>
      </c>
      <c r="G20" s="112" t="s">
        <v>18</v>
      </c>
      <c r="H20" s="113" t="s">
        <v>17</v>
      </c>
      <c r="I20" s="113" t="s">
        <v>16</v>
      </c>
    </row>
    <row r="21" spans="1:9" ht="11.25">
      <c r="A21" s="26"/>
      <c r="B21" s="26"/>
      <c r="C21" s="25"/>
      <c r="D21" s="39"/>
      <c r="E21" s="39"/>
      <c r="F21" s="39"/>
      <c r="G21" s="39"/>
      <c r="H21" s="38"/>
      <c r="I21" s="38"/>
    </row>
    <row r="22" spans="1:9" ht="15">
      <c r="A22" s="125">
        <v>112500001</v>
      </c>
      <c r="B22" s="125" t="s">
        <v>172</v>
      </c>
      <c r="C22" s="126" t="s">
        <v>171</v>
      </c>
      <c r="D22" s="127" t="s">
        <v>171</v>
      </c>
      <c r="E22" s="128"/>
      <c r="F22" s="39"/>
      <c r="G22" s="39"/>
      <c r="H22" s="38"/>
      <c r="I22" s="38"/>
    </row>
    <row r="23" spans="1:9" ht="11.25">
      <c r="A23" s="26"/>
      <c r="B23" s="26"/>
      <c r="C23" s="129"/>
      <c r="D23" s="128"/>
      <c r="E23" s="128"/>
      <c r="F23" s="39"/>
      <c r="G23" s="39"/>
      <c r="H23" s="38"/>
      <c r="I23" s="38"/>
    </row>
    <row r="24" spans="1:9" ht="11.25">
      <c r="A24" s="26"/>
      <c r="B24" s="26"/>
      <c r="C24" s="129"/>
      <c r="D24" s="128"/>
      <c r="E24" s="128"/>
      <c r="F24" s="39"/>
      <c r="G24" s="39"/>
      <c r="H24" s="38"/>
      <c r="I24" s="38"/>
    </row>
    <row r="25" spans="1:9" ht="11.25">
      <c r="A25" s="112"/>
      <c r="B25" s="113" t="s">
        <v>37</v>
      </c>
      <c r="C25" s="130" t="str">
        <f>+C22</f>
        <v>5,000.00</v>
      </c>
      <c r="D25" s="131" t="str">
        <f>+D22</f>
        <v>5,000.00</v>
      </c>
      <c r="E25" s="130">
        <f>SUM(E21:E24)</f>
        <v>0</v>
      </c>
      <c r="F25" s="124">
        <f>SUM(F21:F24)</f>
        <v>0</v>
      </c>
      <c r="G25" s="123">
        <f>SUM(G21:G24)</f>
        <v>0</v>
      </c>
      <c r="H25" s="113"/>
      <c r="I25" s="113"/>
    </row>
    <row r="28" spans="1:9" ht="11.25">
      <c r="A28" s="112" t="s">
        <v>36</v>
      </c>
      <c r="B28" s="113"/>
      <c r="E28" s="40"/>
      <c r="F28" s="40"/>
      <c r="I28" s="113" t="s">
        <v>23</v>
      </c>
    </row>
    <row r="29" spans="1:6" ht="11.25">
      <c r="A29" s="41"/>
      <c r="B29" s="41"/>
      <c r="C29" s="40"/>
      <c r="D29" s="40"/>
      <c r="E29" s="40"/>
      <c r="F29" s="40"/>
    </row>
    <row r="30" spans="1:9" ht="11.25">
      <c r="A30" s="112" t="s">
        <v>3</v>
      </c>
      <c r="B30" s="113" t="s">
        <v>4</v>
      </c>
      <c r="C30" s="112" t="s">
        <v>22</v>
      </c>
      <c r="D30" s="113" t="s">
        <v>21</v>
      </c>
      <c r="E30" s="112" t="s">
        <v>20</v>
      </c>
      <c r="F30" s="113" t="s">
        <v>19</v>
      </c>
      <c r="G30" s="112" t="s">
        <v>18</v>
      </c>
      <c r="H30" s="113" t="s">
        <v>17</v>
      </c>
      <c r="I30" s="113" t="s">
        <v>16</v>
      </c>
    </row>
    <row r="31" spans="1:9" ht="11.25">
      <c r="A31" s="26"/>
      <c r="B31" s="26"/>
      <c r="C31" s="25"/>
      <c r="D31" s="39"/>
      <c r="E31" s="39"/>
      <c r="F31" s="39"/>
      <c r="G31" s="39"/>
      <c r="H31" s="38"/>
      <c r="I31" s="38"/>
    </row>
    <row r="32" spans="1:9" ht="11.25">
      <c r="A32" s="26"/>
      <c r="B32" s="26"/>
      <c r="C32" s="25"/>
      <c r="D32" s="39"/>
      <c r="E32" s="39"/>
      <c r="F32" s="39"/>
      <c r="G32" s="39"/>
      <c r="H32" s="38"/>
      <c r="I32" s="38"/>
    </row>
    <row r="33" spans="1:9" ht="11.25">
      <c r="A33" s="26"/>
      <c r="B33" s="26"/>
      <c r="C33" s="25"/>
      <c r="D33" s="39"/>
      <c r="E33" s="39"/>
      <c r="F33" s="39"/>
      <c r="G33" s="39"/>
      <c r="H33" s="38"/>
      <c r="I33" s="38"/>
    </row>
    <row r="34" spans="1:9" ht="11.25">
      <c r="A34" s="26"/>
      <c r="B34" s="26"/>
      <c r="C34" s="25"/>
      <c r="D34" s="39"/>
      <c r="E34" s="39"/>
      <c r="F34" s="39"/>
      <c r="G34" s="39"/>
      <c r="H34" s="38"/>
      <c r="I34" s="38"/>
    </row>
    <row r="35" spans="1:9" ht="11.25">
      <c r="A35" s="112"/>
      <c r="B35" s="113" t="s">
        <v>35</v>
      </c>
      <c r="C35" s="130">
        <f>SUM(C31:C34)</f>
        <v>0</v>
      </c>
      <c r="D35" s="131">
        <f>SUM(D31:D34)</f>
        <v>0</v>
      </c>
      <c r="E35" s="130">
        <f>SUM(E31:E34)</f>
        <v>0</v>
      </c>
      <c r="F35" s="124">
        <f>SUM(F31:F34)</f>
        <v>0</v>
      </c>
      <c r="G35" s="123">
        <f>SUM(G31:G34)</f>
        <v>0</v>
      </c>
      <c r="H35" s="113"/>
      <c r="I35" s="113"/>
    </row>
    <row r="38" spans="1:9" ht="11.25">
      <c r="A38" s="112" t="s">
        <v>34</v>
      </c>
      <c r="B38" s="113"/>
      <c r="E38" s="40"/>
      <c r="F38" s="40"/>
      <c r="I38" s="113" t="s">
        <v>23</v>
      </c>
    </row>
    <row r="39" spans="1:6" ht="11.25">
      <c r="A39" s="41"/>
      <c r="B39" s="41"/>
      <c r="C39" s="40"/>
      <c r="D39" s="40"/>
      <c r="E39" s="40"/>
      <c r="F39" s="40"/>
    </row>
    <row r="40" spans="1:9" ht="11.25">
      <c r="A40" s="112" t="s">
        <v>3</v>
      </c>
      <c r="B40" s="113" t="s">
        <v>4</v>
      </c>
      <c r="C40" s="112" t="s">
        <v>22</v>
      </c>
      <c r="D40" s="113" t="s">
        <v>21</v>
      </c>
      <c r="E40" s="112" t="s">
        <v>20</v>
      </c>
      <c r="F40" s="113" t="s">
        <v>19</v>
      </c>
      <c r="G40" s="112" t="s">
        <v>18</v>
      </c>
      <c r="H40" s="113" t="s">
        <v>17</v>
      </c>
      <c r="I40" s="113" t="s">
        <v>16</v>
      </c>
    </row>
    <row r="41" spans="1:9" ht="11.25">
      <c r="A41" s="26"/>
      <c r="B41" s="26"/>
      <c r="C41" s="25"/>
      <c r="D41" s="39"/>
      <c r="E41" s="39"/>
      <c r="F41" s="39"/>
      <c r="G41" s="39"/>
      <c r="H41" s="38"/>
      <c r="I41" s="38"/>
    </row>
    <row r="42" spans="1:9" ht="15">
      <c r="A42" s="26"/>
      <c r="B42" s="125" t="s">
        <v>173</v>
      </c>
      <c r="C42" s="120">
        <v>2362138.62</v>
      </c>
      <c r="D42" s="120">
        <v>2362138.62</v>
      </c>
      <c r="E42" s="39"/>
      <c r="F42" s="39"/>
      <c r="G42" s="39"/>
      <c r="H42" s="38"/>
      <c r="I42" s="38"/>
    </row>
    <row r="43" spans="1:9" ht="15">
      <c r="A43" s="26"/>
      <c r="B43" s="125" t="s">
        <v>174</v>
      </c>
      <c r="C43" s="120">
        <v>9538587.38</v>
      </c>
      <c r="D43" s="120">
        <v>9538587.38</v>
      </c>
      <c r="E43" s="39"/>
      <c r="F43" s="39"/>
      <c r="G43" s="39"/>
      <c r="H43" s="38"/>
      <c r="I43" s="38"/>
    </row>
    <row r="44" spans="1:9" ht="15">
      <c r="A44" s="26"/>
      <c r="B44" s="125" t="s">
        <v>175</v>
      </c>
      <c r="C44" s="120">
        <v>3247484.03</v>
      </c>
      <c r="D44" s="120">
        <v>3247484.03</v>
      </c>
      <c r="E44" s="39"/>
      <c r="F44" s="39"/>
      <c r="G44" s="39"/>
      <c r="H44" s="38"/>
      <c r="I44" s="38"/>
    </row>
    <row r="45" spans="1:9" ht="15">
      <c r="A45" s="26"/>
      <c r="B45" s="125" t="s">
        <v>176</v>
      </c>
      <c r="C45" s="120">
        <v>310419.69</v>
      </c>
      <c r="D45" s="120">
        <v>310419.69</v>
      </c>
      <c r="E45" s="39"/>
      <c r="F45" s="39"/>
      <c r="G45" s="39"/>
      <c r="H45" s="38"/>
      <c r="I45" s="38"/>
    </row>
    <row r="46" spans="1:9" ht="15">
      <c r="A46" s="26"/>
      <c r="B46" s="125" t="s">
        <v>177</v>
      </c>
      <c r="C46" s="120">
        <v>23254.87</v>
      </c>
      <c r="D46" s="120">
        <v>23254.87</v>
      </c>
      <c r="E46" s="39"/>
      <c r="F46" s="39"/>
      <c r="G46" s="39"/>
      <c r="H46" s="38"/>
      <c r="I46" s="38"/>
    </row>
    <row r="47" spans="1:9" ht="15">
      <c r="A47" s="26"/>
      <c r="B47" s="125" t="s">
        <v>178</v>
      </c>
      <c r="C47" s="120">
        <v>32859.53</v>
      </c>
      <c r="D47" s="120">
        <v>32859.53</v>
      </c>
      <c r="E47" s="39"/>
      <c r="F47" s="39"/>
      <c r="G47" s="39"/>
      <c r="H47" s="38"/>
      <c r="I47" s="38"/>
    </row>
    <row r="48" spans="1:9" ht="11.25">
      <c r="A48" s="26"/>
      <c r="B48" s="26"/>
      <c r="C48" s="118"/>
      <c r="D48" s="118"/>
      <c r="E48" s="39"/>
      <c r="F48" s="39"/>
      <c r="G48" s="39"/>
      <c r="H48" s="38"/>
      <c r="I48" s="38"/>
    </row>
    <row r="49" spans="1:9" ht="11.25">
      <c r="A49" s="112"/>
      <c r="B49" s="113" t="s">
        <v>33</v>
      </c>
      <c r="C49" s="130">
        <f>SUM(C41:C48)</f>
        <v>15514744.119999997</v>
      </c>
      <c r="D49" s="131">
        <f>SUM(D41:D48)</f>
        <v>15514744.119999997</v>
      </c>
      <c r="E49" s="130">
        <f>SUM(E41:E48)</f>
        <v>0</v>
      </c>
      <c r="F49" s="124">
        <f>SUM(F41:F48)</f>
        <v>0</v>
      </c>
      <c r="G49" s="123">
        <f>SUM(G41:G48)</f>
        <v>0</v>
      </c>
      <c r="H49" s="113"/>
      <c r="I49" s="113"/>
    </row>
    <row r="52" spans="1:6" ht="11.25">
      <c r="A52" s="112" t="s">
        <v>32</v>
      </c>
      <c r="B52" s="113"/>
      <c r="C52" s="40"/>
      <c r="D52" s="40"/>
      <c r="E52" s="40"/>
      <c r="F52" s="40"/>
    </row>
    <row r="53" spans="1:6" ht="11.25">
      <c r="A53" s="41"/>
      <c r="B53" s="41"/>
      <c r="C53" s="40"/>
      <c r="D53" s="40"/>
      <c r="E53" s="40"/>
      <c r="F53" s="40"/>
    </row>
    <row r="54" spans="1:9" ht="11.25">
      <c r="A54" s="112" t="s">
        <v>3</v>
      </c>
      <c r="B54" s="113" t="s">
        <v>4</v>
      </c>
      <c r="C54" s="112" t="s">
        <v>22</v>
      </c>
      <c r="D54" s="113" t="s">
        <v>21</v>
      </c>
      <c r="E54" s="112" t="s">
        <v>20</v>
      </c>
      <c r="F54" s="113" t="s">
        <v>19</v>
      </c>
      <c r="G54" s="112" t="s">
        <v>18</v>
      </c>
      <c r="H54" s="113" t="s">
        <v>17</v>
      </c>
      <c r="I54" s="113" t="s">
        <v>16</v>
      </c>
    </row>
    <row r="55" spans="1:9" ht="15">
      <c r="A55" s="125">
        <v>113200001</v>
      </c>
      <c r="B55" s="125" t="s">
        <v>179</v>
      </c>
      <c r="C55" s="120">
        <v>121458.63</v>
      </c>
      <c r="D55" s="120">
        <v>121458.63</v>
      </c>
      <c r="E55" s="115"/>
      <c r="F55" s="115"/>
      <c r="G55" s="115"/>
      <c r="H55" s="115"/>
      <c r="I55" s="115"/>
    </row>
    <row r="56" spans="1:9" ht="11.25">
      <c r="A56" s="26"/>
      <c r="B56" s="26"/>
      <c r="C56" s="118"/>
      <c r="D56" s="115"/>
      <c r="E56" s="115"/>
      <c r="F56" s="115"/>
      <c r="G56" s="115"/>
      <c r="H56" s="115"/>
      <c r="I56" s="115"/>
    </row>
    <row r="57" spans="1:9" ht="11.25">
      <c r="A57" s="26"/>
      <c r="B57" s="26"/>
      <c r="C57" s="118"/>
      <c r="D57" s="115"/>
      <c r="E57" s="115"/>
      <c r="F57" s="115"/>
      <c r="G57" s="115"/>
      <c r="H57" s="115"/>
      <c r="I57" s="115"/>
    </row>
    <row r="58" spans="1:9" ht="11.25">
      <c r="A58" s="26"/>
      <c r="B58" s="26"/>
      <c r="C58" s="118"/>
      <c r="D58" s="115"/>
      <c r="E58" s="115"/>
      <c r="F58" s="115"/>
      <c r="G58" s="115"/>
      <c r="H58" s="115"/>
      <c r="I58" s="115"/>
    </row>
    <row r="59" spans="1:9" ht="11.25">
      <c r="A59" s="26"/>
      <c r="B59" s="26"/>
      <c r="C59" s="118"/>
      <c r="D59" s="115"/>
      <c r="E59" s="115"/>
      <c r="F59" s="115"/>
      <c r="G59" s="115"/>
      <c r="H59" s="115"/>
      <c r="I59" s="115"/>
    </row>
    <row r="60" spans="1:9" ht="11.25">
      <c r="A60" s="26"/>
      <c r="B60" s="26"/>
      <c r="C60" s="118"/>
      <c r="D60" s="115"/>
      <c r="E60" s="115"/>
      <c r="F60" s="115"/>
      <c r="G60" s="115"/>
      <c r="H60" s="115"/>
      <c r="I60" s="115"/>
    </row>
    <row r="61" spans="1:9" ht="11.25">
      <c r="A61" s="26"/>
      <c r="B61" s="26"/>
      <c r="C61" s="118"/>
      <c r="D61" s="115"/>
      <c r="E61" s="115"/>
      <c r="F61" s="115"/>
      <c r="G61" s="115"/>
      <c r="H61" s="115"/>
      <c r="I61" s="115"/>
    </row>
    <row r="62" spans="1:9" ht="11.25">
      <c r="A62" s="26"/>
      <c r="B62" s="26"/>
      <c r="C62" s="118"/>
      <c r="D62" s="115"/>
      <c r="E62" s="115"/>
      <c r="F62" s="115"/>
      <c r="G62" s="115"/>
      <c r="H62" s="115"/>
      <c r="I62" s="115"/>
    </row>
    <row r="63" spans="1:9" ht="11.25">
      <c r="A63" s="26"/>
      <c r="B63" s="26"/>
      <c r="C63" s="118"/>
      <c r="D63" s="115"/>
      <c r="E63" s="115"/>
      <c r="F63" s="115"/>
      <c r="G63" s="115"/>
      <c r="H63" s="115"/>
      <c r="I63" s="115"/>
    </row>
    <row r="64" spans="1:9" ht="11.25">
      <c r="A64" s="26"/>
      <c r="B64" s="26"/>
      <c r="C64" s="118"/>
      <c r="D64" s="115"/>
      <c r="E64" s="115"/>
      <c r="F64" s="115"/>
      <c r="G64" s="115"/>
      <c r="H64" s="115"/>
      <c r="I64" s="115"/>
    </row>
    <row r="65" spans="1:9" ht="11.25">
      <c r="A65" s="26"/>
      <c r="B65" s="26"/>
      <c r="C65" s="118"/>
      <c r="D65" s="115"/>
      <c r="E65" s="115"/>
      <c r="F65" s="115"/>
      <c r="G65" s="115"/>
      <c r="H65" s="115"/>
      <c r="I65" s="115"/>
    </row>
    <row r="66" spans="1:9" ht="11.25">
      <c r="A66" s="26"/>
      <c r="B66" s="26"/>
      <c r="C66" s="118"/>
      <c r="D66" s="115"/>
      <c r="E66" s="115"/>
      <c r="F66" s="115"/>
      <c r="G66" s="115"/>
      <c r="H66" s="115"/>
      <c r="I66" s="115"/>
    </row>
    <row r="67" spans="1:9" ht="11.25">
      <c r="A67" s="26"/>
      <c r="B67" s="26"/>
      <c r="C67" s="118"/>
      <c r="D67" s="115"/>
      <c r="E67" s="115"/>
      <c r="F67" s="115"/>
      <c r="G67" s="115"/>
      <c r="H67" s="115"/>
      <c r="I67" s="115"/>
    </row>
    <row r="68" spans="1:9" ht="11.25">
      <c r="A68" s="26"/>
      <c r="B68" s="26"/>
      <c r="C68" s="118"/>
      <c r="D68" s="115"/>
      <c r="E68" s="115"/>
      <c r="F68" s="115"/>
      <c r="G68" s="115"/>
      <c r="H68" s="115"/>
      <c r="I68" s="115"/>
    </row>
    <row r="69" spans="1:9" ht="11.25">
      <c r="A69" s="26"/>
      <c r="B69" s="26"/>
      <c r="C69" s="118"/>
      <c r="D69" s="115"/>
      <c r="E69" s="115"/>
      <c r="F69" s="115"/>
      <c r="G69" s="115"/>
      <c r="H69" s="115"/>
      <c r="I69" s="115"/>
    </row>
    <row r="70" spans="1:9" ht="11.25">
      <c r="A70" s="26"/>
      <c r="B70" s="26"/>
      <c r="C70" s="118"/>
      <c r="D70" s="115"/>
      <c r="E70" s="115"/>
      <c r="F70" s="115"/>
      <c r="G70" s="115"/>
      <c r="H70" s="115"/>
      <c r="I70" s="115"/>
    </row>
    <row r="71" spans="1:9" ht="11.25">
      <c r="A71" s="26"/>
      <c r="B71" s="26"/>
      <c r="C71" s="118"/>
      <c r="D71" s="115"/>
      <c r="E71" s="115"/>
      <c r="F71" s="115"/>
      <c r="G71" s="115"/>
      <c r="H71" s="115"/>
      <c r="I71" s="115"/>
    </row>
    <row r="72" spans="1:9" ht="11.25">
      <c r="A72" s="26"/>
      <c r="B72" s="26"/>
      <c r="C72" s="118"/>
      <c r="D72" s="115"/>
      <c r="E72" s="115"/>
      <c r="F72" s="115"/>
      <c r="G72" s="115"/>
      <c r="H72" s="115"/>
      <c r="I72" s="115"/>
    </row>
    <row r="73" spans="1:9" ht="11.25">
      <c r="A73" s="26"/>
      <c r="B73" s="26"/>
      <c r="C73" s="118"/>
      <c r="D73" s="115"/>
      <c r="E73" s="115"/>
      <c r="F73" s="115"/>
      <c r="G73" s="115"/>
      <c r="H73" s="115"/>
      <c r="I73" s="115"/>
    </row>
    <row r="74" spans="1:9" ht="11.25">
      <c r="A74" s="26"/>
      <c r="B74" s="26"/>
      <c r="C74" s="118"/>
      <c r="D74" s="115"/>
      <c r="E74" s="115"/>
      <c r="F74" s="115"/>
      <c r="G74" s="115"/>
      <c r="H74" s="115"/>
      <c r="I74" s="115"/>
    </row>
    <row r="75" spans="1:9" ht="11.25">
      <c r="A75" s="26"/>
      <c r="B75" s="26"/>
      <c r="C75" s="118"/>
      <c r="D75" s="115"/>
      <c r="E75" s="115"/>
      <c r="F75" s="115"/>
      <c r="G75" s="115"/>
      <c r="H75" s="115"/>
      <c r="I75" s="115"/>
    </row>
    <row r="76" spans="1:9" ht="11.25">
      <c r="A76" s="26"/>
      <c r="B76" s="26"/>
      <c r="C76" s="118"/>
      <c r="D76" s="115"/>
      <c r="E76" s="115"/>
      <c r="F76" s="115"/>
      <c r="G76" s="115"/>
      <c r="H76" s="115"/>
      <c r="I76" s="115"/>
    </row>
    <row r="77" spans="1:9" ht="11.25">
      <c r="A77" s="26"/>
      <c r="B77" s="26"/>
      <c r="C77" s="118"/>
      <c r="D77" s="115"/>
      <c r="E77" s="115"/>
      <c r="F77" s="115"/>
      <c r="G77" s="115"/>
      <c r="H77" s="115"/>
      <c r="I77" s="115"/>
    </row>
    <row r="78" spans="1:9" ht="11.25">
      <c r="A78" s="26"/>
      <c r="B78" s="26"/>
      <c r="C78" s="118"/>
      <c r="D78" s="115"/>
      <c r="E78" s="115"/>
      <c r="F78" s="115"/>
      <c r="G78" s="115"/>
      <c r="H78" s="115"/>
      <c r="I78" s="115"/>
    </row>
    <row r="79" spans="1:9" ht="11.25">
      <c r="A79" s="112"/>
      <c r="B79" s="113" t="s">
        <v>31</v>
      </c>
      <c r="C79" s="130">
        <f>SUM(C55:C78)</f>
        <v>121458.63</v>
      </c>
      <c r="D79" s="131">
        <f>SUM(D55:D78)</f>
        <v>121458.63</v>
      </c>
      <c r="E79" s="130">
        <f>SUM(E55:E78)</f>
        <v>0</v>
      </c>
      <c r="F79" s="124">
        <f>SUM(F55:F78)</f>
        <v>0</v>
      </c>
      <c r="G79" s="123">
        <f>SUM(G55:G78)</f>
        <v>0</v>
      </c>
      <c r="H79" s="113"/>
      <c r="I79" s="113"/>
    </row>
    <row r="80" spans="3:9" ht="11.25">
      <c r="C80" s="132"/>
      <c r="D80" s="132"/>
      <c r="E80" s="132"/>
      <c r="F80" s="132"/>
      <c r="G80" s="132"/>
      <c r="H80" s="132"/>
      <c r="I80" s="132"/>
    </row>
    <row r="82" spans="1:9" ht="11.25">
      <c r="A82" s="112" t="s">
        <v>30</v>
      </c>
      <c r="B82" s="113"/>
      <c r="C82" s="130"/>
      <c r="E82" s="40"/>
      <c r="F82" s="40"/>
      <c r="I82" s="113" t="s">
        <v>23</v>
      </c>
    </row>
    <row r="83" spans="1:6" ht="11.25">
      <c r="A83" s="41"/>
      <c r="B83" s="41"/>
      <c r="C83" s="40"/>
      <c r="D83" s="40"/>
      <c r="E83" s="40"/>
      <c r="F83" s="40"/>
    </row>
    <row r="84" spans="1:9" ht="11.25">
      <c r="A84" s="112" t="s">
        <v>3</v>
      </c>
      <c r="B84" s="113" t="s">
        <v>4</v>
      </c>
      <c r="C84" s="130" t="s">
        <v>22</v>
      </c>
      <c r="D84" s="131" t="s">
        <v>21</v>
      </c>
      <c r="E84" s="130" t="s">
        <v>20</v>
      </c>
      <c r="F84" s="124" t="s">
        <v>19</v>
      </c>
      <c r="G84" s="123" t="s">
        <v>18</v>
      </c>
      <c r="H84" s="113" t="s">
        <v>17</v>
      </c>
      <c r="I84" s="113" t="s">
        <v>16</v>
      </c>
    </row>
    <row r="85" spans="1:9" ht="11.25">
      <c r="A85" s="26"/>
      <c r="B85" s="26"/>
      <c r="C85" s="25"/>
      <c r="D85" s="39"/>
      <c r="E85" s="39"/>
      <c r="F85" s="39"/>
      <c r="G85" s="39"/>
      <c r="H85" s="38"/>
      <c r="I85" s="38"/>
    </row>
    <row r="86" spans="1:9" ht="11.25">
      <c r="A86" s="26"/>
      <c r="B86" s="26"/>
      <c r="C86" s="25"/>
      <c r="D86" s="39"/>
      <c r="E86" s="39"/>
      <c r="F86" s="39"/>
      <c r="G86" s="39"/>
      <c r="H86" s="38"/>
      <c r="I86" s="38"/>
    </row>
    <row r="87" spans="1:11" ht="11.25">
      <c r="A87" s="26"/>
      <c r="B87" s="26"/>
      <c r="C87" s="25"/>
      <c r="D87" s="39"/>
      <c r="E87" s="39"/>
      <c r="F87" s="39"/>
      <c r="G87" s="39"/>
      <c r="H87" s="38"/>
      <c r="I87" s="38"/>
      <c r="K87" s="4"/>
    </row>
    <row r="88" spans="1:11" ht="11.25">
      <c r="A88" s="26"/>
      <c r="B88" s="26"/>
      <c r="C88" s="25"/>
      <c r="D88" s="39"/>
      <c r="E88" s="39"/>
      <c r="F88" s="39"/>
      <c r="G88" s="39"/>
      <c r="H88" s="38"/>
      <c r="I88" s="38"/>
      <c r="K88" s="4"/>
    </row>
    <row r="89" spans="1:11" ht="11.25">
      <c r="A89" s="112"/>
      <c r="B89" s="113" t="s">
        <v>29</v>
      </c>
      <c r="C89" s="130">
        <f>SUM(C85:C88)</f>
        <v>0</v>
      </c>
      <c r="D89" s="131">
        <f>SUM(D85:D88)</f>
        <v>0</v>
      </c>
      <c r="E89" s="130">
        <f>SUM(E85:E88)</f>
        <v>0</v>
      </c>
      <c r="F89" s="124">
        <f>SUM(F85:F88)</f>
        <v>0</v>
      </c>
      <c r="G89" s="123">
        <f>SUM(G85:G88)</f>
        <v>0</v>
      </c>
      <c r="H89" s="113"/>
      <c r="I89" s="113"/>
      <c r="K89" s="4"/>
    </row>
    <row r="92" spans="1:9" ht="11.25">
      <c r="A92" s="112" t="s">
        <v>28</v>
      </c>
      <c r="B92" s="113"/>
      <c r="E92" s="40"/>
      <c r="F92" s="40"/>
      <c r="I92" s="113" t="s">
        <v>23</v>
      </c>
    </row>
    <row r="93" spans="1:6" ht="11.25">
      <c r="A93" s="41"/>
      <c r="B93" s="41"/>
      <c r="C93" s="40"/>
      <c r="D93" s="40"/>
      <c r="E93" s="40"/>
      <c r="F93" s="40"/>
    </row>
    <row r="94" spans="1:9" ht="11.25">
      <c r="A94" s="112" t="s">
        <v>3</v>
      </c>
      <c r="B94" s="113" t="s">
        <v>4</v>
      </c>
      <c r="C94" s="130" t="s">
        <v>22</v>
      </c>
      <c r="D94" s="131" t="s">
        <v>21</v>
      </c>
      <c r="E94" s="130" t="s">
        <v>20</v>
      </c>
      <c r="F94" s="124" t="s">
        <v>19</v>
      </c>
      <c r="G94" s="123" t="s">
        <v>18</v>
      </c>
      <c r="H94" s="113" t="s">
        <v>17</v>
      </c>
      <c r="I94" s="113" t="s">
        <v>16</v>
      </c>
    </row>
    <row r="95" spans="1:9" ht="11.25">
      <c r="A95" s="26"/>
      <c r="B95" s="26"/>
      <c r="C95" s="25"/>
      <c r="D95" s="39"/>
      <c r="E95" s="39"/>
      <c r="F95" s="39"/>
      <c r="G95" s="39"/>
      <c r="H95" s="38"/>
      <c r="I95" s="38"/>
    </row>
    <row r="96" spans="1:9" ht="11.25">
      <c r="A96" s="26"/>
      <c r="B96" s="26"/>
      <c r="C96" s="25"/>
      <c r="D96" s="39"/>
      <c r="E96" s="39"/>
      <c r="F96" s="39"/>
      <c r="G96" s="39"/>
      <c r="H96" s="38"/>
      <c r="I96" s="38"/>
    </row>
    <row r="97" spans="1:9" ht="11.25">
      <c r="A97" s="26"/>
      <c r="B97" s="26"/>
      <c r="C97" s="25"/>
      <c r="D97" s="39"/>
      <c r="E97" s="39"/>
      <c r="F97" s="39"/>
      <c r="G97" s="39"/>
      <c r="H97" s="38"/>
      <c r="I97" s="38"/>
    </row>
    <row r="98" spans="1:9" ht="11.25">
      <c r="A98" s="26"/>
      <c r="B98" s="26"/>
      <c r="C98" s="25"/>
      <c r="D98" s="39"/>
      <c r="E98" s="39"/>
      <c r="F98" s="39"/>
      <c r="G98" s="39"/>
      <c r="H98" s="38"/>
      <c r="I98" s="38"/>
    </row>
    <row r="99" spans="1:9" ht="11.25">
      <c r="A99" s="112"/>
      <c r="B99" s="113" t="s">
        <v>27</v>
      </c>
      <c r="C99" s="130">
        <f>SUM(C95:C98)</f>
        <v>0</v>
      </c>
      <c r="D99" s="131">
        <f>SUM(D95:D98)</f>
        <v>0</v>
      </c>
      <c r="E99" s="130">
        <f>SUM(E95:E98)</f>
        <v>0</v>
      </c>
      <c r="F99" s="124">
        <f>SUM(F95:F98)</f>
        <v>0</v>
      </c>
      <c r="G99" s="123">
        <f>SUM(G95:G98)</f>
        <v>0</v>
      </c>
      <c r="H99" s="113"/>
      <c r="I99" s="113"/>
    </row>
    <row r="102" spans="1:9" ht="11.25">
      <c r="A102" s="112" t="s">
        <v>26</v>
      </c>
      <c r="B102" s="113"/>
      <c r="E102" s="40"/>
      <c r="F102" s="40"/>
      <c r="I102" s="113" t="s">
        <v>23</v>
      </c>
    </row>
    <row r="103" spans="1:6" ht="11.25">
      <c r="A103" s="41"/>
      <c r="B103" s="41"/>
      <c r="C103" s="40"/>
      <c r="D103" s="40"/>
      <c r="E103" s="40"/>
      <c r="F103" s="40"/>
    </row>
    <row r="104" spans="1:9" ht="11.25">
      <c r="A104" s="112" t="s">
        <v>3</v>
      </c>
      <c r="B104" s="113" t="s">
        <v>4</v>
      </c>
      <c r="C104" s="130" t="s">
        <v>22</v>
      </c>
      <c r="D104" s="131" t="s">
        <v>21</v>
      </c>
      <c r="E104" s="130" t="s">
        <v>20</v>
      </c>
      <c r="F104" s="124" t="s">
        <v>19</v>
      </c>
      <c r="G104" s="123" t="s">
        <v>18</v>
      </c>
      <c r="H104" s="113" t="s">
        <v>17</v>
      </c>
      <c r="I104" s="113" t="s">
        <v>16</v>
      </c>
    </row>
    <row r="105" spans="1:11" ht="11.25">
      <c r="A105" s="26"/>
      <c r="B105" s="26"/>
      <c r="C105" s="25"/>
      <c r="D105" s="39"/>
      <c r="E105" s="39"/>
      <c r="F105" s="39"/>
      <c r="G105" s="39"/>
      <c r="H105" s="38"/>
      <c r="I105" s="38"/>
      <c r="K105" s="4"/>
    </row>
    <row r="106" spans="1:11" ht="11.25">
      <c r="A106" s="26"/>
      <c r="B106" s="26"/>
      <c r="C106" s="25"/>
      <c r="D106" s="39"/>
      <c r="E106" s="39"/>
      <c r="F106" s="39"/>
      <c r="G106" s="39"/>
      <c r="H106" s="38"/>
      <c r="I106" s="38"/>
      <c r="K106" s="4"/>
    </row>
    <row r="107" spans="1:9" ht="11.25">
      <c r="A107" s="26"/>
      <c r="B107" s="26"/>
      <c r="C107" s="25"/>
      <c r="D107" s="39"/>
      <c r="E107" s="39"/>
      <c r="F107" s="39"/>
      <c r="G107" s="39"/>
      <c r="H107" s="38"/>
      <c r="I107" s="38"/>
    </row>
    <row r="108" spans="1:9" ht="11.25">
      <c r="A108" s="26"/>
      <c r="B108" s="26"/>
      <c r="C108" s="25"/>
      <c r="D108" s="39"/>
      <c r="E108" s="39"/>
      <c r="F108" s="39"/>
      <c r="G108" s="39"/>
      <c r="H108" s="38"/>
      <c r="I108" s="38"/>
    </row>
    <row r="109" spans="1:9" ht="11.25">
      <c r="A109" s="112"/>
      <c r="B109" s="113" t="s">
        <v>25</v>
      </c>
      <c r="C109" s="130">
        <f>SUM(C105:C108)</f>
        <v>0</v>
      </c>
      <c r="D109" s="131">
        <f>SUM(D105:D108)</f>
        <v>0</v>
      </c>
      <c r="E109" s="130">
        <f>SUM(E105:E108)</f>
        <v>0</v>
      </c>
      <c r="F109" s="124">
        <f>SUM(F105:F108)</f>
        <v>0</v>
      </c>
      <c r="G109" s="123">
        <f>SUM(G105:G108)</f>
        <v>0</v>
      </c>
      <c r="H109" s="113"/>
      <c r="I109" s="113"/>
    </row>
    <row r="112" spans="1:9" ht="11.25">
      <c r="A112" s="112" t="s">
        <v>24</v>
      </c>
      <c r="B112" s="113"/>
      <c r="E112" s="40"/>
      <c r="F112" s="40"/>
      <c r="I112" s="113" t="s">
        <v>23</v>
      </c>
    </row>
    <row r="113" spans="1:6" ht="11.25">
      <c r="A113" s="41"/>
      <c r="B113" s="41"/>
      <c r="C113" s="40"/>
      <c r="D113" s="40"/>
      <c r="E113" s="40"/>
      <c r="F113" s="40"/>
    </row>
    <row r="114" spans="1:9" ht="11.25">
      <c r="A114" s="112" t="s">
        <v>3</v>
      </c>
      <c r="B114" s="113" t="s">
        <v>4</v>
      </c>
      <c r="C114" s="130" t="s">
        <v>22</v>
      </c>
      <c r="D114" s="131" t="s">
        <v>21</v>
      </c>
      <c r="E114" s="130" t="s">
        <v>20</v>
      </c>
      <c r="F114" s="124" t="s">
        <v>19</v>
      </c>
      <c r="G114" s="123" t="s">
        <v>18</v>
      </c>
      <c r="H114" s="113" t="s">
        <v>17</v>
      </c>
      <c r="I114" s="113" t="s">
        <v>16</v>
      </c>
    </row>
    <row r="115" spans="1:9" ht="11.25">
      <c r="A115" s="26"/>
      <c r="B115" s="26"/>
      <c r="C115" s="25"/>
      <c r="D115" s="39"/>
      <c r="E115" s="39"/>
      <c r="F115" s="39"/>
      <c r="G115" s="39"/>
      <c r="H115" s="38"/>
      <c r="I115" s="38"/>
    </row>
    <row r="116" spans="1:9" ht="11.25">
      <c r="A116" s="26"/>
      <c r="B116" s="26"/>
      <c r="C116" s="25"/>
      <c r="D116" s="39"/>
      <c r="E116" s="39"/>
      <c r="F116" s="39"/>
      <c r="G116" s="39"/>
      <c r="H116" s="38"/>
      <c r="I116" s="38"/>
    </row>
    <row r="117" spans="1:9" ht="11.25">
      <c r="A117" s="26"/>
      <c r="B117" s="26"/>
      <c r="C117" s="25"/>
      <c r="D117" s="39"/>
      <c r="E117" s="39"/>
      <c r="F117" s="39"/>
      <c r="G117" s="39"/>
      <c r="H117" s="38"/>
      <c r="I117" s="38"/>
    </row>
    <row r="118" spans="1:9" ht="11.25">
      <c r="A118" s="26"/>
      <c r="B118" s="26"/>
      <c r="C118" s="25"/>
      <c r="D118" s="39"/>
      <c r="E118" s="39"/>
      <c r="F118" s="39"/>
      <c r="G118" s="39"/>
      <c r="H118" s="38"/>
      <c r="I118" s="38"/>
    </row>
    <row r="119" spans="1:9" ht="11.25">
      <c r="A119" s="112"/>
      <c r="B119" s="113" t="s">
        <v>15</v>
      </c>
      <c r="C119" s="130">
        <f>SUM(C115:C118)</f>
        <v>0</v>
      </c>
      <c r="D119" s="131">
        <f>SUM(D115:D118)</f>
        <v>0</v>
      </c>
      <c r="E119" s="130">
        <f>SUM(E115:E118)</f>
        <v>0</v>
      </c>
      <c r="F119" s="124">
        <f>SUM(F115:F118)</f>
        <v>0</v>
      </c>
      <c r="G119" s="123">
        <f>SUM(G115:G118)</f>
        <v>0</v>
      </c>
      <c r="H119" s="113"/>
      <c r="I119" s="113"/>
    </row>
    <row r="200" spans="1:8" ht="11.25">
      <c r="A200" s="7"/>
      <c r="B200" s="7"/>
      <c r="C200" s="8"/>
      <c r="D200" s="8"/>
      <c r="E200" s="8"/>
      <c r="F200" s="8"/>
      <c r="G200" s="8"/>
      <c r="H200" s="7"/>
    </row>
    <row r="201" spans="1:2" ht="11.25">
      <c r="A201" s="22"/>
      <c r="B201" s="23"/>
    </row>
    <row r="202" spans="1:2" ht="11.25">
      <c r="A202" s="22"/>
      <c r="B202" s="23"/>
    </row>
    <row r="203" spans="1:2" ht="11.25">
      <c r="A203" s="22"/>
      <c r="B203" s="23"/>
    </row>
    <row r="204" spans="1:2" ht="11.25">
      <c r="A204" s="22"/>
      <c r="B204" s="23"/>
    </row>
    <row r="205" spans="1:2" ht="11.25">
      <c r="A205" s="22"/>
      <c r="B205" s="23"/>
    </row>
  </sheetData>
  <sheetProtection/>
  <dataValidations count="9">
    <dataValidation allowBlank="1" showInputMessage="1" showErrorMessage="1" prompt="Saldo final del periodo de la información financiera trimestral presentada, el cual debe coincidir con la suma de las columnas de 90, 180, 365 y más de 365 días." sqref="C7 C20 C30 C40 C54 C84 C94 C104 C114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7 A20 A30 A40 A54 A84 A94 A104 A114"/>
    <dataValidation allowBlank="1" showInputMessage="1" showErrorMessage="1" prompt="Corresponde al nombre o descripción de la cuenta de acuerdo al Plan de Cuentas emitido por el CONAC." sqref="B7 B20 B54 B84 B94 B104 B114 B30 B40"/>
    <dataValidation allowBlank="1" showInputMessage="1" showErrorMessage="1" prompt="Importe de la cuentas por cobrar con fecha de vencimiento de 1 a 90 días." sqref="D7 D20 D54 D84 D94 D104 D114 D30 D40"/>
    <dataValidation allowBlank="1" showInputMessage="1" showErrorMessage="1" prompt="Importe de la cuentas por cobrar con fecha de vencimiento de 91 a 180 días." sqref="E7 E20 E54 E84 E94 E104 E114 E30 E40"/>
    <dataValidation allowBlank="1" showInputMessage="1" showErrorMessage="1" prompt="Importe de la cuentas por cobrar con fecha de vencimiento de 181 a 365 días." sqref="F7 F20 F54 F84 F94 F104 F114 F30 F40"/>
    <dataValidation allowBlank="1" showInputMessage="1" showErrorMessage="1" prompt="Importe de la cuentas por cobrar con vencimiento mayor a 365 días." sqref="G7 G20 G54 G84 G94 G104 G114 G30 G40"/>
    <dataValidation allowBlank="1" showInputMessage="1" showErrorMessage="1" prompt="Informar sobre caraterísticas cualitativas de la cuenta, ejemplo: acciones implementadas para su recuperación, causas de la demora en su recuperación." sqref="H7 H20 H54 H84 H94 H104 H114 H30 H40"/>
    <dataValidation allowBlank="1" showInputMessage="1" showErrorMessage="1" prompt="Indicar si el deudor ya sobrepasó el plazo estipulado para pago, 90, 180 o 365 días." sqref="I7 I20 I54 I84 I94 I104 I114 I30 I40"/>
  </dataValidations>
  <printOptions/>
  <pageMargins left="0.7" right="0.7" top="0.75" bottom="0.75" header="0.3" footer="0.3"/>
  <pageSetup fitToHeight="1" fitToWidth="1" horizontalDpi="600" verticalDpi="600" orientation="landscape" scale="3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zoomScaleSheetLayoutView="100" zoomScalePageLayoutView="0" workbookViewId="0" topLeftCell="A1">
      <selection activeCell="C16" sqref="C16:E16"/>
    </sheetView>
  </sheetViews>
  <sheetFormatPr defaultColWidth="11.421875" defaultRowHeight="15"/>
  <cols>
    <col min="1" max="1" width="27.8515625" style="19" customWidth="1"/>
    <col min="2" max="2" width="50.7109375" style="19" customWidth="1"/>
    <col min="3" max="5" width="17.7109375" style="17" customWidth="1"/>
    <col min="6" max="16384" width="11.421875" style="24" customWidth="1"/>
  </cols>
  <sheetData>
    <row r="1" spans="1:5" s="7" customFormat="1" ht="11.25">
      <c r="A1" s="12" t="s">
        <v>2</v>
      </c>
      <c r="B1" s="12"/>
      <c r="C1" s="13"/>
      <c r="D1" s="13"/>
      <c r="E1" s="37"/>
    </row>
    <row r="2" spans="1:5" s="7" customFormat="1" ht="11.25">
      <c r="A2" s="12" t="s">
        <v>0</v>
      </c>
      <c r="B2" s="12"/>
      <c r="C2" s="13"/>
      <c r="D2" s="13"/>
      <c r="E2" s="13"/>
    </row>
    <row r="3" spans="3:5" s="7" customFormat="1" ht="11.25">
      <c r="C3" s="13"/>
      <c r="D3" s="13"/>
      <c r="E3" s="13"/>
    </row>
    <row r="4" spans="3:5" s="7" customFormat="1" ht="11.25">
      <c r="C4" s="13"/>
      <c r="D4" s="13"/>
      <c r="E4" s="13"/>
    </row>
    <row r="5" spans="1:5" s="7" customFormat="1" ht="11.25" customHeight="1">
      <c r="A5" s="156" t="s">
        <v>96</v>
      </c>
      <c r="C5" s="13"/>
      <c r="D5" s="13"/>
      <c r="E5" s="156" t="s">
        <v>95</v>
      </c>
    </row>
    <row r="6" spans="1:5" s="15" customFormat="1" ht="11.25">
      <c r="A6" s="27"/>
      <c r="B6" s="27"/>
      <c r="C6" s="81"/>
      <c r="D6" s="80"/>
      <c r="E6" s="80"/>
    </row>
    <row r="7" spans="1:5" ht="15" customHeight="1">
      <c r="A7" s="156" t="s">
        <v>3</v>
      </c>
      <c r="B7" s="156" t="s">
        <v>4</v>
      </c>
      <c r="C7" s="156" t="s">
        <v>5</v>
      </c>
      <c r="D7" s="156" t="s">
        <v>6</v>
      </c>
      <c r="E7" s="156" t="s">
        <v>7</v>
      </c>
    </row>
    <row r="8" spans="1:5" ht="11.25">
      <c r="A8" s="144"/>
      <c r="B8" s="144"/>
      <c r="C8" s="144"/>
      <c r="D8" s="144"/>
      <c r="E8" s="144"/>
    </row>
    <row r="9" spans="1:5" ht="15">
      <c r="A9" s="119">
        <v>111300052</v>
      </c>
      <c r="B9" s="119" t="s">
        <v>266</v>
      </c>
      <c r="C9" s="120">
        <v>429133.73</v>
      </c>
      <c r="D9" s="120">
        <v>226179.95</v>
      </c>
      <c r="E9" s="120">
        <v>-202953.78</v>
      </c>
    </row>
    <row r="10" spans="1:5" ht="15">
      <c r="A10" s="119">
        <v>111300053</v>
      </c>
      <c r="B10" s="119" t="s">
        <v>262</v>
      </c>
      <c r="C10" s="120">
        <v>1479.47</v>
      </c>
      <c r="D10" s="120">
        <v>13445.37</v>
      </c>
      <c r="E10" s="120">
        <v>11965.9</v>
      </c>
    </row>
    <row r="11" spans="1:5" ht="15">
      <c r="A11" s="119">
        <v>111300054</v>
      </c>
      <c r="B11" s="119" t="s">
        <v>263</v>
      </c>
      <c r="C11" s="120">
        <v>24229.73</v>
      </c>
      <c r="D11" s="120">
        <v>5155.93</v>
      </c>
      <c r="E11" s="120">
        <v>-19073.8</v>
      </c>
    </row>
    <row r="12" spans="1:5" ht="15">
      <c r="A12" s="119">
        <v>111300055</v>
      </c>
      <c r="B12" s="119" t="s">
        <v>264</v>
      </c>
      <c r="C12" s="120">
        <v>3145.03</v>
      </c>
      <c r="D12" s="120">
        <v>3145.03</v>
      </c>
      <c r="E12" s="120"/>
    </row>
    <row r="13" spans="1:5" ht="15">
      <c r="A13" s="119">
        <v>111300056</v>
      </c>
      <c r="B13" s="119" t="s">
        <v>265</v>
      </c>
      <c r="C13" s="120">
        <v>283108.74</v>
      </c>
      <c r="D13" s="120">
        <v>20904.52</v>
      </c>
      <c r="E13" s="120">
        <v>-262204.22</v>
      </c>
    </row>
    <row r="14" spans="1:5" ht="11.25">
      <c r="A14" s="44"/>
      <c r="B14" s="44"/>
      <c r="C14" s="144"/>
      <c r="D14" s="144"/>
      <c r="E14" s="144"/>
    </row>
    <row r="15" spans="1:5" ht="11.25">
      <c r="A15" s="79"/>
      <c r="B15" s="79"/>
      <c r="C15" s="122"/>
      <c r="D15" s="122"/>
      <c r="E15" s="122"/>
    </row>
    <row r="16" spans="1:5" s="5" customFormat="1" ht="11.25">
      <c r="A16" s="156"/>
      <c r="B16" s="156" t="s">
        <v>94</v>
      </c>
      <c r="C16" s="157">
        <f>SUM(C8:C15)</f>
        <v>741096.7</v>
      </c>
      <c r="D16" s="157">
        <f>SUM(D8:D15)</f>
        <v>268830.8</v>
      </c>
      <c r="E16" s="157">
        <f>SUM(E8:E15)</f>
        <v>-472265.89999999997</v>
      </c>
    </row>
    <row r="17" spans="1:5" s="5" customFormat="1" ht="11.25">
      <c r="A17" s="70"/>
      <c r="B17" s="70"/>
      <c r="C17" s="78"/>
      <c r="D17" s="78"/>
      <c r="E17" s="78"/>
    </row>
  </sheetData>
  <sheetProtection/>
  <dataValidations count="5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Diferencia entre el saldo final y el inicial presentados." sqref="E7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3"/>
  <sheetViews>
    <sheetView zoomScaleSheetLayoutView="100" zoomScalePageLayoutView="0" workbookViewId="0" topLeftCell="A19">
      <selection activeCell="F15" sqref="F15"/>
    </sheetView>
  </sheetViews>
  <sheetFormatPr defaultColWidth="11.421875" defaultRowHeight="15"/>
  <cols>
    <col min="1" max="1" width="11.7109375" style="19" customWidth="1"/>
    <col min="2" max="2" width="68.00390625" style="19" customWidth="1"/>
    <col min="3" max="3" width="17.7109375" style="17" customWidth="1"/>
    <col min="4" max="4" width="17.7109375" style="24" customWidth="1"/>
    <col min="5" max="16384" width="11.421875" style="24" customWidth="1"/>
  </cols>
  <sheetData>
    <row r="1" spans="1:3" s="7" customFormat="1" ht="11.25">
      <c r="A1" s="12"/>
      <c r="B1" s="12"/>
      <c r="C1" s="84"/>
    </row>
    <row r="2" spans="1:3" s="7" customFormat="1" ht="11.25">
      <c r="A2" s="12"/>
      <c r="B2" s="12"/>
      <c r="C2" s="84"/>
    </row>
    <row r="3" spans="1:3" s="7" customFormat="1" ht="11.25">
      <c r="A3" s="12"/>
      <c r="B3" s="12"/>
      <c r="C3" s="84"/>
    </row>
    <row r="4" spans="1:3" s="7" customFormat="1" ht="11.25">
      <c r="A4" s="12"/>
      <c r="B4" s="12"/>
      <c r="C4" s="84"/>
    </row>
    <row r="5" s="7" customFormat="1" ht="11.25">
      <c r="C5" s="84"/>
    </row>
    <row r="6" spans="1:4" s="7" customFormat="1" ht="11.25" customHeight="1">
      <c r="A6" s="158" t="s">
        <v>12</v>
      </c>
      <c r="B6" s="159"/>
      <c r="C6" s="84"/>
      <c r="D6" s="162" t="s">
        <v>130</v>
      </c>
    </row>
    <row r="7" spans="1:3" ht="11.25">
      <c r="A7" s="83"/>
      <c r="B7" s="83"/>
      <c r="C7" s="82"/>
    </row>
    <row r="8" spans="1:4" ht="15" customHeight="1">
      <c r="A8" s="160" t="s">
        <v>3</v>
      </c>
      <c r="B8" s="161" t="s">
        <v>4</v>
      </c>
      <c r="C8" s="162" t="s">
        <v>5</v>
      </c>
      <c r="D8" s="162" t="s">
        <v>6</v>
      </c>
    </row>
    <row r="9" spans="1:4" ht="11.25">
      <c r="A9" s="90">
        <v>5500</v>
      </c>
      <c r="B9" s="92" t="s">
        <v>129</v>
      </c>
      <c r="C9" s="163"/>
      <c r="D9" s="164">
        <f>+D10</f>
        <v>208466.05</v>
      </c>
    </row>
    <row r="10" spans="1:4" ht="11.25">
      <c r="A10" s="88">
        <v>5510</v>
      </c>
      <c r="B10" s="91" t="s">
        <v>128</v>
      </c>
      <c r="C10" s="163"/>
      <c r="D10" s="164">
        <v>208466.05</v>
      </c>
    </row>
    <row r="11" spans="1:4" ht="11.25">
      <c r="A11" s="88">
        <v>5511</v>
      </c>
      <c r="B11" s="91" t="s">
        <v>127</v>
      </c>
      <c r="C11" s="163"/>
      <c r="D11" s="164"/>
    </row>
    <row r="12" spans="1:4" ht="11.25">
      <c r="A12" s="88">
        <v>5512</v>
      </c>
      <c r="B12" s="91" t="s">
        <v>126</v>
      </c>
      <c r="C12" s="163"/>
      <c r="D12" s="164"/>
    </row>
    <row r="13" spans="1:4" ht="11.25">
      <c r="A13" s="88">
        <v>5513</v>
      </c>
      <c r="B13" s="91" t="s">
        <v>125</v>
      </c>
      <c r="C13" s="163"/>
      <c r="D13" s="164"/>
    </row>
    <row r="14" spans="1:4" ht="11.25">
      <c r="A14" s="88">
        <v>5514</v>
      </c>
      <c r="B14" s="91" t="s">
        <v>124</v>
      </c>
      <c r="C14" s="163"/>
      <c r="D14" s="164"/>
    </row>
    <row r="15" spans="1:4" ht="11.25">
      <c r="A15" s="88">
        <v>5515</v>
      </c>
      <c r="B15" s="91" t="s">
        <v>123</v>
      </c>
      <c r="C15" s="163"/>
      <c r="D15" s="164"/>
    </row>
    <row r="16" spans="1:4" ht="11.25">
      <c r="A16" s="88">
        <v>5516</v>
      </c>
      <c r="B16" s="91" t="s">
        <v>122</v>
      </c>
      <c r="C16" s="163"/>
      <c r="D16" s="164"/>
    </row>
    <row r="17" spans="1:4" ht="11.25">
      <c r="A17" s="88">
        <v>5517</v>
      </c>
      <c r="B17" s="91" t="s">
        <v>121</v>
      </c>
      <c r="C17" s="163"/>
      <c r="D17" s="164"/>
    </row>
    <row r="18" spans="1:4" ht="11.25">
      <c r="A18" s="88">
        <v>5518</v>
      </c>
      <c r="B18" s="91" t="s">
        <v>120</v>
      </c>
      <c r="C18" s="163"/>
      <c r="D18" s="164"/>
    </row>
    <row r="19" spans="1:4" ht="11.25">
      <c r="A19" s="88">
        <v>5520</v>
      </c>
      <c r="B19" s="91" t="s">
        <v>119</v>
      </c>
      <c r="C19" s="163"/>
      <c r="D19" s="164"/>
    </row>
    <row r="20" spans="1:4" ht="11.25">
      <c r="A20" s="88">
        <v>5521</v>
      </c>
      <c r="B20" s="91" t="s">
        <v>118</v>
      </c>
      <c r="C20" s="163"/>
      <c r="D20" s="164"/>
    </row>
    <row r="21" spans="1:4" ht="11.25">
      <c r="A21" s="88">
        <v>5522</v>
      </c>
      <c r="B21" s="91" t="s">
        <v>117</v>
      </c>
      <c r="C21" s="163"/>
      <c r="D21" s="164"/>
    </row>
    <row r="22" spans="1:4" ht="11.25">
      <c r="A22" s="88">
        <v>5530</v>
      </c>
      <c r="B22" s="91" t="s">
        <v>116</v>
      </c>
      <c r="C22" s="163"/>
      <c r="D22" s="164"/>
    </row>
    <row r="23" spans="1:4" ht="11.25">
      <c r="A23" s="88">
        <v>5531</v>
      </c>
      <c r="B23" s="91" t="s">
        <v>115</v>
      </c>
      <c r="C23" s="163"/>
      <c r="D23" s="164"/>
    </row>
    <row r="24" spans="1:4" ht="11.25">
      <c r="A24" s="88">
        <v>5532</v>
      </c>
      <c r="B24" s="91" t="s">
        <v>114</v>
      </c>
      <c r="C24" s="163"/>
      <c r="D24" s="164"/>
    </row>
    <row r="25" spans="1:4" ht="11.25">
      <c r="A25" s="88">
        <v>5533</v>
      </c>
      <c r="B25" s="91" t="s">
        <v>113</v>
      </c>
      <c r="C25" s="163"/>
      <c r="D25" s="164"/>
    </row>
    <row r="26" spans="1:4" ht="11.25">
      <c r="A26" s="88">
        <v>5534</v>
      </c>
      <c r="B26" s="91" t="s">
        <v>112</v>
      </c>
      <c r="C26" s="163"/>
      <c r="D26" s="164"/>
    </row>
    <row r="27" spans="1:4" ht="11.25">
      <c r="A27" s="88">
        <v>5535</v>
      </c>
      <c r="B27" s="91" t="s">
        <v>111</v>
      </c>
      <c r="C27" s="163"/>
      <c r="D27" s="164"/>
    </row>
    <row r="28" spans="1:4" ht="11.25">
      <c r="A28" s="88">
        <v>5540</v>
      </c>
      <c r="B28" s="91" t="s">
        <v>110</v>
      </c>
      <c r="C28" s="163"/>
      <c r="D28" s="164"/>
    </row>
    <row r="29" spans="1:4" ht="11.25">
      <c r="A29" s="88">
        <v>5541</v>
      </c>
      <c r="B29" s="91" t="s">
        <v>110</v>
      </c>
      <c r="C29" s="163"/>
      <c r="D29" s="164"/>
    </row>
    <row r="30" spans="1:4" ht="11.25">
      <c r="A30" s="88">
        <v>5550</v>
      </c>
      <c r="B30" s="87" t="s">
        <v>109</v>
      </c>
      <c r="C30" s="163"/>
      <c r="D30" s="164"/>
    </row>
    <row r="31" spans="1:4" ht="11.25">
      <c r="A31" s="88">
        <v>5551</v>
      </c>
      <c r="B31" s="87" t="s">
        <v>109</v>
      </c>
      <c r="C31" s="163"/>
      <c r="D31" s="164"/>
    </row>
    <row r="32" spans="1:4" ht="11.25">
      <c r="A32" s="88">
        <v>5590</v>
      </c>
      <c r="B32" s="87" t="s">
        <v>108</v>
      </c>
      <c r="C32" s="163"/>
      <c r="D32" s="164"/>
    </row>
    <row r="33" spans="1:4" ht="11.25">
      <c r="A33" s="88">
        <v>5591</v>
      </c>
      <c r="B33" s="87" t="s">
        <v>107</v>
      </c>
      <c r="C33" s="163"/>
      <c r="D33" s="164"/>
    </row>
    <row r="34" spans="1:4" ht="11.25">
      <c r="A34" s="88">
        <v>5592</v>
      </c>
      <c r="B34" s="87" t="s">
        <v>106</v>
      </c>
      <c r="C34" s="163"/>
      <c r="D34" s="164"/>
    </row>
    <row r="35" spans="1:4" ht="11.25">
      <c r="A35" s="88">
        <v>5593</v>
      </c>
      <c r="B35" s="87" t="s">
        <v>105</v>
      </c>
      <c r="C35" s="163"/>
      <c r="D35" s="164"/>
    </row>
    <row r="36" spans="1:4" ht="11.25">
      <c r="A36" s="88">
        <v>5594</v>
      </c>
      <c r="B36" s="87" t="s">
        <v>104</v>
      </c>
      <c r="C36" s="163"/>
      <c r="D36" s="164"/>
    </row>
    <row r="37" spans="1:4" ht="11.25">
      <c r="A37" s="88">
        <v>5595</v>
      </c>
      <c r="B37" s="87" t="s">
        <v>103</v>
      </c>
      <c r="C37" s="163"/>
      <c r="D37" s="164"/>
    </row>
    <row r="38" spans="1:4" ht="11.25">
      <c r="A38" s="88">
        <v>5596</v>
      </c>
      <c r="B38" s="87" t="s">
        <v>102</v>
      </c>
      <c r="C38" s="163"/>
      <c r="D38" s="164"/>
    </row>
    <row r="39" spans="1:4" ht="11.25">
      <c r="A39" s="88">
        <v>5597</v>
      </c>
      <c r="B39" s="87" t="s">
        <v>101</v>
      </c>
      <c r="C39" s="163"/>
      <c r="D39" s="164"/>
    </row>
    <row r="40" spans="1:4" ht="11.25">
      <c r="A40" s="88">
        <v>5599</v>
      </c>
      <c r="B40" s="87" t="s">
        <v>100</v>
      </c>
      <c r="C40" s="163"/>
      <c r="D40" s="164"/>
    </row>
    <row r="41" spans="1:4" ht="11.25">
      <c r="A41" s="90">
        <v>5600</v>
      </c>
      <c r="B41" s="89" t="s">
        <v>99</v>
      </c>
      <c r="C41" s="163"/>
      <c r="D41" s="164"/>
    </row>
    <row r="42" spans="1:4" ht="11.25">
      <c r="A42" s="88">
        <v>5610</v>
      </c>
      <c r="B42" s="87" t="s">
        <v>98</v>
      </c>
      <c r="C42" s="163"/>
      <c r="D42" s="164"/>
    </row>
    <row r="43" spans="1:4" ht="11.25">
      <c r="A43" s="86">
        <v>5611</v>
      </c>
      <c r="B43" s="85" t="s">
        <v>97</v>
      </c>
      <c r="C43" s="165"/>
      <c r="D43" s="166"/>
    </row>
  </sheetData>
  <sheetProtection/>
  <mergeCells count="1">
    <mergeCell ref="A6:B6"/>
  </mergeCells>
  <dataValidations count="4">
    <dataValidation allowBlank="1" showInputMessage="1" showErrorMessage="1" prompt="Importe final del periodo que corresponde la información financiera trimestral que se presenta." sqref="D8"/>
    <dataValidation allowBlank="1" showInputMessage="1" showErrorMessage="1" prompt="Corresponde al número de la cuenta de acuerdo al Plan de Cuentas emitido por el CONAC (DOF 23/12/2015)." sqref="A8"/>
    <dataValidation allowBlank="1" showInputMessage="1" showErrorMessage="1" prompt="Saldo al 31 de diciembre del año anterior del ejercio que se presenta." sqref="C8"/>
    <dataValidation allowBlank="1" showInputMessage="1" showErrorMessage="1" prompt="Corresponde al nombre o descripción de la cuenta de acuerdo al Plan de Cuentas emitido por el CONAC." sqref="B8"/>
  </dataValidations>
  <printOptions/>
  <pageMargins left="0.7" right="0.7" top="0.75" bottom="0.75" header="0.3" footer="0.3"/>
  <pageSetup horizontalDpi="600" verticalDpi="600" orientation="portrait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E6" sqref="E6"/>
    </sheetView>
  </sheetViews>
  <sheetFormatPr defaultColWidth="11.421875" defaultRowHeight="15"/>
  <cols>
    <col min="1" max="1" width="20.7109375" style="24" customWidth="1"/>
    <col min="2" max="2" width="50.7109375" style="24" customWidth="1"/>
    <col min="3" max="3" width="17.7109375" style="24" customWidth="1"/>
    <col min="4" max="16384" width="11.421875" style="24" customWidth="1"/>
  </cols>
  <sheetData>
    <row r="1" ht="11.25">
      <c r="A1" s="12"/>
    </row>
    <row r="2" ht="11.25">
      <c r="A2" s="12"/>
    </row>
    <row r="3" ht="11.25">
      <c r="A3" s="12"/>
    </row>
    <row r="4" ht="11.25">
      <c r="A4" s="12"/>
    </row>
    <row r="5" spans="1:3" ht="11.25" customHeight="1">
      <c r="A5" s="167" t="s">
        <v>8</v>
      </c>
      <c r="B5" s="168"/>
      <c r="C5" s="169" t="s">
        <v>10</v>
      </c>
    </row>
    <row r="6" spans="1:3" ht="11.25">
      <c r="A6" s="103"/>
      <c r="B6" s="103"/>
      <c r="C6" s="102"/>
    </row>
    <row r="7" spans="1:3" ht="15" customHeight="1">
      <c r="A7" s="167" t="s">
        <v>3</v>
      </c>
      <c r="B7" s="168" t="s">
        <v>4</v>
      </c>
      <c r="C7" s="170" t="s">
        <v>22</v>
      </c>
    </row>
    <row r="8" spans="1:3" ht="11.25">
      <c r="A8" s="99">
        <v>900001</v>
      </c>
      <c r="B8" s="101" t="s">
        <v>144</v>
      </c>
      <c r="C8" s="171">
        <f>+'EA-01'!C13+'EA-01'!C25</f>
        <v>2665894.94</v>
      </c>
    </row>
    <row r="9" spans="1:3" ht="11.25">
      <c r="A9" s="99">
        <v>900002</v>
      </c>
      <c r="B9" s="98" t="s">
        <v>143</v>
      </c>
      <c r="C9" s="171">
        <f>SUM(C10:C14)</f>
        <v>0</v>
      </c>
    </row>
    <row r="10" spans="1:3" ht="11.25">
      <c r="A10" s="100">
        <v>4320</v>
      </c>
      <c r="B10" s="95" t="s">
        <v>142</v>
      </c>
      <c r="C10" s="172"/>
    </row>
    <row r="11" spans="1:3" ht="22.5">
      <c r="A11" s="100">
        <v>4330</v>
      </c>
      <c r="B11" s="95" t="s">
        <v>141</v>
      </c>
      <c r="C11" s="172"/>
    </row>
    <row r="12" spans="1:3" ht="11.25">
      <c r="A12" s="100">
        <v>4340</v>
      </c>
      <c r="B12" s="95" t="s">
        <v>140</v>
      </c>
      <c r="C12" s="172"/>
    </row>
    <row r="13" spans="1:3" ht="11.25">
      <c r="A13" s="100">
        <v>4399</v>
      </c>
      <c r="B13" s="95" t="s">
        <v>139</v>
      </c>
      <c r="C13" s="172"/>
    </row>
    <row r="14" spans="1:3" ht="11.25">
      <c r="A14" s="94">
        <v>4400</v>
      </c>
      <c r="B14" s="95" t="s">
        <v>138</v>
      </c>
      <c r="C14" s="172"/>
    </row>
    <row r="15" spans="1:3" ht="11.25">
      <c r="A15" s="99">
        <v>900003</v>
      </c>
      <c r="B15" s="98" t="s">
        <v>137</v>
      </c>
      <c r="C15" s="171">
        <f>SUM(C16:C19)</f>
        <v>0</v>
      </c>
    </row>
    <row r="16" spans="1:3" ht="11.25">
      <c r="A16" s="97">
        <v>52</v>
      </c>
      <c r="B16" s="95" t="s">
        <v>136</v>
      </c>
      <c r="C16" s="172"/>
    </row>
    <row r="17" spans="1:3" ht="11.25">
      <c r="A17" s="97">
        <v>62</v>
      </c>
      <c r="B17" s="95" t="s">
        <v>135</v>
      </c>
      <c r="C17" s="172"/>
    </row>
    <row r="18" spans="1:3" ht="11.25">
      <c r="A18" s="96" t="s">
        <v>134</v>
      </c>
      <c r="B18" s="95" t="s">
        <v>133</v>
      </c>
      <c r="C18" s="172"/>
    </row>
    <row r="19" spans="1:3" ht="11.25">
      <c r="A19" s="94">
        <v>4500</v>
      </c>
      <c r="B19" s="93" t="s">
        <v>132</v>
      </c>
      <c r="C19" s="172"/>
    </row>
    <row r="20" spans="1:3" ht="11.25">
      <c r="A20" s="167">
        <v>900004</v>
      </c>
      <c r="B20" s="168" t="s">
        <v>131</v>
      </c>
      <c r="C20" s="170">
        <f>+C8+C9-C15</f>
        <v>2665894.94</v>
      </c>
    </row>
  </sheetData>
  <sheetProtection/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Rubros de Ingreso. (DOF-2-ene-13)." sqref="A7"/>
    <dataValidation allowBlank="1" showInputMessage="1" showErrorMessage="1" prompt="Corresponde al nombre o descripción de la cuenta de acuerdo al Plan de Cuentas emitido por el CONAC." sqref="B7"/>
  </dataValidation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8" sqref="C8:C35"/>
    </sheetView>
  </sheetViews>
  <sheetFormatPr defaultColWidth="11.421875" defaultRowHeight="15"/>
  <cols>
    <col min="1" max="1" width="20.7109375" style="24" customWidth="1"/>
    <col min="2" max="2" width="50.7109375" style="24" customWidth="1"/>
    <col min="3" max="3" width="17.7109375" style="4" customWidth="1"/>
    <col min="4" max="16384" width="11.421875" style="24" customWidth="1"/>
  </cols>
  <sheetData>
    <row r="1" ht="11.25">
      <c r="A1" s="12"/>
    </row>
    <row r="2" ht="11.25">
      <c r="A2" s="12"/>
    </row>
    <row r="3" ht="11.25">
      <c r="A3" s="12"/>
    </row>
    <row r="4" ht="11.25">
      <c r="A4" s="12"/>
    </row>
    <row r="5" spans="1:3" ht="11.25" customHeight="1">
      <c r="A5" s="167" t="s">
        <v>9</v>
      </c>
      <c r="B5" s="168"/>
      <c r="C5" s="173" t="s">
        <v>11</v>
      </c>
    </row>
    <row r="6" spans="1:3" ht="11.25" customHeight="1">
      <c r="A6" s="103"/>
      <c r="B6" s="102"/>
      <c r="C6" s="108"/>
    </row>
    <row r="7" spans="1:3" ht="15" customHeight="1">
      <c r="A7" s="167" t="s">
        <v>3</v>
      </c>
      <c r="B7" s="168" t="s">
        <v>4</v>
      </c>
      <c r="C7" s="173" t="s">
        <v>22</v>
      </c>
    </row>
    <row r="8" spans="1:3" ht="11.25">
      <c r="A8" s="107">
        <v>900001</v>
      </c>
      <c r="B8" s="106" t="s">
        <v>167</v>
      </c>
      <c r="C8" s="174">
        <f>+'EA-03'!C32</f>
        <v>926658.1800000002</v>
      </c>
    </row>
    <row r="9" spans="1:3" ht="11.25">
      <c r="A9" s="107">
        <v>900002</v>
      </c>
      <c r="B9" s="106" t="s">
        <v>166</v>
      </c>
      <c r="C9" s="174">
        <f>SUM(C10:C26)</f>
        <v>0</v>
      </c>
    </row>
    <row r="10" spans="1:3" ht="11.25">
      <c r="A10" s="100">
        <v>5100</v>
      </c>
      <c r="B10" s="105" t="s">
        <v>165</v>
      </c>
      <c r="C10" s="175"/>
    </row>
    <row r="11" spans="1:3" ht="11.25">
      <c r="A11" s="100">
        <v>5200</v>
      </c>
      <c r="B11" s="105" t="s">
        <v>164</v>
      </c>
      <c r="C11" s="175"/>
    </row>
    <row r="12" spans="1:3" ht="11.25">
      <c r="A12" s="100">
        <v>5300</v>
      </c>
      <c r="B12" s="105" t="s">
        <v>163</v>
      </c>
      <c r="C12" s="175"/>
    </row>
    <row r="13" spans="1:3" ht="11.25">
      <c r="A13" s="100">
        <v>5400</v>
      </c>
      <c r="B13" s="105" t="s">
        <v>162</v>
      </c>
      <c r="C13" s="175"/>
    </row>
    <row r="14" spans="1:3" ht="11.25">
      <c r="A14" s="100">
        <v>5500</v>
      </c>
      <c r="B14" s="105" t="s">
        <v>161</v>
      </c>
      <c r="C14" s="175"/>
    </row>
    <row r="15" spans="1:3" ht="11.25">
      <c r="A15" s="100">
        <v>5600</v>
      </c>
      <c r="B15" s="105" t="s">
        <v>160</v>
      </c>
      <c r="C15" s="175"/>
    </row>
    <row r="16" spans="1:3" ht="11.25">
      <c r="A16" s="100">
        <v>5700</v>
      </c>
      <c r="B16" s="105" t="s">
        <v>159</v>
      </c>
      <c r="C16" s="175"/>
    </row>
    <row r="17" spans="1:3" ht="11.25">
      <c r="A17" s="100" t="s">
        <v>158</v>
      </c>
      <c r="B17" s="105" t="s">
        <v>157</v>
      </c>
      <c r="C17" s="175"/>
    </row>
    <row r="18" spans="1:3" ht="11.25">
      <c r="A18" s="100">
        <v>5900</v>
      </c>
      <c r="B18" s="105" t="s">
        <v>156</v>
      </c>
      <c r="C18" s="175"/>
    </row>
    <row r="19" spans="1:3" ht="11.25">
      <c r="A19" s="97">
        <v>6200</v>
      </c>
      <c r="B19" s="105" t="s">
        <v>155</v>
      </c>
      <c r="C19" s="175"/>
    </row>
    <row r="20" spans="1:3" ht="11.25">
      <c r="A20" s="97">
        <v>7200</v>
      </c>
      <c r="B20" s="105" t="s">
        <v>154</v>
      </c>
      <c r="C20" s="175"/>
    </row>
    <row r="21" spans="1:3" ht="11.25">
      <c r="A21" s="97">
        <v>7300</v>
      </c>
      <c r="B21" s="105" t="s">
        <v>153</v>
      </c>
      <c r="C21" s="175"/>
    </row>
    <row r="22" spans="1:3" ht="11.25">
      <c r="A22" s="97">
        <v>7500</v>
      </c>
      <c r="B22" s="105" t="s">
        <v>152</v>
      </c>
      <c r="C22" s="175"/>
    </row>
    <row r="23" spans="1:3" ht="11.25">
      <c r="A23" s="97">
        <v>7900</v>
      </c>
      <c r="B23" s="105" t="s">
        <v>151</v>
      </c>
      <c r="C23" s="175"/>
    </row>
    <row r="24" spans="1:3" ht="11.25">
      <c r="A24" s="97">
        <v>9100</v>
      </c>
      <c r="B24" s="105" t="s">
        <v>150</v>
      </c>
      <c r="C24" s="175"/>
    </row>
    <row r="25" spans="1:3" ht="11.25">
      <c r="A25" s="97">
        <v>9900</v>
      </c>
      <c r="B25" s="105" t="s">
        <v>149</v>
      </c>
      <c r="C25" s="175"/>
    </row>
    <row r="26" spans="1:3" ht="11.25">
      <c r="A26" s="97">
        <v>7400</v>
      </c>
      <c r="B26" s="104" t="s">
        <v>148</v>
      </c>
      <c r="C26" s="175"/>
    </row>
    <row r="27" spans="1:3" ht="11.25">
      <c r="A27" s="107">
        <v>900003</v>
      </c>
      <c r="B27" s="106" t="s">
        <v>147</v>
      </c>
      <c r="C27" s="174">
        <f>SUM(C28:C34)</f>
        <v>0</v>
      </c>
    </row>
    <row r="28" spans="1:3" ht="22.5">
      <c r="A28" s="100">
        <v>5510</v>
      </c>
      <c r="B28" s="105" t="s">
        <v>128</v>
      </c>
      <c r="C28" s="175"/>
    </row>
    <row r="29" spans="1:3" ht="11.25">
      <c r="A29" s="100">
        <v>5520</v>
      </c>
      <c r="B29" s="105" t="s">
        <v>119</v>
      </c>
      <c r="C29" s="175"/>
    </row>
    <row r="30" spans="1:3" ht="11.25">
      <c r="A30" s="100">
        <v>5530</v>
      </c>
      <c r="B30" s="105" t="s">
        <v>116</v>
      </c>
      <c r="C30" s="175"/>
    </row>
    <row r="31" spans="1:3" ht="22.5">
      <c r="A31" s="100">
        <v>5540</v>
      </c>
      <c r="B31" s="105" t="s">
        <v>110</v>
      </c>
      <c r="C31" s="175"/>
    </row>
    <row r="32" spans="1:3" ht="11.25">
      <c r="A32" s="100">
        <v>5550</v>
      </c>
      <c r="B32" s="105" t="s">
        <v>109</v>
      </c>
      <c r="C32" s="175"/>
    </row>
    <row r="33" spans="1:3" ht="11.25">
      <c r="A33" s="100">
        <v>5590</v>
      </c>
      <c r="B33" s="105" t="s">
        <v>108</v>
      </c>
      <c r="C33" s="175"/>
    </row>
    <row r="34" spans="1:3" ht="11.25">
      <c r="A34" s="100">
        <v>5600</v>
      </c>
      <c r="B34" s="104" t="s">
        <v>146</v>
      </c>
      <c r="C34" s="175"/>
    </row>
    <row r="35" spans="1:3" ht="11.25">
      <c r="A35" s="167">
        <v>900004</v>
      </c>
      <c r="B35" s="168" t="s">
        <v>145</v>
      </c>
      <c r="C35" s="176">
        <f>+C8-C9+C27</f>
        <v>926658.1800000002</v>
      </c>
    </row>
  </sheetData>
  <sheetProtection/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objeto del gasto (DOF-22-dic-14)." sqref="A7"/>
    <dataValidation allowBlank="1" showInputMessage="1" showErrorMessage="1" prompt="Corresponde al nombre o descripción de la cuenta de acuerdo al Plan de Cuentas emitido por el CONAC." sqref="B7"/>
  </dataValidation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7"/>
  <sheetViews>
    <sheetView zoomScaleSheetLayoutView="100" zoomScalePageLayoutView="0" workbookViewId="0" topLeftCell="A55">
      <selection activeCell="C79" sqref="C79"/>
    </sheetView>
  </sheetViews>
  <sheetFormatPr defaultColWidth="11.421875" defaultRowHeight="15"/>
  <cols>
    <col min="1" max="1" width="20.7109375" style="24" customWidth="1"/>
    <col min="2" max="2" width="50.7109375" style="24" customWidth="1"/>
    <col min="3" max="5" width="17.7109375" style="4" customWidth="1"/>
    <col min="6" max="7" width="17.7109375" style="24" customWidth="1"/>
    <col min="8" max="8" width="8.7109375" style="24" customWidth="1"/>
    <col min="9" max="16384" width="11.421875" style="24" customWidth="1"/>
  </cols>
  <sheetData>
    <row r="1" spans="1:6" ht="11.25">
      <c r="A1" s="1"/>
      <c r="B1" s="1"/>
      <c r="C1" s="33"/>
      <c r="D1" s="33"/>
      <c r="E1" s="33"/>
      <c r="F1" s="3"/>
    </row>
    <row r="2" spans="1:6" ht="11.25">
      <c r="A2" s="1"/>
      <c r="B2" s="1"/>
      <c r="C2" s="33"/>
      <c r="D2" s="33"/>
      <c r="E2" s="33"/>
      <c r="F2" s="32"/>
    </row>
    <row r="3" ht="11.25">
      <c r="F3" s="32"/>
    </row>
    <row r="4" ht="11.25">
      <c r="F4" s="32"/>
    </row>
    <row r="5" spans="1:6" ht="11.25" customHeight="1">
      <c r="A5" s="112" t="s">
        <v>56</v>
      </c>
      <c r="B5" s="112"/>
      <c r="C5" s="47"/>
      <c r="D5" s="47"/>
      <c r="E5" s="47"/>
      <c r="F5" s="112" t="s">
        <v>45</v>
      </c>
    </row>
    <row r="6" spans="1:6" ht="11.25">
      <c r="A6" s="50"/>
      <c r="B6" s="50"/>
      <c r="C6" s="47"/>
      <c r="D6" s="49"/>
      <c r="E6" s="49"/>
      <c r="F6" s="48"/>
    </row>
    <row r="7" spans="1:6" ht="15" customHeight="1">
      <c r="A7" s="112" t="s">
        <v>3</v>
      </c>
      <c r="B7" s="112" t="s">
        <v>4</v>
      </c>
      <c r="C7" s="112" t="s">
        <v>5</v>
      </c>
      <c r="D7" s="112" t="s">
        <v>6</v>
      </c>
      <c r="E7" s="112" t="s">
        <v>7</v>
      </c>
      <c r="F7" s="112" t="s">
        <v>44</v>
      </c>
    </row>
    <row r="8" spans="1:6" ht="11.25">
      <c r="A8" s="26"/>
      <c r="B8" s="26"/>
      <c r="C8" s="25"/>
      <c r="D8" s="25"/>
      <c r="E8" s="25"/>
      <c r="F8" s="25"/>
    </row>
    <row r="9" spans="1:6" ht="15">
      <c r="A9" s="125">
        <v>123405891</v>
      </c>
      <c r="B9" s="125" t="s">
        <v>180</v>
      </c>
      <c r="C9" s="120">
        <v>186049</v>
      </c>
      <c r="D9" s="120">
        <v>186049</v>
      </c>
      <c r="E9" s="118"/>
      <c r="F9" s="25"/>
    </row>
    <row r="10" spans="1:6" ht="11.25">
      <c r="A10" s="26"/>
      <c r="B10" s="26"/>
      <c r="C10" s="118"/>
      <c r="D10" s="118"/>
      <c r="E10" s="118"/>
      <c r="F10" s="25"/>
    </row>
    <row r="11" spans="1:6" ht="11.25">
      <c r="A11" s="26"/>
      <c r="B11" s="26"/>
      <c r="C11" s="118"/>
      <c r="D11" s="118"/>
      <c r="E11" s="118"/>
      <c r="F11" s="25"/>
    </row>
    <row r="12" spans="1:6" ht="11.25">
      <c r="A12" s="26"/>
      <c r="B12" s="26"/>
      <c r="C12" s="118"/>
      <c r="D12" s="118"/>
      <c r="E12" s="118"/>
      <c r="F12" s="25"/>
    </row>
    <row r="13" spans="1:6" ht="11.25">
      <c r="A13" s="26"/>
      <c r="B13" s="26"/>
      <c r="C13" s="118"/>
      <c r="D13" s="118"/>
      <c r="E13" s="118"/>
      <c r="F13" s="25"/>
    </row>
    <row r="14" spans="1:6" ht="11.25">
      <c r="A14" s="26"/>
      <c r="B14" s="26"/>
      <c r="C14" s="118"/>
      <c r="D14" s="118"/>
      <c r="E14" s="118"/>
      <c r="F14" s="25"/>
    </row>
    <row r="15" spans="1:6" ht="11.25">
      <c r="A15" s="26"/>
      <c r="B15" s="26"/>
      <c r="C15" s="118"/>
      <c r="D15" s="118"/>
      <c r="E15" s="118"/>
      <c r="F15" s="25"/>
    </row>
    <row r="16" spans="1:6" ht="11.25">
      <c r="A16" s="112"/>
      <c r="B16" s="112" t="s">
        <v>55</v>
      </c>
      <c r="C16" s="123">
        <f>SUM(C8:C15)</f>
        <v>186049</v>
      </c>
      <c r="D16" s="123">
        <f>SUM(D8:D15)</f>
        <v>186049</v>
      </c>
      <c r="E16" s="123">
        <f>SUM(E8:E15)</f>
        <v>0</v>
      </c>
      <c r="F16" s="112"/>
    </row>
    <row r="17" spans="1:6" ht="11.25">
      <c r="A17" s="19"/>
      <c r="B17" s="19"/>
      <c r="C17" s="133"/>
      <c r="D17" s="133"/>
      <c r="E17" s="133"/>
      <c r="F17" s="19"/>
    </row>
    <row r="18" spans="1:6" ht="11.25">
      <c r="A18" s="19"/>
      <c r="B18" s="19"/>
      <c r="C18" s="29"/>
      <c r="D18" s="29"/>
      <c r="E18" s="29"/>
      <c r="F18" s="19"/>
    </row>
    <row r="19" spans="1:6" ht="11.25" customHeight="1">
      <c r="A19" s="112" t="s">
        <v>54</v>
      </c>
      <c r="B19" s="19"/>
      <c r="C19" s="47"/>
      <c r="D19" s="47"/>
      <c r="E19" s="47"/>
      <c r="F19" s="112" t="s">
        <v>45</v>
      </c>
    </row>
    <row r="20" spans="1:3" ht="12.75" customHeight="1">
      <c r="A20" s="42"/>
      <c r="B20" s="42"/>
      <c r="C20" s="28"/>
    </row>
    <row r="21" spans="1:6" ht="15" customHeight="1">
      <c r="A21" s="112" t="s">
        <v>3</v>
      </c>
      <c r="B21" s="112" t="s">
        <v>4</v>
      </c>
      <c r="C21" s="123" t="s">
        <v>5</v>
      </c>
      <c r="D21" s="123" t="s">
        <v>6</v>
      </c>
      <c r="E21" s="123" t="s">
        <v>7</v>
      </c>
      <c r="F21" s="112" t="s">
        <v>44</v>
      </c>
    </row>
    <row r="22" spans="1:6" ht="15">
      <c r="A22" s="125">
        <v>124115111</v>
      </c>
      <c r="B22" s="125" t="s">
        <v>181</v>
      </c>
      <c r="C22" s="114">
        <v>47750</v>
      </c>
      <c r="D22" s="114">
        <v>47750</v>
      </c>
      <c r="E22" s="39"/>
      <c r="F22" s="38"/>
    </row>
    <row r="23" spans="1:6" ht="15">
      <c r="A23" s="125">
        <v>124125121</v>
      </c>
      <c r="B23" s="125" t="s">
        <v>182</v>
      </c>
      <c r="C23" s="114">
        <v>20500</v>
      </c>
      <c r="D23" s="114">
        <v>20500</v>
      </c>
      <c r="E23" s="39"/>
      <c r="F23" s="38"/>
    </row>
    <row r="24" spans="1:6" ht="15">
      <c r="A24" s="125">
        <v>124135151</v>
      </c>
      <c r="B24" s="125" t="s">
        <v>183</v>
      </c>
      <c r="C24" s="114">
        <v>43326.73</v>
      </c>
      <c r="D24" s="114">
        <v>43326.73</v>
      </c>
      <c r="E24" s="39"/>
      <c r="F24" s="38"/>
    </row>
    <row r="25" spans="1:6" ht="15">
      <c r="A25" s="125">
        <v>124195191</v>
      </c>
      <c r="B25" s="125" t="s">
        <v>184</v>
      </c>
      <c r="C25" s="114">
        <v>11000</v>
      </c>
      <c r="D25" s="114">
        <v>11000</v>
      </c>
      <c r="E25" s="39"/>
      <c r="F25" s="38"/>
    </row>
    <row r="26" spans="1:6" ht="15">
      <c r="A26" s="125">
        <v>124215211</v>
      </c>
      <c r="B26" s="125" t="s">
        <v>185</v>
      </c>
      <c r="C26" s="114">
        <v>53000</v>
      </c>
      <c r="D26" s="114">
        <v>53000</v>
      </c>
      <c r="E26" s="39"/>
      <c r="F26" s="38"/>
    </row>
    <row r="27" spans="1:6" ht="15">
      <c r="A27" s="125">
        <v>124415411</v>
      </c>
      <c r="B27" s="125" t="s">
        <v>186</v>
      </c>
      <c r="C27" s="114">
        <v>284500.49</v>
      </c>
      <c r="D27" s="114">
        <v>284500.49</v>
      </c>
      <c r="E27" s="39"/>
      <c r="F27" s="38"/>
    </row>
    <row r="28" spans="1:6" ht="15">
      <c r="A28" s="125">
        <v>124495491</v>
      </c>
      <c r="B28" s="125" t="s">
        <v>187</v>
      </c>
      <c r="C28" s="114">
        <v>13999</v>
      </c>
      <c r="D28" s="114">
        <v>13999</v>
      </c>
      <c r="E28" s="39"/>
      <c r="F28" s="38"/>
    </row>
    <row r="29" spans="1:6" ht="15">
      <c r="A29" s="125">
        <v>124505511</v>
      </c>
      <c r="B29" s="125" t="s">
        <v>188</v>
      </c>
      <c r="C29" s="114">
        <v>14500</v>
      </c>
      <c r="D29" s="114">
        <v>14500</v>
      </c>
      <c r="E29" s="39"/>
      <c r="F29" s="38"/>
    </row>
    <row r="30" spans="1:6" ht="15">
      <c r="A30" s="125">
        <v>124645641</v>
      </c>
      <c r="B30" s="125" t="s">
        <v>189</v>
      </c>
      <c r="C30" s="114">
        <v>26000</v>
      </c>
      <c r="D30" s="114">
        <v>26000</v>
      </c>
      <c r="E30" s="39"/>
      <c r="F30" s="38"/>
    </row>
    <row r="31" spans="1:6" ht="15">
      <c r="A31" s="125">
        <v>124655651</v>
      </c>
      <c r="B31" s="125" t="s">
        <v>190</v>
      </c>
      <c r="C31" s="114">
        <v>23750</v>
      </c>
      <c r="D31" s="114">
        <v>23750</v>
      </c>
      <c r="E31" s="39"/>
      <c r="F31" s="38"/>
    </row>
    <row r="32" spans="1:6" ht="15">
      <c r="A32" s="125">
        <v>124665663</v>
      </c>
      <c r="B32" s="125" t="s">
        <v>191</v>
      </c>
      <c r="C32" s="134">
        <v>683181.8</v>
      </c>
      <c r="D32" s="134">
        <v>683181.8</v>
      </c>
      <c r="E32" s="39"/>
      <c r="F32" s="38"/>
    </row>
    <row r="33" spans="1:6" ht="15">
      <c r="A33" s="125">
        <v>124675671</v>
      </c>
      <c r="B33" s="125" t="s">
        <v>192</v>
      </c>
      <c r="C33" s="114">
        <v>52346.41</v>
      </c>
      <c r="D33" s="114">
        <v>52346.41</v>
      </c>
      <c r="E33" s="39"/>
      <c r="F33" s="38"/>
    </row>
    <row r="34" spans="1:6" ht="15">
      <c r="A34" s="125">
        <v>124695691</v>
      </c>
      <c r="B34" s="125" t="s">
        <v>193</v>
      </c>
      <c r="C34" s="114">
        <v>1260900.21</v>
      </c>
      <c r="D34" s="114">
        <v>1260900.21</v>
      </c>
      <c r="E34" s="39"/>
      <c r="F34" s="38"/>
    </row>
    <row r="35" spans="1:6" ht="15">
      <c r="A35" s="125">
        <v>124875771</v>
      </c>
      <c r="B35" s="125" t="s">
        <v>194</v>
      </c>
      <c r="C35" s="114">
        <v>15580</v>
      </c>
      <c r="D35" s="114">
        <v>15580</v>
      </c>
      <c r="E35" s="39"/>
      <c r="F35" s="38"/>
    </row>
    <row r="36" spans="1:6" ht="11.25">
      <c r="A36" s="26"/>
      <c r="B36" s="38"/>
      <c r="C36" s="115"/>
      <c r="D36" s="115"/>
      <c r="E36" s="39"/>
      <c r="F36" s="38"/>
    </row>
    <row r="37" spans="1:6" ht="11.25">
      <c r="A37" s="112"/>
      <c r="B37" s="112" t="s">
        <v>53</v>
      </c>
      <c r="C37" s="123">
        <f>SUM(C22:C36)</f>
        <v>2550334.6399999997</v>
      </c>
      <c r="D37" s="123">
        <f>SUM(D22:D36)</f>
        <v>2550334.6399999997</v>
      </c>
      <c r="E37" s="123">
        <f>SUM(E22:E36)</f>
        <v>0</v>
      </c>
      <c r="F37" s="112"/>
    </row>
    <row r="38" spans="1:6" s="5" customFormat="1" ht="11.25">
      <c r="A38" s="18"/>
      <c r="B38" s="18"/>
      <c r="C38" s="6"/>
      <c r="D38" s="6"/>
      <c r="E38" s="6"/>
      <c r="F38" s="6"/>
    </row>
    <row r="39" spans="1:6" s="5" customFormat="1" ht="11.25">
      <c r="A39" s="18"/>
      <c r="B39" s="18"/>
      <c r="C39" s="6"/>
      <c r="D39" s="6"/>
      <c r="E39" s="6"/>
      <c r="F39" s="6"/>
    </row>
    <row r="40" spans="1:7" s="5" customFormat="1" ht="11.25" customHeight="1">
      <c r="A40" s="112" t="s">
        <v>52</v>
      </c>
      <c r="B40" s="112"/>
      <c r="C40" s="47"/>
      <c r="D40" s="47"/>
      <c r="E40" s="47"/>
      <c r="G40" s="123" t="s">
        <v>45</v>
      </c>
    </row>
    <row r="41" spans="1:6" s="5" customFormat="1" ht="11.25">
      <c r="A41" s="42"/>
      <c r="B41" s="42"/>
      <c r="C41" s="28"/>
      <c r="D41" s="4"/>
      <c r="E41" s="4"/>
      <c r="F41" s="24"/>
    </row>
    <row r="42" spans="1:8" s="5" customFormat="1" ht="27.75" customHeight="1">
      <c r="A42" s="112" t="s">
        <v>3</v>
      </c>
      <c r="B42" s="112" t="s">
        <v>4</v>
      </c>
      <c r="C42" s="123" t="s">
        <v>5</v>
      </c>
      <c r="D42" s="123" t="s">
        <v>6</v>
      </c>
      <c r="E42" s="123" t="s">
        <v>7</v>
      </c>
      <c r="F42" s="112" t="s">
        <v>44</v>
      </c>
      <c r="G42" s="123" t="s">
        <v>43</v>
      </c>
      <c r="H42" s="112" t="s">
        <v>42</v>
      </c>
    </row>
    <row r="43" spans="1:8" s="5" customFormat="1" ht="11.25">
      <c r="A43" s="26"/>
      <c r="B43" s="38"/>
      <c r="C43" s="25"/>
      <c r="D43" s="39"/>
      <c r="E43" s="39"/>
      <c r="F43" s="38"/>
      <c r="G43" s="38"/>
      <c r="H43" s="38"/>
    </row>
    <row r="44" spans="1:8" s="5" customFormat="1" ht="11.25">
      <c r="A44" s="26"/>
      <c r="B44" s="38"/>
      <c r="C44" s="25"/>
      <c r="D44" s="39"/>
      <c r="E44" s="39"/>
      <c r="F44" s="38"/>
      <c r="G44" s="38"/>
      <c r="H44" s="38"/>
    </row>
    <row r="45" spans="1:8" s="5" customFormat="1" ht="11.25">
      <c r="A45" s="112"/>
      <c r="B45" s="112" t="s">
        <v>51</v>
      </c>
      <c r="C45" s="123">
        <f>SUM(C43:C44)</f>
        <v>0</v>
      </c>
      <c r="D45" s="123">
        <f>SUM(D43:D44)</f>
        <v>0</v>
      </c>
      <c r="E45" s="123">
        <f>SUM(E43:E44)</f>
        <v>0</v>
      </c>
      <c r="F45" s="123"/>
      <c r="G45" s="123"/>
      <c r="H45" s="123"/>
    </row>
    <row r="46" spans="1:6" s="5" customFormat="1" ht="11.25">
      <c r="A46" s="9"/>
      <c r="B46" s="9"/>
      <c r="C46" s="10"/>
      <c r="D46" s="10"/>
      <c r="E46" s="10"/>
      <c r="F46" s="6"/>
    </row>
    <row r="48" spans="1:7" ht="11.25">
      <c r="A48" s="112" t="s">
        <v>50</v>
      </c>
      <c r="B48" s="112"/>
      <c r="C48" s="47"/>
      <c r="D48" s="47"/>
      <c r="E48" s="47"/>
      <c r="G48" s="123" t="s">
        <v>45</v>
      </c>
    </row>
    <row r="49" spans="1:8" ht="11.25">
      <c r="A49" s="42"/>
      <c r="B49" s="42"/>
      <c r="C49" s="28"/>
      <c r="H49" s="4"/>
    </row>
    <row r="50" spans="1:8" ht="27.75" customHeight="1">
      <c r="A50" s="112" t="s">
        <v>3</v>
      </c>
      <c r="B50" s="112" t="s">
        <v>4</v>
      </c>
      <c r="C50" s="123" t="s">
        <v>5</v>
      </c>
      <c r="D50" s="123" t="s">
        <v>6</v>
      </c>
      <c r="E50" s="123" t="s">
        <v>7</v>
      </c>
      <c r="F50" s="112" t="s">
        <v>44</v>
      </c>
      <c r="G50" s="123" t="s">
        <v>43</v>
      </c>
      <c r="H50" s="112" t="s">
        <v>42</v>
      </c>
    </row>
    <row r="51" spans="1:8" ht="11.25">
      <c r="A51" s="26"/>
      <c r="B51" s="38"/>
      <c r="C51" s="25"/>
      <c r="D51" s="39"/>
      <c r="E51" s="39"/>
      <c r="F51" s="38"/>
      <c r="G51" s="38"/>
      <c r="H51" s="38"/>
    </row>
    <row r="52" spans="1:8" ht="11.25">
      <c r="A52" s="26"/>
      <c r="B52" s="38"/>
      <c r="C52" s="25"/>
      <c r="D52" s="39"/>
      <c r="E52" s="39"/>
      <c r="F52" s="38"/>
      <c r="G52" s="38"/>
      <c r="H52" s="38"/>
    </row>
    <row r="53" spans="1:8" ht="11.25">
      <c r="A53" s="26"/>
      <c r="B53" s="38"/>
      <c r="C53" s="25"/>
      <c r="D53" s="39"/>
      <c r="E53" s="39"/>
      <c r="F53" s="38"/>
      <c r="G53" s="38"/>
      <c r="H53" s="38"/>
    </row>
    <row r="54" spans="1:8" ht="11.25">
      <c r="A54" s="26"/>
      <c r="B54" s="38"/>
      <c r="C54" s="25"/>
      <c r="D54" s="39"/>
      <c r="E54" s="39"/>
      <c r="F54" s="38"/>
      <c r="G54" s="38"/>
      <c r="H54" s="38"/>
    </row>
    <row r="55" spans="1:8" ht="11.25">
      <c r="A55" s="112"/>
      <c r="B55" s="112" t="s">
        <v>49</v>
      </c>
      <c r="C55" s="123">
        <f>SUM(C51:C54)</f>
        <v>0</v>
      </c>
      <c r="D55" s="123">
        <f>SUM(D51:D54)</f>
        <v>0</v>
      </c>
      <c r="E55" s="123">
        <f>SUM(E51:E54)</f>
        <v>0</v>
      </c>
      <c r="F55" s="123"/>
      <c r="G55" s="123"/>
      <c r="H55" s="123"/>
    </row>
    <row r="58" spans="1:7" ht="11.25">
      <c r="A58" s="112" t="s">
        <v>48</v>
      </c>
      <c r="B58" s="112"/>
      <c r="C58" s="47"/>
      <c r="D58" s="47"/>
      <c r="E58" s="47"/>
      <c r="G58" s="123" t="s">
        <v>45</v>
      </c>
    </row>
    <row r="59" spans="1:3" ht="11.25">
      <c r="A59" s="42"/>
      <c r="B59" s="42"/>
      <c r="C59" s="28"/>
    </row>
    <row r="60" spans="1:8" ht="27.75" customHeight="1">
      <c r="A60" s="112" t="s">
        <v>3</v>
      </c>
      <c r="B60" s="112" t="s">
        <v>4</v>
      </c>
      <c r="C60" s="123" t="s">
        <v>5</v>
      </c>
      <c r="D60" s="123" t="s">
        <v>6</v>
      </c>
      <c r="E60" s="123" t="s">
        <v>7</v>
      </c>
      <c r="F60" s="112" t="s">
        <v>44</v>
      </c>
      <c r="G60" s="123" t="s">
        <v>43</v>
      </c>
      <c r="H60" s="112" t="s">
        <v>42</v>
      </c>
    </row>
    <row r="61" spans="1:8" ht="11.25">
      <c r="A61" s="26"/>
      <c r="B61" s="43"/>
      <c r="C61" s="25"/>
      <c r="D61" s="39"/>
      <c r="E61" s="39"/>
      <c r="F61" s="38"/>
      <c r="G61" s="38"/>
      <c r="H61" s="38"/>
    </row>
    <row r="62" spans="1:8" ht="15">
      <c r="A62" s="125">
        <v>126305411</v>
      </c>
      <c r="B62" s="125" t="s">
        <v>195</v>
      </c>
      <c r="C62" s="134">
        <v>-48300.16</v>
      </c>
      <c r="D62" s="134">
        <v>-48300.16</v>
      </c>
      <c r="E62" s="39"/>
      <c r="F62" s="38"/>
      <c r="G62" s="38"/>
      <c r="H62" s="38"/>
    </row>
    <row r="63" spans="1:8" ht="15">
      <c r="A63" s="125">
        <v>126305663</v>
      </c>
      <c r="B63" s="125" t="s">
        <v>191</v>
      </c>
      <c r="C63" s="114">
        <v>-58050.74</v>
      </c>
      <c r="D63" s="114">
        <v>-58050.74</v>
      </c>
      <c r="E63" s="39"/>
      <c r="F63" s="38"/>
      <c r="G63" s="38"/>
      <c r="H63" s="38"/>
    </row>
    <row r="64" spans="1:8" ht="15">
      <c r="A64" s="125">
        <v>126305671</v>
      </c>
      <c r="B64" s="125" t="s">
        <v>192</v>
      </c>
      <c r="C64" s="114">
        <v>-45513.25</v>
      </c>
      <c r="D64" s="114">
        <v>-45513.25</v>
      </c>
      <c r="E64" s="39"/>
      <c r="F64" s="38"/>
      <c r="G64" s="38"/>
      <c r="H64" s="38"/>
    </row>
    <row r="65" spans="1:8" ht="15">
      <c r="A65" s="125">
        <v>126305691</v>
      </c>
      <c r="B65" s="125" t="s">
        <v>193</v>
      </c>
      <c r="C65" s="114">
        <v>-141340.57</v>
      </c>
      <c r="D65" s="114">
        <v>-141340.57</v>
      </c>
      <c r="E65" s="39"/>
      <c r="F65" s="38"/>
      <c r="G65" s="38"/>
      <c r="H65" s="38"/>
    </row>
    <row r="66" spans="1:8" ht="11.25">
      <c r="A66" s="26"/>
      <c r="B66" s="38"/>
      <c r="C66" s="118"/>
      <c r="D66" s="115"/>
      <c r="E66" s="39"/>
      <c r="F66" s="38"/>
      <c r="G66" s="38"/>
      <c r="H66" s="38"/>
    </row>
    <row r="67" spans="1:8" ht="11.25">
      <c r="A67" s="112"/>
      <c r="B67" s="112" t="s">
        <v>47</v>
      </c>
      <c r="C67" s="123">
        <f>SUM(C61:C66)</f>
        <v>-293204.72</v>
      </c>
      <c r="D67" s="123">
        <f>SUM(D61:D66)</f>
        <v>-293204.72</v>
      </c>
      <c r="E67" s="123">
        <f>SUM(E61:E66)</f>
        <v>0</v>
      </c>
      <c r="F67" s="123"/>
      <c r="G67" s="123"/>
      <c r="H67" s="123"/>
    </row>
    <row r="70" spans="1:7" ht="11.25">
      <c r="A70" s="112" t="s">
        <v>46</v>
      </c>
      <c r="B70" s="112"/>
      <c r="C70" s="47"/>
      <c r="D70" s="47"/>
      <c r="E70" s="47"/>
      <c r="G70" s="123" t="s">
        <v>45</v>
      </c>
    </row>
    <row r="71" spans="1:3" ht="11.25">
      <c r="A71" s="42"/>
      <c r="B71" s="42"/>
      <c r="C71" s="28"/>
    </row>
    <row r="72" spans="1:8" ht="27.75" customHeight="1">
      <c r="A72" s="112" t="s">
        <v>3</v>
      </c>
      <c r="B72" s="112" t="s">
        <v>4</v>
      </c>
      <c r="C72" s="123" t="s">
        <v>5</v>
      </c>
      <c r="D72" s="123" t="s">
        <v>6</v>
      </c>
      <c r="E72" s="123" t="s">
        <v>7</v>
      </c>
      <c r="F72" s="112" t="s">
        <v>44</v>
      </c>
      <c r="G72" s="123" t="s">
        <v>43</v>
      </c>
      <c r="H72" s="112" t="s">
        <v>42</v>
      </c>
    </row>
    <row r="73" spans="1:8" ht="11.25">
      <c r="A73" s="26"/>
      <c r="B73" s="38"/>
      <c r="C73" s="25"/>
      <c r="D73" s="39"/>
      <c r="E73" s="39"/>
      <c r="F73" s="38"/>
      <c r="G73" s="38"/>
      <c r="H73" s="38"/>
    </row>
    <row r="74" spans="1:8" ht="11.25">
      <c r="A74" s="26"/>
      <c r="B74" s="38"/>
      <c r="C74" s="25"/>
      <c r="D74" s="39"/>
      <c r="E74" s="39"/>
      <c r="F74" s="38"/>
      <c r="G74" s="38"/>
      <c r="H74" s="38"/>
    </row>
    <row r="75" spans="1:8" ht="11.25">
      <c r="A75" s="26"/>
      <c r="B75" s="38"/>
      <c r="C75" s="25"/>
      <c r="D75" s="39"/>
      <c r="E75" s="39"/>
      <c r="F75" s="38"/>
      <c r="G75" s="38"/>
      <c r="H75" s="38"/>
    </row>
    <row r="76" spans="1:8" ht="11.25">
      <c r="A76" s="26"/>
      <c r="B76" s="38"/>
      <c r="C76" s="25"/>
      <c r="D76" s="39"/>
      <c r="E76" s="39"/>
      <c r="F76" s="38"/>
      <c r="G76" s="38"/>
      <c r="H76" s="38"/>
    </row>
    <row r="77" spans="1:8" ht="11.25">
      <c r="A77" s="112"/>
      <c r="B77" s="112" t="s">
        <v>41</v>
      </c>
      <c r="C77" s="123">
        <f>SUM(C73:C76)</f>
        <v>0</v>
      </c>
      <c r="D77" s="123">
        <f>SUM(D73:D76)</f>
        <v>0</v>
      </c>
      <c r="E77" s="123">
        <f>SUM(E73:E76)</f>
        <v>0</v>
      </c>
      <c r="F77" s="123"/>
      <c r="G77" s="123"/>
      <c r="H77" s="123"/>
    </row>
  </sheetData>
  <sheetProtection/>
  <dataValidations count="8">
    <dataValidation allowBlank="1" showInputMessage="1" showErrorMessage="1" prompt="Importe final del periodo que corresponde la información financiera trimestral que se presenta." sqref="D7 D21 D42 D50 D60 D72"/>
    <dataValidation allowBlank="1" showInputMessage="1" showErrorMessage="1" prompt="Saldo al 31 de diciembre del año anterior del ejercio que se presenta." sqref="C7 C21 C42 C50 C60 C72"/>
    <dataValidation allowBlank="1" showInputMessage="1" showErrorMessage="1" prompt="Corresponde al número de la cuenta de acuerdo al Plan de Cuentas emitido por el CONAC (DOF 23/12/2015)." sqref="A7 A21 A42 A50 A60 A72"/>
    <dataValidation allowBlank="1" showInputMessage="1" showErrorMessage="1" prompt="Indicar la tasa de aplicación." sqref="H42 H50 H60 H72"/>
    <dataValidation allowBlank="1" showInputMessage="1" showErrorMessage="1" prompt="Indicar el método de depreciación." sqref="G42 G50 G60 G72"/>
    <dataValidation allowBlank="1" showInputMessage="1" showErrorMessage="1" prompt="Corresponde al nombre o descripción de la cuenta de acuerdo al Plan de Cuentas emitido por el CONAC." sqref="B7 B21 B42 B50 B60 B72"/>
    <dataValidation allowBlank="1" showInputMessage="1" showErrorMessage="1" prompt="Diferencia entre el saldo final y el inicial presentados." sqref="E7 E21 E42 E50 E60 E72"/>
    <dataValidation allowBlank="1" showInputMessage="1" showErrorMessage="1" prompt="Criterio para la aplicación de depreciación: anual, mensual, trimestral, etc." sqref="F7 F21 F72 F50 F60 F42"/>
  </dataValidations>
  <printOptions/>
  <pageMargins left="0.7" right="0.7" top="0.75" bottom="0.75" header="0.3" footer="0.3"/>
  <pageSetup horizontalDpi="600" verticalDpi="600" orientation="portrait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zoomScaleSheetLayoutView="100" zoomScalePageLayoutView="0" workbookViewId="0" topLeftCell="A13">
      <selection activeCell="A29" sqref="A29:B35"/>
    </sheetView>
  </sheetViews>
  <sheetFormatPr defaultColWidth="11.421875" defaultRowHeight="15"/>
  <cols>
    <col min="1" max="1" width="20.7109375" style="24" customWidth="1"/>
    <col min="2" max="2" width="50.7109375" style="24" customWidth="1"/>
    <col min="3" max="5" width="17.7109375" style="4" customWidth="1"/>
    <col min="6" max="6" width="17.7109375" style="24" customWidth="1"/>
    <col min="7" max="16384" width="11.421875" style="24" customWidth="1"/>
  </cols>
  <sheetData>
    <row r="1" spans="1:6" ht="11.25" customHeight="1">
      <c r="A1" s="1"/>
      <c r="B1" s="1"/>
      <c r="C1" s="33"/>
      <c r="D1" s="33"/>
      <c r="E1" s="33"/>
      <c r="F1" s="3"/>
    </row>
    <row r="2" spans="1:5" ht="11.25" customHeight="1">
      <c r="A2" s="1"/>
      <c r="B2" s="1"/>
      <c r="C2" s="33"/>
      <c r="D2" s="33"/>
      <c r="E2" s="33"/>
    </row>
    <row r="3" spans="1:5" ht="11.25" customHeight="1">
      <c r="A3" s="1"/>
      <c r="B3" s="1"/>
      <c r="C3" s="33"/>
      <c r="D3" s="33"/>
      <c r="E3" s="33"/>
    </row>
    <row r="4" ht="11.25" customHeight="1"/>
    <row r="5" spans="1:6" ht="11.25" customHeight="1">
      <c r="A5" s="135" t="s">
        <v>64</v>
      </c>
      <c r="B5" s="135"/>
      <c r="C5" s="57"/>
      <c r="D5" s="57"/>
      <c r="E5" s="57"/>
      <c r="F5" s="135" t="s">
        <v>61</v>
      </c>
    </row>
    <row r="6" spans="1:5" s="5" customFormat="1" ht="11.25">
      <c r="A6" s="11"/>
      <c r="B6" s="11"/>
      <c r="C6" s="57"/>
      <c r="D6" s="57"/>
      <c r="E6" s="57"/>
    </row>
    <row r="7" spans="1:6" ht="15" customHeight="1">
      <c r="A7" s="135" t="s">
        <v>3</v>
      </c>
      <c r="B7" s="135" t="s">
        <v>4</v>
      </c>
      <c r="C7" s="135" t="s">
        <v>5</v>
      </c>
      <c r="D7" s="135" t="s">
        <v>6</v>
      </c>
      <c r="E7" s="135" t="s">
        <v>7</v>
      </c>
      <c r="F7" s="135" t="s">
        <v>44</v>
      </c>
    </row>
    <row r="8" spans="1:6" ht="11.25">
      <c r="A8" s="43"/>
      <c r="B8" s="43"/>
      <c r="C8" s="25"/>
      <c r="D8" s="55"/>
      <c r="E8" s="55"/>
      <c r="F8" s="54"/>
    </row>
    <row r="9" spans="1:6" ht="15">
      <c r="A9" s="125">
        <v>125105911</v>
      </c>
      <c r="B9" s="125" t="s">
        <v>196</v>
      </c>
      <c r="C9" s="120">
        <v>5290</v>
      </c>
      <c r="D9" s="120">
        <v>5290</v>
      </c>
      <c r="E9" s="136"/>
      <c r="F9" s="54"/>
    </row>
    <row r="10" spans="1:6" ht="11.25">
      <c r="A10" s="43"/>
      <c r="B10" s="43"/>
      <c r="C10" s="118"/>
      <c r="D10" s="136"/>
      <c r="E10" s="136"/>
      <c r="F10" s="54"/>
    </row>
    <row r="11" spans="1:6" ht="11.25">
      <c r="A11" s="43"/>
      <c r="B11" s="43"/>
      <c r="C11" s="118"/>
      <c r="D11" s="136"/>
      <c r="E11" s="136"/>
      <c r="F11" s="54"/>
    </row>
    <row r="12" spans="1:6" ht="11.25">
      <c r="A12" s="43"/>
      <c r="B12" s="43"/>
      <c r="C12" s="118"/>
      <c r="D12" s="136"/>
      <c r="E12" s="136"/>
      <c r="F12" s="54"/>
    </row>
    <row r="13" spans="1:6" ht="11.25">
      <c r="A13" s="137"/>
      <c r="B13" s="137" t="s">
        <v>63</v>
      </c>
      <c r="C13" s="137">
        <f>SUM(C8:C12)</f>
        <v>5290</v>
      </c>
      <c r="D13" s="137">
        <f>SUM(D8:D12)</f>
        <v>5290</v>
      </c>
      <c r="E13" s="137">
        <f>SUM(E8:E12)</f>
        <v>0</v>
      </c>
      <c r="F13" s="137"/>
    </row>
    <row r="14" spans="1:6" ht="11.25">
      <c r="A14" s="19"/>
      <c r="B14" s="19"/>
      <c r="C14" s="29"/>
      <c r="D14" s="29"/>
      <c r="E14" s="29"/>
      <c r="F14" s="19"/>
    </row>
    <row r="15" spans="1:6" ht="11.25">
      <c r="A15" s="19"/>
      <c r="B15" s="19"/>
      <c r="C15" s="29"/>
      <c r="D15" s="29"/>
      <c r="E15" s="29"/>
      <c r="F15" s="19"/>
    </row>
    <row r="16" spans="1:6" ht="11.25" customHeight="1">
      <c r="A16" s="135" t="s">
        <v>62</v>
      </c>
      <c r="B16" s="135"/>
      <c r="C16" s="57"/>
      <c r="D16" s="57"/>
      <c r="E16" s="57"/>
      <c r="F16" s="135" t="s">
        <v>61</v>
      </c>
    </row>
    <row r="17" spans="1:5" ht="11.25">
      <c r="A17" s="45"/>
      <c r="B17" s="45"/>
      <c r="C17" s="46"/>
      <c r="D17" s="46"/>
      <c r="E17" s="46"/>
    </row>
    <row r="18" spans="1:6" ht="15" customHeight="1">
      <c r="A18" s="135" t="s">
        <v>3</v>
      </c>
      <c r="B18" s="135" t="s">
        <v>4</v>
      </c>
      <c r="C18" s="135" t="s">
        <v>5</v>
      </c>
      <c r="D18" s="135" t="s">
        <v>6</v>
      </c>
      <c r="E18" s="135" t="s">
        <v>7</v>
      </c>
      <c r="F18" s="135" t="s">
        <v>44</v>
      </c>
    </row>
    <row r="19" spans="1:6" ht="11.25" customHeight="1">
      <c r="A19" s="26"/>
      <c r="B19" s="43"/>
      <c r="C19" s="25"/>
      <c r="D19" s="25"/>
      <c r="E19" s="25"/>
      <c r="F19" s="54"/>
    </row>
    <row r="20" spans="1:6" ht="11.25" customHeight="1">
      <c r="A20" s="125">
        <v>126505911</v>
      </c>
      <c r="B20" s="125" t="s">
        <v>204</v>
      </c>
      <c r="C20" s="114">
        <v>-1587</v>
      </c>
      <c r="D20" s="114">
        <v>-1587</v>
      </c>
      <c r="E20" s="25"/>
      <c r="F20" s="54"/>
    </row>
    <row r="21" spans="1:6" ht="11.25">
      <c r="A21" s="26"/>
      <c r="B21" s="43"/>
      <c r="C21" s="118"/>
      <c r="D21" s="118"/>
      <c r="E21" s="25"/>
      <c r="F21" s="54"/>
    </row>
    <row r="22" spans="1:6" ht="11.25">
      <c r="A22" s="137"/>
      <c r="B22" s="137" t="s">
        <v>60</v>
      </c>
      <c r="C22" s="137">
        <f>SUM(C19:C21)</f>
        <v>-1587</v>
      </c>
      <c r="D22" s="137">
        <f>SUM(D19:D21)</f>
        <v>-1587</v>
      </c>
      <c r="E22" s="137">
        <f>SUM(E19:E21)</f>
        <v>0</v>
      </c>
      <c r="F22" s="137"/>
    </row>
    <row r="23" spans="1:6" ht="11.25">
      <c r="A23" s="19"/>
      <c r="B23" s="19"/>
      <c r="C23" s="133"/>
      <c r="D23" s="133"/>
      <c r="E23" s="29"/>
      <c r="F23" s="19"/>
    </row>
    <row r="24" spans="1:6" ht="11.25">
      <c r="A24" s="19"/>
      <c r="B24" s="19"/>
      <c r="C24" s="29"/>
      <c r="D24" s="29"/>
      <c r="E24" s="29"/>
      <c r="F24" s="19"/>
    </row>
    <row r="25" spans="1:6" ht="11.25" customHeight="1">
      <c r="A25" s="135" t="s">
        <v>59</v>
      </c>
      <c r="B25" s="135"/>
      <c r="C25" s="56"/>
      <c r="D25" s="56"/>
      <c r="E25" s="47"/>
      <c r="F25" s="135" t="s">
        <v>58</v>
      </c>
    </row>
    <row r="26" spans="1:3" ht="11.25">
      <c r="A26" s="42"/>
      <c r="B26" s="42"/>
      <c r="C26" s="28"/>
    </row>
    <row r="27" spans="1:6" ht="15" customHeight="1">
      <c r="A27" s="135" t="s">
        <v>3</v>
      </c>
      <c r="B27" s="135" t="s">
        <v>4</v>
      </c>
      <c r="C27" s="135" t="s">
        <v>5</v>
      </c>
      <c r="D27" s="135" t="s">
        <v>6</v>
      </c>
      <c r="E27" s="135" t="s">
        <v>7</v>
      </c>
      <c r="F27" s="135" t="s">
        <v>44</v>
      </c>
    </row>
    <row r="28" spans="1:6" ht="11.25">
      <c r="A28" s="43"/>
      <c r="B28" s="43"/>
      <c r="C28" s="118"/>
      <c r="D28" s="136"/>
      <c r="E28" s="136"/>
      <c r="F28" s="54"/>
    </row>
    <row r="29" spans="1:6" ht="15">
      <c r="A29" s="125">
        <v>127900001</v>
      </c>
      <c r="B29" s="125" t="s">
        <v>198</v>
      </c>
      <c r="C29" s="134">
        <v>295062</v>
      </c>
      <c r="D29" s="134">
        <v>295062</v>
      </c>
      <c r="E29" s="136"/>
      <c r="F29" s="54"/>
    </row>
    <row r="30" spans="1:6" ht="15">
      <c r="A30" s="125">
        <v>127900002</v>
      </c>
      <c r="B30" s="125" t="s">
        <v>199</v>
      </c>
      <c r="C30" s="114">
        <v>29079.93</v>
      </c>
      <c r="D30" s="114">
        <v>29079.93</v>
      </c>
      <c r="E30" s="136"/>
      <c r="F30" s="54"/>
    </row>
    <row r="31" spans="1:6" ht="15">
      <c r="A31" s="125">
        <v>127900003</v>
      </c>
      <c r="B31" s="125" t="s">
        <v>200</v>
      </c>
      <c r="C31" s="114">
        <v>17043.48</v>
      </c>
      <c r="D31" s="114">
        <v>17043.48</v>
      </c>
      <c r="E31" s="136"/>
      <c r="F31" s="54"/>
    </row>
    <row r="32" spans="1:6" ht="15">
      <c r="A32" s="125">
        <v>127900004</v>
      </c>
      <c r="B32" s="125" t="s">
        <v>201</v>
      </c>
      <c r="C32" s="114">
        <v>28792.58</v>
      </c>
      <c r="D32" s="114">
        <v>28792.58</v>
      </c>
      <c r="E32" s="136"/>
      <c r="F32" s="54"/>
    </row>
    <row r="33" spans="1:6" ht="15">
      <c r="A33" s="125" t="s">
        <v>197</v>
      </c>
      <c r="B33" s="125" t="s">
        <v>202</v>
      </c>
      <c r="C33" s="114">
        <v>759185.58</v>
      </c>
      <c r="D33" s="114">
        <v>759185.58</v>
      </c>
      <c r="E33" s="136"/>
      <c r="F33" s="54"/>
    </row>
    <row r="34" spans="1:6" ht="15">
      <c r="A34" s="125">
        <v>127900006</v>
      </c>
      <c r="B34" s="125" t="s">
        <v>203</v>
      </c>
      <c r="C34" s="114">
        <v>84129.63</v>
      </c>
      <c r="D34" s="114">
        <v>84129.63</v>
      </c>
      <c r="E34" s="136"/>
      <c r="F34" s="54"/>
    </row>
    <row r="35" spans="1:6" ht="11.25">
      <c r="A35" s="43"/>
      <c r="B35" s="43"/>
      <c r="C35" s="118"/>
      <c r="D35" s="136"/>
      <c r="E35" s="136"/>
      <c r="F35" s="54"/>
    </row>
    <row r="36" spans="1:6" ht="11.25">
      <c r="A36" s="43"/>
      <c r="B36" s="43"/>
      <c r="C36" s="118"/>
      <c r="D36" s="136"/>
      <c r="E36" s="136"/>
      <c r="F36" s="54"/>
    </row>
    <row r="37" spans="1:6" ht="11.25">
      <c r="A37" s="135"/>
      <c r="B37" s="135" t="s">
        <v>57</v>
      </c>
      <c r="C37" s="137">
        <f>SUM(C28:C36)</f>
        <v>1213293.1999999997</v>
      </c>
      <c r="D37" s="137">
        <f>SUM(D28:D36)</f>
        <v>1213293.1999999997</v>
      </c>
      <c r="E37" s="137">
        <f>SUM(E28:E36)</f>
        <v>0</v>
      </c>
      <c r="F37" s="135"/>
    </row>
    <row r="38" spans="1:6" ht="11.25">
      <c r="A38" s="53"/>
      <c r="B38" s="51"/>
      <c r="C38" s="52"/>
      <c r="D38" s="52"/>
      <c r="E38" s="52"/>
      <c r="F38" s="51"/>
    </row>
  </sheetData>
  <sheetProtection/>
  <dataValidations count="6">
    <dataValidation allowBlank="1" showInputMessage="1" showErrorMessage="1" prompt="Importe final del periodo que corresponde la información financiera trimestral que se presenta." sqref="D7 D18 D27"/>
    <dataValidation allowBlank="1" showInputMessage="1" showErrorMessage="1" prompt="Saldo al 31 de diciembre del año anterior del ejercio que se presenta." sqref="C7 C18 C27"/>
    <dataValidation allowBlank="1" showInputMessage="1" showErrorMessage="1" prompt="Corresponde al número de la cuenta de acuerdo al Plan de Cuentas emitido por el CONAC (DOF 23/12/2015)." sqref="A7 A18 A27"/>
    <dataValidation allowBlank="1" showInputMessage="1" showErrorMessage="1" prompt="Indicar el medio como se está amortizando el intangible, por tiempo, por uso." sqref="F7 F27 F18"/>
    <dataValidation allowBlank="1" showInputMessage="1" showErrorMessage="1" prompt="Diferencia entre el saldo final y el inicial presentados." sqref="E7 E27 E18"/>
    <dataValidation allowBlank="1" showInputMessage="1" showErrorMessage="1" prompt="Corresponde al nombre o descripción de la cuenta de acuerdo al Plan de Cuentas emitido por el CONAC." sqref="B7 B27 B18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zoomScaleSheetLayoutView="100" zoomScalePageLayoutView="0" workbookViewId="0" topLeftCell="A1">
      <selection activeCell="A20" sqref="A20:D20"/>
    </sheetView>
  </sheetViews>
  <sheetFormatPr defaultColWidth="11.421875" defaultRowHeight="15"/>
  <cols>
    <col min="1" max="1" width="20.7109375" style="24" customWidth="1"/>
    <col min="2" max="2" width="50.7109375" style="24" customWidth="1"/>
    <col min="3" max="3" width="17.7109375" style="4" customWidth="1"/>
    <col min="4" max="4" width="17.7109375" style="24" customWidth="1"/>
    <col min="5" max="16384" width="11.421875" style="24" customWidth="1"/>
  </cols>
  <sheetData>
    <row r="1" spans="1:4" ht="11.25">
      <c r="A1" s="12"/>
      <c r="B1" s="12"/>
      <c r="C1" s="2"/>
      <c r="D1" s="3"/>
    </row>
    <row r="2" spans="1:3" ht="11.25">
      <c r="A2" s="12"/>
      <c r="B2" s="12"/>
      <c r="C2" s="2"/>
    </row>
    <row r="3" spans="1:4" ht="11.25">
      <c r="A3" s="7"/>
      <c r="B3" s="7"/>
      <c r="C3" s="13"/>
      <c r="D3" s="7"/>
    </row>
    <row r="4" spans="1:4" ht="11.25">
      <c r="A4" s="7"/>
      <c r="B4" s="7"/>
      <c r="C4" s="13"/>
      <c r="D4" s="7"/>
    </row>
    <row r="5" spans="1:4" s="36" customFormat="1" ht="11.25" customHeight="1">
      <c r="A5" s="135" t="s">
        <v>69</v>
      </c>
      <c r="B5" s="138"/>
      <c r="C5" s="63"/>
      <c r="D5" s="135" t="s">
        <v>66</v>
      </c>
    </row>
    <row r="6" spans="1:4" ht="11.25">
      <c r="A6" s="61"/>
      <c r="B6" s="61"/>
      <c r="C6" s="62"/>
      <c r="D6" s="61"/>
    </row>
    <row r="7" spans="1:4" ht="15" customHeight="1">
      <c r="A7" s="135" t="s">
        <v>3</v>
      </c>
      <c r="B7" s="138" t="s">
        <v>4</v>
      </c>
      <c r="C7" s="135" t="s">
        <v>14</v>
      </c>
      <c r="D7" s="138" t="s">
        <v>17</v>
      </c>
    </row>
    <row r="8" spans="1:4" ht="11.25">
      <c r="A8" s="44"/>
      <c r="B8" s="44"/>
      <c r="C8" s="29"/>
      <c r="D8" s="60"/>
    </row>
    <row r="9" spans="1:4" ht="11.25">
      <c r="A9" s="44"/>
      <c r="B9" s="44"/>
      <c r="C9" s="59"/>
      <c r="D9" s="60"/>
    </row>
    <row r="10" spans="1:4" ht="11.25">
      <c r="A10" s="44"/>
      <c r="B10" s="44"/>
      <c r="C10" s="59"/>
      <c r="D10" s="58"/>
    </row>
    <row r="11" spans="1:4" ht="11.25">
      <c r="A11" s="135"/>
      <c r="B11" s="138" t="s">
        <v>68</v>
      </c>
      <c r="C11" s="137">
        <f>SUM(C8:C10)</f>
        <v>0</v>
      </c>
      <c r="D11" s="138"/>
    </row>
    <row r="14" spans="1:4" ht="11.25" customHeight="1">
      <c r="A14" s="135" t="s">
        <v>67</v>
      </c>
      <c r="B14" s="138"/>
      <c r="C14" s="63"/>
      <c r="D14" s="138" t="s">
        <v>66</v>
      </c>
    </row>
    <row r="15" spans="1:4" ht="11.25">
      <c r="A15" s="61"/>
      <c r="B15" s="61"/>
      <c r="C15" s="62"/>
      <c r="D15" s="61"/>
    </row>
    <row r="16" spans="1:4" ht="15" customHeight="1">
      <c r="A16" s="135" t="s">
        <v>3</v>
      </c>
      <c r="B16" s="138" t="s">
        <v>4</v>
      </c>
      <c r="C16" s="135" t="s">
        <v>14</v>
      </c>
      <c r="D16" s="138" t="s">
        <v>17</v>
      </c>
    </row>
    <row r="17" spans="1:4" ht="11.25">
      <c r="A17" s="44"/>
      <c r="B17" s="44"/>
      <c r="C17" s="29"/>
      <c r="D17" s="60"/>
    </row>
    <row r="18" spans="1:4" ht="11.25">
      <c r="A18" s="44"/>
      <c r="B18" s="44"/>
      <c r="C18" s="59"/>
      <c r="D18" s="60"/>
    </row>
    <row r="19" spans="1:4" ht="11.25">
      <c r="A19" s="44"/>
      <c r="B19" s="44"/>
      <c r="C19" s="59"/>
      <c r="D19" s="58"/>
    </row>
    <row r="20" spans="1:4" ht="11.25">
      <c r="A20" s="135"/>
      <c r="B20" s="138" t="s">
        <v>65</v>
      </c>
      <c r="C20" s="137">
        <f>SUM(C17:C19)</f>
        <v>0</v>
      </c>
      <c r="D20" s="138"/>
    </row>
  </sheetData>
  <sheetProtection/>
  <dataValidations count="4">
    <dataValidation allowBlank="1" showInputMessage="1" showErrorMessage="1" prompt="Saldo final de la Información Financiera Trimestral que se presenta (trimestral: 1er, 2do, 3ro. o 4to.)." sqref="C7 C16"/>
    <dataValidation allowBlank="1" showInputMessage="1" showErrorMessage="1" prompt="Corresponde al número de la cuenta de acuerdo al Plan de Cuentas emitido por el CONAC (DOF 23/12/2015)." sqref="A7 A16"/>
    <dataValidation allowBlank="1" showInputMessage="1" showErrorMessage="1" prompt="Corresponde al nombre o descripción de la cuenta de acuerdo al Plan de Cuentas emitido por el CONAC." sqref="B7 B16"/>
    <dataValidation allowBlank="1" showInputMessage="1" showErrorMessage="1" prompt="Características cualitativas significativas que les impacten financieramente." sqref="D7 D16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1"/>
  <sheetViews>
    <sheetView zoomScaleSheetLayoutView="100" zoomScalePageLayoutView="0" workbookViewId="0" topLeftCell="A34">
      <selection activeCell="A44" sqref="A44:B44"/>
    </sheetView>
  </sheetViews>
  <sheetFormatPr defaultColWidth="13.7109375" defaultRowHeight="15"/>
  <cols>
    <col min="1" max="1" width="31.421875" style="24" customWidth="1"/>
    <col min="2" max="2" width="50.7109375" style="24" customWidth="1"/>
    <col min="3" max="7" width="17.7109375" style="4" customWidth="1"/>
    <col min="8" max="8" width="17.7109375" style="24" customWidth="1"/>
    <col min="9" max="16384" width="13.7109375" style="24" customWidth="1"/>
  </cols>
  <sheetData>
    <row r="1" spans="1:8" ht="11.25" customHeight="1">
      <c r="A1" s="1"/>
      <c r="B1" s="1"/>
      <c r="C1" s="33"/>
      <c r="D1" s="33"/>
      <c r="E1" s="33"/>
      <c r="F1" s="33"/>
      <c r="G1" s="33"/>
      <c r="H1" s="3"/>
    </row>
    <row r="2" spans="1:8" ht="11.25">
      <c r="A2" s="1"/>
      <c r="B2" s="1"/>
      <c r="C2" s="33"/>
      <c r="D2" s="33"/>
      <c r="E2" s="33"/>
      <c r="F2" s="33"/>
      <c r="G2" s="33"/>
      <c r="H2" s="4"/>
    </row>
    <row r="3" ht="11.25">
      <c r="H3" s="4"/>
    </row>
    <row r="4" ht="11.25">
      <c r="H4" s="4"/>
    </row>
    <row r="5" spans="1:8" ht="11.25" customHeight="1">
      <c r="A5" s="112" t="s">
        <v>74</v>
      </c>
      <c r="B5" s="139"/>
      <c r="C5" s="14"/>
      <c r="D5" s="14"/>
      <c r="E5" s="14"/>
      <c r="F5" s="14"/>
      <c r="G5" s="14"/>
      <c r="H5" s="139" t="s">
        <v>71</v>
      </c>
    </row>
    <row r="6" ht="11.25">
      <c r="A6" s="45"/>
    </row>
    <row r="7" spans="1:8" ht="15" customHeight="1">
      <c r="A7" s="112" t="s">
        <v>3</v>
      </c>
      <c r="B7" s="139" t="s">
        <v>4</v>
      </c>
      <c r="C7" s="112" t="s">
        <v>14</v>
      </c>
      <c r="D7" s="139" t="s">
        <v>21</v>
      </c>
      <c r="E7" s="112" t="s">
        <v>20</v>
      </c>
      <c r="F7" s="139" t="s">
        <v>19</v>
      </c>
      <c r="G7" s="112" t="s">
        <v>18</v>
      </c>
      <c r="H7" s="139" t="s">
        <v>17</v>
      </c>
    </row>
    <row r="8" spans="1:8" ht="15">
      <c r="A8" s="125">
        <v>211100001</v>
      </c>
      <c r="B8" s="125" t="s">
        <v>205</v>
      </c>
      <c r="C8" s="120">
        <v>53375.37</v>
      </c>
      <c r="D8" s="109"/>
      <c r="E8" s="25"/>
      <c r="F8" s="25"/>
      <c r="G8" s="25"/>
      <c r="H8" s="64"/>
    </row>
    <row r="9" spans="1:8" ht="15">
      <c r="A9" s="125">
        <v>211100004</v>
      </c>
      <c r="B9" s="125" t="s">
        <v>206</v>
      </c>
      <c r="C9" s="120">
        <v>-117183.98</v>
      </c>
      <c r="D9" s="109"/>
      <c r="E9" s="25"/>
      <c r="F9" s="25"/>
      <c r="G9" s="25"/>
      <c r="H9" s="64"/>
    </row>
    <row r="10" spans="1:8" ht="15">
      <c r="A10" s="125">
        <v>211100161</v>
      </c>
      <c r="B10" s="125" t="s">
        <v>207</v>
      </c>
      <c r="C10" s="120">
        <v>-199.88</v>
      </c>
      <c r="D10" s="110"/>
      <c r="E10" s="25"/>
      <c r="F10" s="25"/>
      <c r="G10" s="25"/>
      <c r="H10" s="64"/>
    </row>
    <row r="11" spans="1:8" ht="15">
      <c r="A11" s="125">
        <v>211200001</v>
      </c>
      <c r="B11" s="125" t="s">
        <v>208</v>
      </c>
      <c r="C11" s="140">
        <v>-3380508.83</v>
      </c>
      <c r="D11" s="111"/>
      <c r="E11" s="25"/>
      <c r="F11" s="25"/>
      <c r="G11" s="25"/>
      <c r="H11" s="64"/>
    </row>
    <row r="12" spans="1:8" ht="15">
      <c r="A12" s="125">
        <v>211200133</v>
      </c>
      <c r="B12" s="125" t="s">
        <v>209</v>
      </c>
      <c r="C12" s="120">
        <v>10446.24</v>
      </c>
      <c r="D12" s="109"/>
      <c r="E12" s="25"/>
      <c r="F12" s="25"/>
      <c r="G12" s="25"/>
      <c r="H12" s="64"/>
    </row>
    <row r="13" spans="1:8" ht="15">
      <c r="A13" s="125">
        <v>211200142</v>
      </c>
      <c r="B13" s="125" t="s">
        <v>210</v>
      </c>
      <c r="C13" s="120">
        <v>49473.65</v>
      </c>
      <c r="D13" s="109"/>
      <c r="E13" s="25"/>
      <c r="F13" s="25"/>
      <c r="G13" s="25"/>
      <c r="H13" s="64"/>
    </row>
    <row r="14" spans="1:8" ht="15">
      <c r="A14" s="125">
        <v>211200143</v>
      </c>
      <c r="B14" s="125" t="s">
        <v>211</v>
      </c>
      <c r="C14" s="120">
        <v>-79959.4</v>
      </c>
      <c r="D14" s="109"/>
      <c r="E14" s="25"/>
      <c r="F14" s="25"/>
      <c r="G14" s="25"/>
      <c r="H14" s="64"/>
    </row>
    <row r="15" spans="1:8" ht="15">
      <c r="A15" s="125">
        <v>211200152</v>
      </c>
      <c r="B15" s="125" t="s">
        <v>212</v>
      </c>
      <c r="C15" s="120">
        <v>-870</v>
      </c>
      <c r="D15" s="109"/>
      <c r="E15" s="25"/>
      <c r="F15" s="25"/>
      <c r="G15" s="25"/>
      <c r="H15" s="64"/>
    </row>
    <row r="16" spans="1:8" ht="15">
      <c r="A16" s="125">
        <v>211200153</v>
      </c>
      <c r="B16" s="125" t="s">
        <v>213</v>
      </c>
      <c r="C16" s="120">
        <v>-140905.06</v>
      </c>
      <c r="D16" s="109"/>
      <c r="E16" s="25"/>
      <c r="F16" s="25"/>
      <c r="G16" s="25"/>
      <c r="H16" s="64"/>
    </row>
    <row r="17" spans="1:8" ht="15">
      <c r="A17" s="125">
        <v>211200155</v>
      </c>
      <c r="B17" s="125" t="s">
        <v>214</v>
      </c>
      <c r="C17" s="120">
        <v>-21312.48</v>
      </c>
      <c r="D17" s="109"/>
      <c r="E17" s="25"/>
      <c r="F17" s="25"/>
      <c r="G17" s="25"/>
      <c r="H17" s="64"/>
    </row>
    <row r="18" spans="1:8" ht="15">
      <c r="A18" s="125">
        <v>211200162</v>
      </c>
      <c r="B18" s="125" t="s">
        <v>215</v>
      </c>
      <c r="C18" s="120">
        <v>-27415.67</v>
      </c>
      <c r="D18" s="109"/>
      <c r="E18" s="25"/>
      <c r="F18" s="25"/>
      <c r="G18" s="25"/>
      <c r="H18" s="64"/>
    </row>
    <row r="19" spans="1:8" ht="15">
      <c r="A19" s="125">
        <v>211200163</v>
      </c>
      <c r="B19" s="125" t="s">
        <v>216</v>
      </c>
      <c r="C19" s="120">
        <v>-1146112.38</v>
      </c>
      <c r="D19" s="109"/>
      <c r="E19" s="25"/>
      <c r="F19" s="25"/>
      <c r="G19" s="25"/>
      <c r="H19" s="64"/>
    </row>
    <row r="20" spans="1:8" ht="15">
      <c r="A20" s="125">
        <v>211500154</v>
      </c>
      <c r="B20" s="125" t="s">
        <v>217</v>
      </c>
      <c r="C20" s="120">
        <v>-0.02</v>
      </c>
      <c r="D20" s="109"/>
      <c r="E20" s="25"/>
      <c r="F20" s="25"/>
      <c r="G20" s="25"/>
      <c r="H20" s="64"/>
    </row>
    <row r="21" spans="1:8" ht="15">
      <c r="A21" s="125">
        <v>211700001</v>
      </c>
      <c r="B21" s="125" t="s">
        <v>218</v>
      </c>
      <c r="C21" s="120">
        <v>61464.24</v>
      </c>
      <c r="D21" s="109"/>
      <c r="E21" s="25"/>
      <c r="F21" s="25"/>
      <c r="G21" s="25"/>
      <c r="H21" s="64"/>
    </row>
    <row r="22" spans="1:8" ht="15">
      <c r="A22" s="125">
        <v>211700002</v>
      </c>
      <c r="B22" s="125" t="s">
        <v>219</v>
      </c>
      <c r="C22" s="120">
        <v>10999.25</v>
      </c>
      <c r="D22" s="109"/>
      <c r="E22" s="25"/>
      <c r="F22" s="25"/>
      <c r="G22" s="25"/>
      <c r="H22" s="64"/>
    </row>
    <row r="23" spans="1:8" ht="15">
      <c r="A23" s="125">
        <v>211700003</v>
      </c>
      <c r="B23" s="125" t="s">
        <v>220</v>
      </c>
      <c r="C23" s="120">
        <v>22056.71</v>
      </c>
      <c r="D23" s="109"/>
      <c r="E23" s="25"/>
      <c r="F23" s="25"/>
      <c r="G23" s="25"/>
      <c r="H23" s="64"/>
    </row>
    <row r="24" spans="1:8" ht="15">
      <c r="A24" s="125">
        <v>211700004</v>
      </c>
      <c r="B24" s="125" t="s">
        <v>221</v>
      </c>
      <c r="C24" s="120">
        <v>-34157.3</v>
      </c>
      <c r="D24" s="109"/>
      <c r="E24" s="25"/>
      <c r="F24" s="25"/>
      <c r="G24" s="25"/>
      <c r="H24" s="64"/>
    </row>
    <row r="25" spans="1:8" ht="15">
      <c r="A25" s="125">
        <v>211700005</v>
      </c>
      <c r="B25" s="125" t="s">
        <v>222</v>
      </c>
      <c r="C25" s="120">
        <v>-4496.46</v>
      </c>
      <c r="D25" s="109"/>
      <c r="E25" s="25"/>
      <c r="F25" s="25"/>
      <c r="G25" s="25"/>
      <c r="H25" s="64"/>
    </row>
    <row r="26" spans="1:8" ht="15">
      <c r="A26" s="125">
        <v>211700006</v>
      </c>
      <c r="B26" s="125" t="s">
        <v>223</v>
      </c>
      <c r="C26" s="120">
        <v>-19254.22</v>
      </c>
      <c r="D26" s="110"/>
      <c r="E26" s="25"/>
      <c r="F26" s="25"/>
      <c r="G26" s="25"/>
      <c r="H26" s="64"/>
    </row>
    <row r="27" spans="1:8" ht="15">
      <c r="A27" s="125">
        <v>211700007</v>
      </c>
      <c r="B27" s="125" t="s">
        <v>224</v>
      </c>
      <c r="C27" s="140">
        <v>6321.74</v>
      </c>
      <c r="D27" s="111"/>
      <c r="E27" s="25"/>
      <c r="F27" s="25"/>
      <c r="G27" s="25"/>
      <c r="H27" s="64"/>
    </row>
    <row r="28" spans="1:8" ht="15">
      <c r="A28" s="125">
        <v>211700008</v>
      </c>
      <c r="B28" s="125" t="s">
        <v>225</v>
      </c>
      <c r="C28" s="120">
        <v>16929.41</v>
      </c>
      <c r="D28" s="109"/>
      <c r="E28" s="25"/>
      <c r="F28" s="25"/>
      <c r="G28" s="25"/>
      <c r="H28" s="64"/>
    </row>
    <row r="29" spans="1:8" ht="15">
      <c r="A29" s="125">
        <v>211700009</v>
      </c>
      <c r="B29" s="125" t="s">
        <v>226</v>
      </c>
      <c r="C29" s="120">
        <v>-11983.05</v>
      </c>
      <c r="D29" s="109"/>
      <c r="E29" s="25"/>
      <c r="F29" s="25"/>
      <c r="G29" s="25"/>
      <c r="H29" s="64"/>
    </row>
    <row r="30" spans="1:8" ht="15">
      <c r="A30" s="125">
        <v>211700010</v>
      </c>
      <c r="B30" s="125" t="s">
        <v>227</v>
      </c>
      <c r="C30" s="120">
        <v>1114.23</v>
      </c>
      <c r="D30" s="109"/>
      <c r="E30" s="25"/>
      <c r="F30" s="25"/>
      <c r="G30" s="25"/>
      <c r="H30" s="64"/>
    </row>
    <row r="31" spans="1:8" ht="15">
      <c r="A31" s="125">
        <v>211700011</v>
      </c>
      <c r="B31" s="125" t="s">
        <v>228</v>
      </c>
      <c r="C31" s="120">
        <v>14598.9</v>
      </c>
      <c r="D31" s="109"/>
      <c r="E31" s="25"/>
      <c r="F31" s="25"/>
      <c r="G31" s="25"/>
      <c r="H31" s="64"/>
    </row>
    <row r="32" spans="1:8" ht="15">
      <c r="A32" s="125">
        <v>211700012</v>
      </c>
      <c r="B32" s="125" t="s">
        <v>229</v>
      </c>
      <c r="C32" s="120">
        <v>-6880.68</v>
      </c>
      <c r="D32" s="109"/>
      <c r="E32" s="25"/>
      <c r="F32" s="25"/>
      <c r="G32" s="25"/>
      <c r="H32" s="64"/>
    </row>
    <row r="33" spans="1:8" ht="15">
      <c r="A33" s="125">
        <v>211700013</v>
      </c>
      <c r="B33" s="125" t="s">
        <v>230</v>
      </c>
      <c r="C33" s="120">
        <v>-36537.16</v>
      </c>
      <c r="D33" s="109"/>
      <c r="E33" s="25"/>
      <c r="F33" s="25"/>
      <c r="G33" s="25"/>
      <c r="H33" s="64"/>
    </row>
    <row r="34" spans="1:8" ht="15">
      <c r="A34" s="125">
        <v>211700014</v>
      </c>
      <c r="B34" s="125" t="s">
        <v>231</v>
      </c>
      <c r="C34" s="120">
        <v>64356.36</v>
      </c>
      <c r="D34" s="109"/>
      <c r="E34" s="25"/>
      <c r="F34" s="25"/>
      <c r="G34" s="25"/>
      <c r="H34" s="64"/>
    </row>
    <row r="35" spans="1:8" ht="15">
      <c r="A35" s="125">
        <v>211700015</v>
      </c>
      <c r="B35" s="125" t="s">
        <v>232</v>
      </c>
      <c r="C35" s="120">
        <v>-174209.36</v>
      </c>
      <c r="D35" s="109"/>
      <c r="E35" s="25"/>
      <c r="F35" s="25"/>
      <c r="G35" s="25"/>
      <c r="H35" s="64"/>
    </row>
    <row r="36" spans="1:8" ht="15">
      <c r="A36" s="125">
        <v>211700399</v>
      </c>
      <c r="B36" s="125" t="s">
        <v>233</v>
      </c>
      <c r="C36" s="120">
        <v>-89244.12</v>
      </c>
      <c r="D36" s="109"/>
      <c r="E36" s="25"/>
      <c r="F36" s="25"/>
      <c r="G36" s="25"/>
      <c r="H36" s="64"/>
    </row>
    <row r="37" spans="1:8" ht="15">
      <c r="A37" s="125">
        <v>211900001</v>
      </c>
      <c r="B37" s="125" t="s">
        <v>234</v>
      </c>
      <c r="C37" s="120">
        <v>-4837381.43</v>
      </c>
      <c r="D37" s="109"/>
      <c r="E37" s="25"/>
      <c r="F37" s="25"/>
      <c r="G37" s="25"/>
      <c r="H37" s="64"/>
    </row>
    <row r="38" spans="1:8" ht="15">
      <c r="A38" s="125">
        <v>211900002</v>
      </c>
      <c r="B38" s="125" t="s">
        <v>235</v>
      </c>
      <c r="C38" s="120">
        <v>-3331270.45</v>
      </c>
      <c r="D38" s="109"/>
      <c r="E38" s="25"/>
      <c r="F38" s="25"/>
      <c r="G38" s="25"/>
      <c r="H38" s="64"/>
    </row>
    <row r="39" spans="1:8" ht="15">
      <c r="A39" s="125">
        <v>211900003</v>
      </c>
      <c r="B39" s="125" t="s">
        <v>236</v>
      </c>
      <c r="C39" s="120">
        <v>-1259868.6</v>
      </c>
      <c r="D39" s="109"/>
      <c r="E39" s="25"/>
      <c r="F39" s="25"/>
      <c r="G39" s="25"/>
      <c r="H39" s="64"/>
    </row>
    <row r="40" spans="1:8" ht="11.25">
      <c r="A40" s="26"/>
      <c r="B40" s="26"/>
      <c r="C40" s="25"/>
      <c r="D40" s="25"/>
      <c r="E40" s="25"/>
      <c r="F40" s="25"/>
      <c r="G40" s="25"/>
      <c r="H40" s="64"/>
    </row>
    <row r="41" spans="1:8" ht="11.25">
      <c r="A41" s="141"/>
      <c r="B41" s="141" t="s">
        <v>73</v>
      </c>
      <c r="C41" s="142">
        <f>SUM(C8:C40)</f>
        <v>-14408614.429999998</v>
      </c>
      <c r="D41" s="142">
        <f>SUM(D8:D40)</f>
        <v>0</v>
      </c>
      <c r="E41" s="142">
        <f>SUM(E8:E40)</f>
        <v>0</v>
      </c>
      <c r="F41" s="142">
        <f>SUM(F8:F40)</f>
        <v>0</v>
      </c>
      <c r="G41" s="142">
        <f>SUM(G8:G40)</f>
        <v>0</v>
      </c>
      <c r="H41" s="142"/>
    </row>
    <row r="44" spans="1:8" ht="22.5">
      <c r="A44" s="141" t="s">
        <v>72</v>
      </c>
      <c r="B44" s="141"/>
      <c r="C44" s="14"/>
      <c r="D44" s="14"/>
      <c r="E44" s="14"/>
      <c r="F44" s="14"/>
      <c r="G44" s="14"/>
      <c r="H44" s="142" t="s">
        <v>71</v>
      </c>
    </row>
    <row r="45" ht="11.25">
      <c r="A45" s="45"/>
    </row>
    <row r="46" spans="1:8" ht="15" customHeight="1">
      <c r="A46" s="141" t="s">
        <v>3</v>
      </c>
      <c r="B46" s="141" t="s">
        <v>4</v>
      </c>
      <c r="C46" s="142" t="s">
        <v>14</v>
      </c>
      <c r="D46" s="142" t="s">
        <v>21</v>
      </c>
      <c r="E46" s="142" t="s">
        <v>20</v>
      </c>
      <c r="F46" s="142" t="s">
        <v>19</v>
      </c>
      <c r="G46" s="142" t="s">
        <v>18</v>
      </c>
      <c r="H46" s="142" t="s">
        <v>17</v>
      </c>
    </row>
    <row r="47" spans="1:8" ht="11.25">
      <c r="A47" s="26"/>
      <c r="B47" s="26"/>
      <c r="C47" s="25"/>
      <c r="D47" s="25"/>
      <c r="E47" s="25"/>
      <c r="F47" s="25"/>
      <c r="G47" s="25"/>
      <c r="H47" s="64"/>
    </row>
    <row r="48" spans="1:8" ht="11.25">
      <c r="A48" s="26"/>
      <c r="B48" s="26"/>
      <c r="C48" s="25"/>
      <c r="D48" s="25"/>
      <c r="E48" s="25"/>
      <c r="F48" s="25"/>
      <c r="G48" s="25"/>
      <c r="H48" s="64"/>
    </row>
    <row r="49" spans="1:8" ht="11.25">
      <c r="A49" s="26"/>
      <c r="B49" s="26"/>
      <c r="C49" s="25"/>
      <c r="D49" s="25"/>
      <c r="E49" s="25"/>
      <c r="F49" s="25"/>
      <c r="G49" s="25"/>
      <c r="H49" s="64"/>
    </row>
    <row r="50" spans="1:8" ht="11.25">
      <c r="A50" s="26"/>
      <c r="B50" s="26"/>
      <c r="C50" s="25"/>
      <c r="D50" s="25"/>
      <c r="E50" s="25"/>
      <c r="F50" s="25"/>
      <c r="G50" s="25"/>
      <c r="H50" s="64"/>
    </row>
    <row r="51" spans="1:8" ht="11.25">
      <c r="A51" s="26"/>
      <c r="B51" s="26"/>
      <c r="C51" s="25"/>
      <c r="D51" s="25"/>
      <c r="E51" s="25"/>
      <c r="F51" s="25"/>
      <c r="G51" s="25"/>
      <c r="H51" s="64"/>
    </row>
    <row r="52" spans="1:8" ht="11.25">
      <c r="A52" s="26"/>
      <c r="B52" s="26"/>
      <c r="C52" s="25"/>
      <c r="D52" s="25"/>
      <c r="E52" s="25"/>
      <c r="F52" s="25"/>
      <c r="G52" s="25"/>
      <c r="H52" s="64"/>
    </row>
    <row r="53" spans="1:8" ht="11.25">
      <c r="A53" s="26"/>
      <c r="B53" s="26"/>
      <c r="C53" s="25"/>
      <c r="D53" s="25"/>
      <c r="E53" s="25"/>
      <c r="F53" s="25"/>
      <c r="G53" s="25"/>
      <c r="H53" s="64"/>
    </row>
    <row r="54" spans="1:8" ht="11.25">
      <c r="A54" s="26"/>
      <c r="B54" s="26"/>
      <c r="C54" s="25"/>
      <c r="D54" s="25"/>
      <c r="E54" s="25"/>
      <c r="F54" s="25"/>
      <c r="G54" s="25"/>
      <c r="H54" s="64"/>
    </row>
    <row r="55" spans="1:8" ht="11.25">
      <c r="A55" s="26"/>
      <c r="B55" s="26"/>
      <c r="C55" s="25"/>
      <c r="D55" s="25"/>
      <c r="E55" s="25"/>
      <c r="F55" s="25"/>
      <c r="G55" s="25"/>
      <c r="H55" s="64"/>
    </row>
    <row r="56" spans="1:8" ht="11.25">
      <c r="A56" s="26"/>
      <c r="B56" s="26"/>
      <c r="C56" s="25"/>
      <c r="D56" s="25"/>
      <c r="E56" s="25"/>
      <c r="F56" s="25"/>
      <c r="G56" s="25"/>
      <c r="H56" s="64"/>
    </row>
    <row r="57" spans="1:8" ht="11.25">
      <c r="A57" s="26"/>
      <c r="B57" s="26"/>
      <c r="C57" s="25"/>
      <c r="D57" s="25"/>
      <c r="E57" s="25"/>
      <c r="F57" s="25"/>
      <c r="G57" s="25"/>
      <c r="H57" s="64"/>
    </row>
    <row r="58" spans="1:8" ht="11.25">
      <c r="A58" s="26"/>
      <c r="B58" s="26"/>
      <c r="C58" s="25"/>
      <c r="D58" s="25"/>
      <c r="E58" s="25"/>
      <c r="F58" s="25"/>
      <c r="G58" s="25"/>
      <c r="H58" s="64"/>
    </row>
    <row r="59" spans="1:8" ht="11.25">
      <c r="A59" s="26"/>
      <c r="B59" s="26"/>
      <c r="C59" s="25"/>
      <c r="D59" s="25"/>
      <c r="E59" s="25"/>
      <c r="F59" s="25"/>
      <c r="G59" s="25"/>
      <c r="H59" s="64"/>
    </row>
    <row r="60" spans="1:8" ht="11.25">
      <c r="A60" s="26"/>
      <c r="B60" s="26"/>
      <c r="C60" s="25"/>
      <c r="D60" s="25"/>
      <c r="E60" s="25"/>
      <c r="F60" s="25"/>
      <c r="G60" s="25"/>
      <c r="H60" s="64"/>
    </row>
    <row r="61" spans="1:8" ht="11.25">
      <c r="A61" s="141"/>
      <c r="B61" s="141" t="s">
        <v>70</v>
      </c>
      <c r="C61" s="142">
        <f>SUM(C47:C60)</f>
        <v>0</v>
      </c>
      <c r="D61" s="142">
        <f>SUM(D47:D60)</f>
        <v>0</v>
      </c>
      <c r="E61" s="142">
        <f>SUM(E47:E60)</f>
        <v>0</v>
      </c>
      <c r="F61" s="142">
        <f>SUM(F47:F60)</f>
        <v>0</v>
      </c>
      <c r="G61" s="142">
        <f>SUM(G47:G60)</f>
        <v>0</v>
      </c>
      <c r="H61" s="142"/>
    </row>
  </sheetData>
  <sheetProtection/>
  <dataValidations count="8">
    <dataValidation allowBlank="1" showInputMessage="1" showErrorMessage="1" prompt="Saldo final de la Información Financiera Trimestral que se presenta (trimestral: 1er, 2do, 3ro. o 4to.)." sqref="C7 C46"/>
    <dataValidation allowBlank="1" showInputMessage="1" showErrorMessage="1" prompt="Corresponde al número de la cuenta de acuerdo al Plan de Cuentas emitido por el CONAC (DOF 23/12/2015)." sqref="A7 A46"/>
    <dataValidation allowBlank="1" showInputMessage="1" showErrorMessage="1" prompt="Informar sobre la factibilidad de pago." sqref="H7 H46"/>
    <dataValidation allowBlank="1" showInputMessage="1" showErrorMessage="1" prompt="Importe de la cuentas por cobrar con vencimiento mayor a 365 días." sqref="G7 G46"/>
    <dataValidation allowBlank="1" showInputMessage="1" showErrorMessage="1" prompt="Importe de la cuentas por cobrar con fecha de vencimiento de 181 a 365 días." sqref="F7 F46"/>
    <dataValidation allowBlank="1" showInputMessage="1" showErrorMessage="1" prompt="Importe de la cuentas por cobrar con fecha de vencimiento de 91 a 180 días." sqref="E7 E46"/>
    <dataValidation allowBlank="1" showInputMessage="1" showErrorMessage="1" prompt="Importe de la cuentas por cobrar con fecha de vencimiento de 1 a 90 días." sqref="D7 D46"/>
    <dataValidation allowBlank="1" showInputMessage="1" showErrorMessage="1" prompt="Corresponde al nombre o descripción de la cuenta de acuerdo al Plan de Cuentas emitido por el CONAC." sqref="B7 B46"/>
  </dataValidations>
  <printOptions/>
  <pageMargins left="0.7" right="0.7" top="0.75" bottom="0.75" header="0.3" footer="0.3"/>
  <pageSetup horizontalDpi="300" verticalDpi="300" orientation="portrait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2"/>
  <sheetViews>
    <sheetView zoomScaleSheetLayoutView="100" zoomScalePageLayoutView="0" workbookViewId="0" topLeftCell="A1">
      <selection activeCell="C20" sqref="C20:C26"/>
    </sheetView>
  </sheetViews>
  <sheetFormatPr defaultColWidth="12.421875" defaultRowHeight="15"/>
  <cols>
    <col min="1" max="1" width="19.7109375" style="24" customWidth="1"/>
    <col min="2" max="2" width="50.7109375" style="24" customWidth="1"/>
    <col min="3" max="4" width="17.7109375" style="2" customWidth="1"/>
    <col min="5" max="16384" width="12.421875" style="24" customWidth="1"/>
  </cols>
  <sheetData>
    <row r="1" spans="1:4" ht="11.25">
      <c r="A1" s="12"/>
      <c r="B1" s="12"/>
      <c r="D1" s="3"/>
    </row>
    <row r="2" spans="1:2" ht="11.25">
      <c r="A2" s="12"/>
      <c r="B2" s="12"/>
    </row>
    <row r="3" spans="3:4" s="7" customFormat="1" ht="11.25">
      <c r="C3" s="13"/>
      <c r="D3" s="13"/>
    </row>
    <row r="4" spans="3:4" s="7" customFormat="1" ht="11.25">
      <c r="C4" s="13"/>
      <c r="D4" s="13"/>
    </row>
    <row r="5" spans="1:4" s="7" customFormat="1" ht="11.25" customHeight="1">
      <c r="A5" s="135" t="s">
        <v>81</v>
      </c>
      <c r="B5" s="135"/>
      <c r="C5" s="8"/>
      <c r="D5" s="135" t="s">
        <v>80</v>
      </c>
    </row>
    <row r="6" spans="1:4" ht="11.25" customHeight="1">
      <c r="A6" s="61"/>
      <c r="B6" s="61"/>
      <c r="C6" s="62"/>
      <c r="D6" s="66"/>
    </row>
    <row r="7" spans="1:4" ht="15" customHeight="1">
      <c r="A7" s="135" t="s">
        <v>3</v>
      </c>
      <c r="B7" s="135" t="s">
        <v>4</v>
      </c>
      <c r="C7" s="135" t="s">
        <v>14</v>
      </c>
      <c r="D7" s="135" t="s">
        <v>17</v>
      </c>
    </row>
    <row r="8" spans="1:4" ht="11.25">
      <c r="A8" s="31"/>
      <c r="B8" s="31"/>
      <c r="C8" s="30"/>
      <c r="D8" s="25"/>
    </row>
    <row r="9" spans="1:4" ht="15">
      <c r="A9" s="125">
        <v>417307101</v>
      </c>
      <c r="B9" s="125" t="s">
        <v>237</v>
      </c>
      <c r="C9" s="120">
        <v>11206.9</v>
      </c>
      <c r="D9" s="25"/>
    </row>
    <row r="10" spans="1:4" ht="15">
      <c r="A10" s="125">
        <v>417307106</v>
      </c>
      <c r="B10" s="125" t="s">
        <v>238</v>
      </c>
      <c r="C10" s="120">
        <v>28166.37</v>
      </c>
      <c r="D10" s="25"/>
    </row>
    <row r="11" spans="1:4" ht="15">
      <c r="A11" s="125">
        <v>417307107</v>
      </c>
      <c r="B11" s="125" t="s">
        <v>1</v>
      </c>
      <c r="C11" s="120">
        <v>126521.67</v>
      </c>
      <c r="D11" s="25"/>
    </row>
    <row r="12" spans="1:4" ht="11.25">
      <c r="A12" s="31"/>
      <c r="B12" s="31"/>
      <c r="C12" s="116"/>
      <c r="D12" s="25"/>
    </row>
    <row r="13" spans="1:4" s="5" customFormat="1" ht="11.25">
      <c r="A13" s="135"/>
      <c r="B13" s="135" t="s">
        <v>79</v>
      </c>
      <c r="C13" s="137">
        <f>SUM(C8:C12)</f>
        <v>165894.94</v>
      </c>
      <c r="D13" s="135"/>
    </row>
    <row r="14" spans="1:4" s="5" customFormat="1" ht="11.25">
      <c r="A14" s="18"/>
      <c r="B14" s="18"/>
      <c r="C14" s="6"/>
      <c r="D14" s="6"/>
    </row>
    <row r="15" spans="1:4" s="5" customFormat="1" ht="11.25">
      <c r="A15" s="18"/>
      <c r="B15" s="18"/>
      <c r="C15" s="6"/>
      <c r="D15" s="6"/>
    </row>
    <row r="16" spans="1:4" ht="11.25">
      <c r="A16" s="19"/>
      <c r="B16" s="19"/>
      <c r="C16" s="17"/>
      <c r="D16" s="17"/>
    </row>
    <row r="17" spans="1:4" ht="21.75" customHeight="1">
      <c r="A17" s="135" t="s">
        <v>78</v>
      </c>
      <c r="B17" s="135"/>
      <c r="C17" s="135"/>
      <c r="D17" s="135" t="s">
        <v>77</v>
      </c>
    </row>
    <row r="18" spans="1:4" ht="11.25">
      <c r="A18" s="61"/>
      <c r="B18" s="61"/>
      <c r="C18" s="62"/>
      <c r="D18" s="66"/>
    </row>
    <row r="19" spans="1:4" ht="15" customHeight="1">
      <c r="A19" s="135" t="s">
        <v>3</v>
      </c>
      <c r="B19" s="135" t="s">
        <v>4</v>
      </c>
      <c r="C19" s="135" t="s">
        <v>14</v>
      </c>
      <c r="D19" s="135" t="s">
        <v>17</v>
      </c>
    </row>
    <row r="20" spans="1:4" ht="11.25">
      <c r="A20" s="31"/>
      <c r="B20" s="31"/>
      <c r="C20" s="116"/>
      <c r="D20" s="25"/>
    </row>
    <row r="21" spans="1:4" ht="15">
      <c r="A21" s="125">
        <v>422108501</v>
      </c>
      <c r="B21" s="125" t="s">
        <v>239</v>
      </c>
      <c r="C21" s="114">
        <v>600000</v>
      </c>
      <c r="D21" s="25"/>
    </row>
    <row r="22" spans="1:4" ht="15">
      <c r="A22" s="125">
        <v>422108503</v>
      </c>
      <c r="B22" s="125" t="s">
        <v>240</v>
      </c>
      <c r="C22" s="114">
        <v>1900000</v>
      </c>
      <c r="D22" s="25"/>
    </row>
    <row r="23" spans="1:4" ht="11.25">
      <c r="A23" s="31"/>
      <c r="B23" s="31"/>
      <c r="C23" s="116"/>
      <c r="D23" s="25"/>
    </row>
    <row r="24" spans="1:4" ht="11.25">
      <c r="A24" s="31"/>
      <c r="B24" s="31"/>
      <c r="C24" s="116"/>
      <c r="D24" s="25"/>
    </row>
    <row r="25" spans="1:4" ht="11.25">
      <c r="A25" s="135"/>
      <c r="B25" s="135" t="s">
        <v>76</v>
      </c>
      <c r="C25" s="137">
        <f>SUM(C20:C24)</f>
        <v>2500000</v>
      </c>
      <c r="D25" s="135"/>
    </row>
    <row r="26" spans="1:4" ht="11.25">
      <c r="A26" s="19"/>
      <c r="B26" s="19"/>
      <c r="C26" s="133"/>
      <c r="D26" s="17"/>
    </row>
    <row r="27" spans="1:4" ht="11.25">
      <c r="A27" s="19"/>
      <c r="B27" s="19"/>
      <c r="C27" s="17"/>
      <c r="D27" s="17"/>
    </row>
    <row r="28" spans="1:4" ht="11.25">
      <c r="A28" s="19"/>
      <c r="B28" s="19"/>
      <c r="C28" s="17"/>
      <c r="D28" s="17"/>
    </row>
    <row r="29" spans="1:4" ht="11.25">
      <c r="A29" s="19"/>
      <c r="B29" s="19"/>
      <c r="C29" s="17"/>
      <c r="D29" s="17"/>
    </row>
    <row r="30" spans="1:4" ht="11.25">
      <c r="A30" s="19"/>
      <c r="B30" s="19"/>
      <c r="C30" s="17"/>
      <c r="D30" s="17"/>
    </row>
    <row r="31" spans="1:4" ht="11.25">
      <c r="A31" s="19"/>
      <c r="B31" s="19"/>
      <c r="C31" s="17"/>
      <c r="D31" s="17"/>
    </row>
    <row r="32" spans="1:4" ht="11.25">
      <c r="A32" s="19"/>
      <c r="B32" s="19"/>
      <c r="C32" s="17"/>
      <c r="D32" s="17"/>
    </row>
    <row r="33" spans="1:4" ht="11.25">
      <c r="A33" s="19"/>
      <c r="B33" s="19"/>
      <c r="C33" s="17"/>
      <c r="D33" s="17"/>
    </row>
    <row r="34" spans="1:4" ht="11.25">
      <c r="A34" s="19"/>
      <c r="B34" s="19"/>
      <c r="C34" s="17"/>
      <c r="D34" s="17"/>
    </row>
    <row r="35" spans="1:4" ht="11.25">
      <c r="A35" s="19"/>
      <c r="B35" s="19"/>
      <c r="C35" s="17"/>
      <c r="D35" s="17"/>
    </row>
    <row r="36" spans="1:4" ht="11.25">
      <c r="A36" s="19"/>
      <c r="B36" s="19"/>
      <c r="C36" s="17"/>
      <c r="D36" s="17"/>
    </row>
    <row r="37" spans="1:4" ht="11.25">
      <c r="A37" s="19"/>
      <c r="B37" s="19"/>
      <c r="C37" s="17"/>
      <c r="D37" s="17"/>
    </row>
    <row r="38" spans="1:4" ht="11.25">
      <c r="A38" s="19"/>
      <c r="B38" s="19"/>
      <c r="C38" s="17"/>
      <c r="D38" s="17"/>
    </row>
    <row r="39" spans="1:4" ht="11.25">
      <c r="A39" s="19"/>
      <c r="B39" s="19"/>
      <c r="C39" s="17"/>
      <c r="D39" s="17"/>
    </row>
    <row r="40" spans="1:4" ht="11.25">
      <c r="A40" s="19"/>
      <c r="B40" s="19"/>
      <c r="C40" s="17"/>
      <c r="D40" s="17"/>
    </row>
    <row r="41" spans="1:4" ht="11.25">
      <c r="A41" s="19"/>
      <c r="B41" s="19"/>
      <c r="C41" s="17"/>
      <c r="D41" s="17"/>
    </row>
    <row r="42" spans="1:4" ht="11.25">
      <c r="A42" s="19"/>
      <c r="B42" s="19"/>
      <c r="C42" s="17"/>
      <c r="D42" s="17"/>
    </row>
  </sheetData>
  <sheetProtection/>
  <dataValidations count="4">
    <dataValidation allowBlank="1" showInputMessage="1" showErrorMessage="1" prompt="Saldo final de la Información Financiera Trimestral que se presenta (trimestral: 1er, 2do, 3ro. o 4to.)." sqref="C7 C19"/>
    <dataValidation allowBlank="1" showInputMessage="1" showErrorMessage="1" prompt="Corresponde al número de la cuenta de acuerdo al Plan de Cuentas emitido por el CONAC (DOF 23/12/2015)." sqref="A7 A19"/>
    <dataValidation allowBlank="1" showInputMessage="1" showErrorMessage="1" prompt="Corresponde al nombre o descripción de la cuenta de acuerdo al Plan de Cuentas emitido por el CONAC." sqref="B7 B19"/>
    <dataValidation allowBlank="1" showInputMessage="1" showErrorMessage="1" prompt="Características cualitativas significativas que les impacten financieramente." sqref="D7 D19"/>
  </dataValidations>
  <printOptions/>
  <pageMargins left="0.7086614173228347" right="0.7086614173228347" top="0.984251968503937" bottom="0.984251968503937" header="0.31496062992125984" footer="0.31496062992125984"/>
  <pageSetup horizontalDpi="600" verticalDpi="600" orientation="portrait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3"/>
  <sheetViews>
    <sheetView zoomScaleSheetLayoutView="100" zoomScalePageLayoutView="0" workbookViewId="0" topLeftCell="A16">
      <selection activeCell="D43" sqref="D43"/>
    </sheetView>
  </sheetViews>
  <sheetFormatPr defaultColWidth="11.421875" defaultRowHeight="15"/>
  <cols>
    <col min="1" max="1" width="20.7109375" style="19" customWidth="1"/>
    <col min="2" max="2" width="29.421875" style="19" bestFit="1" customWidth="1"/>
    <col min="3" max="3" width="14.7109375" style="17" bestFit="1" customWidth="1"/>
    <col min="4" max="4" width="8.57421875" style="20" bestFit="1" customWidth="1"/>
    <col min="5" max="5" width="17.7109375" style="21" customWidth="1"/>
    <col min="6" max="8" width="11.421875" style="19" customWidth="1"/>
    <col min="9" max="16384" width="11.421875" style="24" customWidth="1"/>
  </cols>
  <sheetData>
    <row r="1" spans="1:5" s="7" customFormat="1" ht="11.25" customHeight="1">
      <c r="A1" s="12"/>
      <c r="B1" s="12"/>
      <c r="C1" s="13"/>
      <c r="D1" s="75"/>
      <c r="E1" s="3"/>
    </row>
    <row r="2" spans="1:5" s="7" customFormat="1" ht="11.25" customHeight="1">
      <c r="A2" s="12"/>
      <c r="B2" s="12"/>
      <c r="C2" s="13"/>
      <c r="D2" s="75"/>
      <c r="E2" s="16"/>
    </row>
    <row r="3" spans="3:5" s="7" customFormat="1" ht="10.5" customHeight="1">
      <c r="C3" s="13"/>
      <c r="D3" s="75"/>
      <c r="E3" s="16"/>
    </row>
    <row r="4" spans="3:5" s="7" customFormat="1" ht="10.5" customHeight="1">
      <c r="C4" s="13"/>
      <c r="D4" s="75"/>
      <c r="E4" s="16"/>
    </row>
    <row r="5" spans="1:5" s="7" customFormat="1" ht="11.25" customHeight="1">
      <c r="A5" s="112" t="s">
        <v>86</v>
      </c>
      <c r="B5" s="112"/>
      <c r="C5" s="13"/>
      <c r="D5" s="74"/>
      <c r="E5" s="112" t="s">
        <v>85</v>
      </c>
    </row>
    <row r="6" spans="1:8" ht="11.25" customHeight="1">
      <c r="A6" s="34"/>
      <c r="B6" s="34"/>
      <c r="C6" s="33"/>
      <c r="D6" s="73"/>
      <c r="E6" s="1"/>
      <c r="F6" s="24"/>
      <c r="G6" s="24"/>
      <c r="H6" s="24"/>
    </row>
    <row r="7" spans="1:8" ht="15" customHeight="1">
      <c r="A7" s="112" t="s">
        <v>3</v>
      </c>
      <c r="B7" s="112" t="s">
        <v>4</v>
      </c>
      <c r="C7" s="112" t="s">
        <v>14</v>
      </c>
      <c r="D7" s="112" t="s">
        <v>84</v>
      </c>
      <c r="E7" s="112" t="s">
        <v>83</v>
      </c>
      <c r="F7" s="24"/>
      <c r="G7" s="24"/>
      <c r="H7" s="24"/>
    </row>
    <row r="8" spans="1:5" ht="11.25">
      <c r="A8" s="31"/>
      <c r="B8" s="31"/>
      <c r="C8" s="144"/>
      <c r="D8" s="72"/>
      <c r="E8" s="71"/>
    </row>
    <row r="9" spans="1:5" ht="15">
      <c r="A9" s="125">
        <v>511101131</v>
      </c>
      <c r="B9" s="125" t="s">
        <v>285</v>
      </c>
      <c r="C9" s="120">
        <v>559905.97</v>
      </c>
      <c r="D9" s="143">
        <f>+C9/C32</f>
        <v>0.6042206091570895</v>
      </c>
      <c r="E9" s="71"/>
    </row>
    <row r="10" spans="1:5" ht="15">
      <c r="A10" s="125">
        <v>511201212</v>
      </c>
      <c r="B10" s="125" t="s">
        <v>286</v>
      </c>
      <c r="C10" s="120">
        <v>166000.37</v>
      </c>
      <c r="D10" s="143">
        <f>+C10/C32</f>
        <v>0.1791387305295249</v>
      </c>
      <c r="E10" s="71"/>
    </row>
    <row r="11" spans="1:5" ht="15">
      <c r="A11" s="125">
        <v>511401413</v>
      </c>
      <c r="B11" s="125" t="s">
        <v>287</v>
      </c>
      <c r="C11" s="120">
        <v>32676.04</v>
      </c>
      <c r="D11" s="143">
        <f>+C11/C32</f>
        <v>0.03526223661026766</v>
      </c>
      <c r="E11" s="71"/>
    </row>
    <row r="12" spans="1:5" ht="15">
      <c r="A12" s="125">
        <v>511401421</v>
      </c>
      <c r="B12" s="125" t="s">
        <v>267</v>
      </c>
      <c r="C12" s="120">
        <v>19024.67</v>
      </c>
      <c r="D12" s="143">
        <f>+C12/C32</f>
        <v>0.02053040744754446</v>
      </c>
      <c r="E12" s="71"/>
    </row>
    <row r="13" spans="1:5" ht="15">
      <c r="A13" s="125">
        <v>511401431</v>
      </c>
      <c r="B13" s="125" t="s">
        <v>268</v>
      </c>
      <c r="C13" s="120">
        <v>20483.48</v>
      </c>
      <c r="D13" s="143">
        <f>+C13/C32</f>
        <v>0.02210467726082124</v>
      </c>
      <c r="E13" s="71"/>
    </row>
    <row r="14" spans="1:5" ht="15">
      <c r="A14" s="125">
        <v>511501511</v>
      </c>
      <c r="B14" s="125" t="s">
        <v>269</v>
      </c>
      <c r="C14" s="120">
        <v>11232.77</v>
      </c>
      <c r="D14" s="143">
        <f>+C14/C32</f>
        <v>0.012121805259410756</v>
      </c>
      <c r="E14" s="71"/>
    </row>
    <row r="15" spans="1:5" ht="15">
      <c r="A15" s="125">
        <v>512102111</v>
      </c>
      <c r="B15" s="125" t="s">
        <v>270</v>
      </c>
      <c r="C15" s="120">
        <v>2662.15</v>
      </c>
      <c r="D15" s="143">
        <f>+C15/C32</f>
        <v>0.0028728500513533475</v>
      </c>
      <c r="E15" s="71"/>
    </row>
    <row r="16" spans="1:5" ht="15">
      <c r="A16" s="125">
        <v>512102121</v>
      </c>
      <c r="B16" s="125" t="s">
        <v>271</v>
      </c>
      <c r="C16" s="120">
        <v>856.03</v>
      </c>
      <c r="D16" s="143">
        <f>+C16/C32</f>
        <v>0.0009237818415416133</v>
      </c>
      <c r="E16" s="71"/>
    </row>
    <row r="17" spans="1:5" ht="15">
      <c r="A17" s="125">
        <v>512602612</v>
      </c>
      <c r="B17" s="125" t="s">
        <v>272</v>
      </c>
      <c r="C17" s="120">
        <v>10405.37</v>
      </c>
      <c r="D17" s="143">
        <f>+C17/C32</f>
        <v>0.011228919384276087</v>
      </c>
      <c r="E17" s="71"/>
    </row>
    <row r="18" spans="1:5" ht="15">
      <c r="A18" s="125">
        <v>513103111</v>
      </c>
      <c r="B18" s="125" t="s">
        <v>273</v>
      </c>
      <c r="C18" s="120">
        <v>20047.55</v>
      </c>
      <c r="D18" s="143">
        <f>+C18/C32</f>
        <v>0.02163424489491907</v>
      </c>
      <c r="E18" s="71"/>
    </row>
    <row r="19" spans="1:5" ht="15">
      <c r="A19" s="125">
        <v>513103141</v>
      </c>
      <c r="B19" s="125" t="s">
        <v>274</v>
      </c>
      <c r="C19" s="120">
        <v>3701.78</v>
      </c>
      <c r="D19" s="143">
        <f>+C19/C32</f>
        <v>0.0039947632038385495</v>
      </c>
      <c r="E19" s="71"/>
    </row>
    <row r="20" spans="1:5" ht="15">
      <c r="A20" s="125">
        <v>513303391</v>
      </c>
      <c r="B20" s="125" t="s">
        <v>275</v>
      </c>
      <c r="C20" s="120">
        <v>3448.28</v>
      </c>
      <c r="D20" s="143">
        <f>+C20/C32</f>
        <v>0.00372119954738866</v>
      </c>
      <c r="E20" s="71"/>
    </row>
    <row r="21" spans="1:5" ht="15">
      <c r="A21" s="125">
        <v>513403411</v>
      </c>
      <c r="B21" s="125" t="s">
        <v>276</v>
      </c>
      <c r="C21" s="120">
        <v>7615.97</v>
      </c>
      <c r="D21" s="143">
        <f>+C21/C32</f>
        <v>0.00821874793141091</v>
      </c>
      <c r="E21" s="71"/>
    </row>
    <row r="22" spans="1:5" ht="15">
      <c r="A22" s="125">
        <v>513403451</v>
      </c>
      <c r="B22" s="125" t="s">
        <v>277</v>
      </c>
      <c r="C22" s="120">
        <v>1872.8</v>
      </c>
      <c r="D22" s="143">
        <f>+C22/C32</f>
        <v>0.002021025703350506</v>
      </c>
      <c r="E22" s="71"/>
    </row>
    <row r="23" spans="1:5" ht="15">
      <c r="A23" s="125">
        <v>513503511</v>
      </c>
      <c r="B23" s="125" t="s">
        <v>278</v>
      </c>
      <c r="C23" s="120">
        <v>33090.72</v>
      </c>
      <c r="D23" s="143">
        <f>+C23/C32</f>
        <v>0.035709737111477284</v>
      </c>
      <c r="E23" s="71"/>
    </row>
    <row r="24" spans="1:5" ht="15">
      <c r="A24" s="125">
        <v>513503551</v>
      </c>
      <c r="B24" s="125" t="s">
        <v>279</v>
      </c>
      <c r="C24" s="120">
        <v>8358</v>
      </c>
      <c r="D24" s="143">
        <f>+C24/C32</f>
        <v>0.009019507063543106</v>
      </c>
      <c r="E24" s="71"/>
    </row>
    <row r="25" spans="1:5" ht="15">
      <c r="A25" s="125">
        <v>513603611</v>
      </c>
      <c r="B25" s="125" t="s">
        <v>280</v>
      </c>
      <c r="C25" s="120">
        <v>2400</v>
      </c>
      <c r="D25" s="143">
        <f>+C25/C32</f>
        <v>0.002589951777040375</v>
      </c>
      <c r="E25" s="71"/>
    </row>
    <row r="26" spans="1:5" ht="15">
      <c r="A26" s="125">
        <v>513603691</v>
      </c>
      <c r="B26" s="125" t="s">
        <v>281</v>
      </c>
      <c r="C26" s="120">
        <v>330</v>
      </c>
      <c r="D26" s="143">
        <f>+C26/C32</f>
        <v>0.0003561183693430515</v>
      </c>
      <c r="E26" s="71"/>
    </row>
    <row r="27" spans="1:5" ht="15">
      <c r="A27" s="125">
        <v>513703791</v>
      </c>
      <c r="B27" s="125" t="s">
        <v>282</v>
      </c>
      <c r="C27" s="120">
        <v>309.32</v>
      </c>
      <c r="D27" s="143">
        <f>+C27/C32</f>
        <v>0.00033380161819755364</v>
      </c>
      <c r="E27" s="71"/>
    </row>
    <row r="28" spans="1:5" ht="15">
      <c r="A28" s="125">
        <v>513803852</v>
      </c>
      <c r="B28" s="125" t="s">
        <v>283</v>
      </c>
      <c r="C28" s="120">
        <v>7718.41</v>
      </c>
      <c r="D28" s="143">
        <f>+C28/C32</f>
        <v>0.008329295706427584</v>
      </c>
      <c r="E28" s="71"/>
    </row>
    <row r="29" spans="1:5" ht="15">
      <c r="A29" s="125">
        <v>513903981</v>
      </c>
      <c r="B29" s="125" t="s">
        <v>284</v>
      </c>
      <c r="C29" s="120">
        <v>14518.5</v>
      </c>
      <c r="D29" s="143">
        <f>+C29/C32</f>
        <v>0.01566758953123362</v>
      </c>
      <c r="E29" s="71"/>
    </row>
    <row r="30" spans="1:5" ht="11.25">
      <c r="A30" s="31"/>
      <c r="B30" s="31"/>
      <c r="C30" s="144"/>
      <c r="D30" s="72"/>
      <c r="E30" s="71"/>
    </row>
    <row r="31" spans="1:5" ht="11.25">
      <c r="A31" s="31"/>
      <c r="B31" s="31"/>
      <c r="C31" s="144"/>
      <c r="D31" s="72"/>
      <c r="E31" s="71"/>
    </row>
    <row r="32" spans="1:5" ht="11.25">
      <c r="A32" s="145"/>
      <c r="B32" s="145" t="s">
        <v>82</v>
      </c>
      <c r="C32" s="142">
        <f>SUM(C8:C31)</f>
        <v>926658.1800000002</v>
      </c>
      <c r="D32" s="146">
        <v>1</v>
      </c>
      <c r="E32" s="147"/>
    </row>
    <row r="33" spans="1:5" ht="11.25">
      <c r="A33" s="70"/>
      <c r="B33" s="70"/>
      <c r="C33" s="69"/>
      <c r="D33" s="68"/>
      <c r="E33" s="67"/>
    </row>
  </sheetData>
  <sheetProtection/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orcentaje que representa el gasto con respecto del total ejercido." sqref="D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zoomScaleSheetLayoutView="100" zoomScalePageLayoutView="0" workbookViewId="0" topLeftCell="A1">
      <selection activeCell="A14" sqref="A14:G14"/>
    </sheetView>
  </sheetViews>
  <sheetFormatPr defaultColWidth="11.421875" defaultRowHeight="15"/>
  <cols>
    <col min="1" max="1" width="20.7109375" style="24" customWidth="1"/>
    <col min="2" max="2" width="50.7109375" style="24" customWidth="1"/>
    <col min="3" max="5" width="17.7109375" style="4" customWidth="1"/>
    <col min="6" max="7" width="17.7109375" style="24" customWidth="1"/>
    <col min="8" max="16384" width="11.421875" style="24" customWidth="1"/>
  </cols>
  <sheetData>
    <row r="1" spans="1:7" s="7" customFormat="1" ht="11.25" customHeight="1">
      <c r="A1" s="12"/>
      <c r="B1" s="12"/>
      <c r="C1" s="8"/>
      <c r="D1" s="8"/>
      <c r="E1" s="8"/>
      <c r="F1" s="76"/>
      <c r="G1" s="3"/>
    </row>
    <row r="2" spans="1:5" s="7" customFormat="1" ht="11.25" customHeight="1">
      <c r="A2" s="12"/>
      <c r="B2" s="12"/>
      <c r="C2" s="8"/>
      <c r="D2" s="8"/>
      <c r="E2" s="8"/>
    </row>
    <row r="3" spans="3:5" s="7" customFormat="1" ht="11.25">
      <c r="C3" s="8"/>
      <c r="D3" s="8"/>
      <c r="E3" s="8"/>
    </row>
    <row r="4" spans="3:5" s="7" customFormat="1" ht="11.25">
      <c r="C4" s="8"/>
      <c r="D4" s="8"/>
      <c r="E4" s="8"/>
    </row>
    <row r="5" spans="1:7" s="7" customFormat="1" ht="11.25" customHeight="1">
      <c r="A5" s="112" t="s">
        <v>90</v>
      </c>
      <c r="B5" s="112"/>
      <c r="C5" s="8"/>
      <c r="D5" s="8"/>
      <c r="E5" s="8"/>
      <c r="G5" s="112" t="s">
        <v>89</v>
      </c>
    </row>
    <row r="6" spans="1:5" s="15" customFormat="1" ht="11.25">
      <c r="A6" s="42"/>
      <c r="B6" s="42"/>
      <c r="C6" s="14"/>
      <c r="D6" s="65"/>
      <c r="E6" s="65"/>
    </row>
    <row r="7" spans="1:7" ht="15" customHeight="1">
      <c r="A7" s="112" t="s">
        <v>3</v>
      </c>
      <c r="B7" s="112" t="s">
        <v>4</v>
      </c>
      <c r="C7" s="112" t="s">
        <v>5</v>
      </c>
      <c r="D7" s="112" t="s">
        <v>6</v>
      </c>
      <c r="E7" s="112" t="s">
        <v>88</v>
      </c>
      <c r="F7" s="112" t="s">
        <v>13</v>
      </c>
      <c r="G7" s="112" t="s">
        <v>75</v>
      </c>
    </row>
    <row r="8" spans="1:7" ht="11.25">
      <c r="A8" s="31"/>
      <c r="B8" s="31"/>
      <c r="C8" s="35"/>
      <c r="D8" s="35"/>
      <c r="E8" s="35"/>
      <c r="F8" s="60"/>
      <c r="G8" s="44"/>
    </row>
    <row r="9" spans="1:7" ht="15">
      <c r="A9" s="125">
        <v>311000001</v>
      </c>
      <c r="B9" s="125" t="s">
        <v>241</v>
      </c>
      <c r="C9" s="148">
        <v>-697599</v>
      </c>
      <c r="D9" s="148">
        <v>-697599</v>
      </c>
      <c r="E9" s="144"/>
      <c r="F9" s="35"/>
      <c r="G9" s="44"/>
    </row>
    <row r="10" spans="1:7" ht="15">
      <c r="A10" s="125">
        <v>311000002</v>
      </c>
      <c r="B10" s="125" t="s">
        <v>242</v>
      </c>
      <c r="C10" s="148">
        <v>731934.19</v>
      </c>
      <c r="D10" s="148">
        <v>731934.19</v>
      </c>
      <c r="E10" s="144"/>
      <c r="F10" s="44"/>
      <c r="G10" s="44"/>
    </row>
    <row r="11" spans="1:7" ht="15">
      <c r="A11" s="125">
        <v>311000003</v>
      </c>
      <c r="B11" s="125" t="s">
        <v>243</v>
      </c>
      <c r="C11" s="148">
        <v>-1600000</v>
      </c>
      <c r="D11" s="148">
        <v>-1600000</v>
      </c>
      <c r="E11" s="144"/>
      <c r="F11" s="44"/>
      <c r="G11" s="44"/>
    </row>
    <row r="12" spans="1:7" ht="15">
      <c r="A12" s="125">
        <v>311009999</v>
      </c>
      <c r="B12" s="125" t="s">
        <v>244</v>
      </c>
      <c r="C12" s="149">
        <v>970262.43</v>
      </c>
      <c r="D12" s="149">
        <v>970262.43</v>
      </c>
      <c r="E12" s="144"/>
      <c r="F12" s="44"/>
      <c r="G12" s="44"/>
    </row>
    <row r="13" spans="1:7" ht="11.25">
      <c r="A13" s="31"/>
      <c r="B13" s="31"/>
      <c r="C13" s="144"/>
      <c r="D13" s="144"/>
      <c r="E13" s="144"/>
      <c r="F13" s="44"/>
      <c r="G13" s="44"/>
    </row>
    <row r="14" spans="1:7" ht="11.25">
      <c r="A14" s="150"/>
      <c r="B14" s="145" t="s">
        <v>87</v>
      </c>
      <c r="C14" s="151">
        <f>SUM(C8:C13)</f>
        <v>-595402.38</v>
      </c>
      <c r="D14" s="151">
        <f>SUM(D8:D13)</f>
        <v>-595402.38</v>
      </c>
      <c r="E14" s="152">
        <f>SUM(E8:E13)</f>
        <v>0</v>
      </c>
      <c r="F14" s="153"/>
      <c r="G14" s="153"/>
    </row>
    <row r="15" spans="3:5" ht="11.25">
      <c r="C15" s="132"/>
      <c r="D15" s="132"/>
      <c r="E15" s="132"/>
    </row>
  </sheetData>
  <sheetProtection/>
  <dataValidations count="7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Procedencia de los recursos: Estatal o Municipal." sqref="G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7"/>
  <sheetViews>
    <sheetView zoomScaleSheetLayoutView="100" zoomScalePageLayoutView="0" workbookViewId="0" topLeftCell="A1">
      <selection activeCell="D29" sqref="D29"/>
    </sheetView>
  </sheetViews>
  <sheetFormatPr defaultColWidth="11.421875" defaultRowHeight="15"/>
  <cols>
    <col min="1" max="1" width="20.7109375" style="24" customWidth="1"/>
    <col min="2" max="2" width="50.7109375" style="24" customWidth="1"/>
    <col min="3" max="5" width="17.7109375" style="4" customWidth="1"/>
    <col min="6" max="6" width="17.7109375" style="24" customWidth="1"/>
    <col min="7" max="16384" width="11.421875" style="24" customWidth="1"/>
  </cols>
  <sheetData>
    <row r="1" spans="1:6" s="7" customFormat="1" ht="11.25">
      <c r="A1" s="12"/>
      <c r="B1" s="12"/>
      <c r="C1" s="8"/>
      <c r="D1" s="8"/>
      <c r="E1" s="8"/>
      <c r="F1" s="3"/>
    </row>
    <row r="2" spans="1:5" s="7" customFormat="1" ht="11.25">
      <c r="A2" s="12"/>
      <c r="B2" s="12"/>
      <c r="C2" s="8"/>
      <c r="D2" s="8"/>
      <c r="E2" s="8"/>
    </row>
    <row r="3" spans="3:5" s="7" customFormat="1" ht="11.25">
      <c r="C3" s="8"/>
      <c r="D3" s="8"/>
      <c r="E3" s="8"/>
    </row>
    <row r="4" spans="3:5" s="7" customFormat="1" ht="11.25">
      <c r="C4" s="8"/>
      <c r="D4" s="8"/>
      <c r="E4" s="8"/>
    </row>
    <row r="5" spans="1:6" s="7" customFormat="1" ht="11.25" customHeight="1">
      <c r="A5" s="112" t="s">
        <v>93</v>
      </c>
      <c r="B5" s="112"/>
      <c r="C5" s="8"/>
      <c r="D5" s="8"/>
      <c r="E5" s="8"/>
      <c r="F5" s="112" t="s">
        <v>92</v>
      </c>
    </row>
    <row r="6" spans="1:5" s="15" customFormat="1" ht="11.25">
      <c r="A6" s="42"/>
      <c r="B6" s="42"/>
      <c r="C6" s="14"/>
      <c r="D6" s="65"/>
      <c r="E6" s="65"/>
    </row>
    <row r="7" spans="1:6" ht="15" customHeight="1">
      <c r="A7" s="112" t="s">
        <v>3</v>
      </c>
      <c r="B7" s="112" t="s">
        <v>4</v>
      </c>
      <c r="C7" s="112" t="s">
        <v>5</v>
      </c>
      <c r="D7" s="112" t="s">
        <v>6</v>
      </c>
      <c r="E7" s="112" t="s">
        <v>88</v>
      </c>
      <c r="F7" s="112" t="s">
        <v>75</v>
      </c>
    </row>
    <row r="8" spans="1:6" ht="11.25">
      <c r="A8" s="31"/>
      <c r="B8" s="31"/>
      <c r="C8" s="35"/>
      <c r="D8" s="35"/>
      <c r="E8" s="35"/>
      <c r="F8" s="77"/>
    </row>
    <row r="9" spans="1:6" ht="15">
      <c r="A9" s="125">
        <v>3210</v>
      </c>
      <c r="B9" s="125" t="s">
        <v>245</v>
      </c>
      <c r="C9" s="120">
        <v>-3214096.13</v>
      </c>
      <c r="D9" s="120">
        <v>-1739236.76</v>
      </c>
      <c r="E9" s="120">
        <v>1474859.7</v>
      </c>
      <c r="F9" s="77"/>
    </row>
    <row r="10" spans="1:6" ht="11.25">
      <c r="A10" s="31"/>
      <c r="B10" s="31"/>
      <c r="C10" s="144"/>
      <c r="D10" s="144"/>
      <c r="E10" s="144"/>
      <c r="F10" s="77"/>
    </row>
    <row r="11" spans="1:6" ht="15">
      <c r="A11" s="125">
        <v>322000001</v>
      </c>
      <c r="B11" s="125" t="s">
        <v>246</v>
      </c>
      <c r="C11" s="120">
        <v>-1717485.76</v>
      </c>
      <c r="D11" s="120">
        <v>-1717485.76</v>
      </c>
      <c r="E11" s="120"/>
      <c r="F11" s="77"/>
    </row>
    <row r="12" spans="1:6" ht="15">
      <c r="A12" s="125">
        <v>322000002</v>
      </c>
      <c r="B12" s="125" t="s">
        <v>247</v>
      </c>
      <c r="C12" s="140">
        <v>-104150.66</v>
      </c>
      <c r="D12" s="140">
        <v>-104150.66</v>
      </c>
      <c r="E12" s="120" t="s">
        <v>248</v>
      </c>
      <c r="F12" s="77"/>
    </row>
    <row r="13" spans="1:6" ht="15">
      <c r="A13" s="125">
        <v>322000003</v>
      </c>
      <c r="B13" s="125" t="s">
        <v>249</v>
      </c>
      <c r="C13" s="120">
        <v>-210746.44</v>
      </c>
      <c r="D13" s="120">
        <v>-210746.44</v>
      </c>
      <c r="E13" s="120"/>
      <c r="F13" s="77"/>
    </row>
    <row r="14" spans="1:6" ht="15">
      <c r="A14" s="125">
        <v>322000004</v>
      </c>
      <c r="B14" s="125" t="s">
        <v>250</v>
      </c>
      <c r="C14" s="120">
        <v>-953132</v>
      </c>
      <c r="D14" s="120">
        <v>-953132</v>
      </c>
      <c r="E14" s="140"/>
      <c r="F14" s="77"/>
    </row>
    <row r="15" spans="1:6" ht="15">
      <c r="A15" s="125">
        <v>322000005</v>
      </c>
      <c r="B15" s="125" t="s">
        <v>251</v>
      </c>
      <c r="C15" s="120">
        <v>458889.26</v>
      </c>
      <c r="D15" s="120">
        <v>458889.26</v>
      </c>
      <c r="E15" s="120"/>
      <c r="F15" s="77"/>
    </row>
    <row r="16" spans="1:6" ht="15">
      <c r="A16" s="125">
        <v>322000006</v>
      </c>
      <c r="B16" s="125" t="s">
        <v>252</v>
      </c>
      <c r="C16" s="120">
        <v>-540036.54</v>
      </c>
      <c r="D16" s="120">
        <v>-540036.54</v>
      </c>
      <c r="E16" s="120"/>
      <c r="F16" s="77"/>
    </row>
    <row r="17" spans="1:6" ht="15">
      <c r="A17" s="154">
        <v>322000007</v>
      </c>
      <c r="B17" s="154" t="s">
        <v>253</v>
      </c>
      <c r="C17" s="120">
        <v>1214879.91</v>
      </c>
      <c r="D17" s="120">
        <v>1214879.91</v>
      </c>
      <c r="E17" s="120"/>
      <c r="F17" s="77"/>
    </row>
    <row r="18" spans="1:6" ht="15">
      <c r="A18" s="125">
        <v>322000008</v>
      </c>
      <c r="B18" s="125" t="s">
        <v>254</v>
      </c>
      <c r="C18" s="120">
        <v>698790.39</v>
      </c>
      <c r="D18" s="120">
        <v>698790.39</v>
      </c>
      <c r="E18" s="120"/>
      <c r="F18" s="77"/>
    </row>
    <row r="19" spans="1:6" ht="15">
      <c r="A19" s="125">
        <v>322000009</v>
      </c>
      <c r="B19" s="125" t="s">
        <v>255</v>
      </c>
      <c r="C19" s="120">
        <v>1695531.69</v>
      </c>
      <c r="D19" s="120">
        <v>1695531.69</v>
      </c>
      <c r="E19" s="120"/>
      <c r="F19" s="77"/>
    </row>
    <row r="20" spans="1:6" ht="15">
      <c r="A20" s="125">
        <v>322000010</v>
      </c>
      <c r="B20" s="125" t="s">
        <v>256</v>
      </c>
      <c r="C20" s="120">
        <v>-4280024.45</v>
      </c>
      <c r="D20" s="120">
        <v>-4280024.45</v>
      </c>
      <c r="E20" s="120"/>
      <c r="F20" s="77"/>
    </row>
    <row r="21" spans="1:6" ht="15">
      <c r="A21" s="125">
        <v>322000011</v>
      </c>
      <c r="B21" s="125" t="s">
        <v>257</v>
      </c>
      <c r="C21" s="120">
        <v>406292.88</v>
      </c>
      <c r="D21" s="120">
        <v>406292.88</v>
      </c>
      <c r="E21" s="120"/>
      <c r="F21" s="77"/>
    </row>
    <row r="22" spans="1:6" ht="15">
      <c r="A22" s="125">
        <v>322000012</v>
      </c>
      <c r="B22" s="125" t="s">
        <v>258</v>
      </c>
      <c r="C22" s="120">
        <v>5472963.35</v>
      </c>
      <c r="D22" s="120">
        <v>5472963.35</v>
      </c>
      <c r="E22" s="120"/>
      <c r="F22" s="77"/>
    </row>
    <row r="23" spans="1:6" ht="15">
      <c r="A23" s="125">
        <v>322000013</v>
      </c>
      <c r="B23" s="125" t="s">
        <v>259</v>
      </c>
      <c r="C23" s="120">
        <v>-4754806.53</v>
      </c>
      <c r="D23" s="120">
        <v>-4754806.53</v>
      </c>
      <c r="E23" s="120"/>
      <c r="F23" s="77"/>
    </row>
    <row r="24" spans="1:6" ht="15">
      <c r="A24" s="125">
        <v>322000015</v>
      </c>
      <c r="B24" s="125" t="s">
        <v>260</v>
      </c>
      <c r="C24" s="120">
        <v>3071743.59</v>
      </c>
      <c r="D24" s="120">
        <v>3071743.59</v>
      </c>
      <c r="E24" s="120"/>
      <c r="F24" s="77"/>
    </row>
    <row r="25" spans="1:6" ht="15">
      <c r="A25" s="125">
        <v>322000016</v>
      </c>
      <c r="B25" s="125" t="s">
        <v>261</v>
      </c>
      <c r="C25" s="155"/>
      <c r="D25" s="120">
        <v>-3214096.13</v>
      </c>
      <c r="E25" s="120">
        <v>-3214096.13</v>
      </c>
      <c r="F25" s="77"/>
    </row>
    <row r="26" spans="1:6" ht="11.25">
      <c r="A26" s="31"/>
      <c r="B26" s="31"/>
      <c r="C26" s="144"/>
      <c r="D26" s="144"/>
      <c r="E26" s="144"/>
      <c r="F26" s="77"/>
    </row>
    <row r="27" spans="1:6" ht="11.25">
      <c r="A27" s="123"/>
      <c r="B27" s="123" t="s">
        <v>91</v>
      </c>
      <c r="C27" s="123">
        <f>SUM(C8:C26)</f>
        <v>-2755387.4400000013</v>
      </c>
      <c r="D27" s="123">
        <f>SUM(D8:D26)</f>
        <v>-4494624.200000001</v>
      </c>
      <c r="E27" s="123">
        <f>SUM(E8:E26)</f>
        <v>-1739236.43</v>
      </c>
      <c r="F27" s="123"/>
    </row>
  </sheetData>
  <sheetProtection/>
  <protectedRanges>
    <protectedRange sqref="F27" name="Rango1"/>
  </protectedRanges>
  <dataValidations count="6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Procedencia de los recursos que modifican al patrimonio generado: Estatal o Municipal." sqref="F7"/>
  </dataValidations>
  <printOptions/>
  <pageMargins left="0.7" right="0.7" top="0.75" bottom="0.75" header="0.3" footer="0.3"/>
  <pageSetup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2017-04-20T17:24:26Z</cp:lastPrinted>
  <dcterms:created xsi:type="dcterms:W3CDTF">2012-12-11T20:36:24Z</dcterms:created>
  <dcterms:modified xsi:type="dcterms:W3CDTF">2017-05-04T15:56:30Z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