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tabRatio="923" activeTab="12"/>
  </bookViews>
  <sheets>
    <sheet name="ESF-02 " sheetId="1" r:id="rId1"/>
    <sheet name="ESF-03" sheetId="2" r:id="rId2"/>
    <sheet name="ESF-08" sheetId="3" r:id="rId3"/>
    <sheet name="ESF-09" sheetId="4" r:id="rId4"/>
    <sheet name="ESF-12 " sheetId="5" r:id="rId5"/>
    <sheet name="EA-01" sheetId="6" r:id="rId6"/>
    <sheet name="EA-03" sheetId="7" r:id="rId7"/>
    <sheet name="VHP-01" sheetId="8" r:id="rId8"/>
    <sheet name="VHP-02" sheetId="9" r:id="rId9"/>
    <sheet name="EFE-01  " sheetId="10" r:id="rId10"/>
    <sheet name="EFE-03" sheetId="11" r:id="rId11"/>
    <sheet name="Conciliacion_Ig" sheetId="12" r:id="rId12"/>
    <sheet name="Conciliacion_Eg" sheetId="13" r:id="rId13"/>
  </sheets>
  <definedNames>
    <definedName name="_xlnm.Print_Area" localSheetId="5">'EA-01'!$A$1:$D$21</definedName>
    <definedName name="_xlnm.Print_Area" localSheetId="6">'EA-03'!$A$1:$E$63</definedName>
    <definedName name="_xlnm.Print_Area" localSheetId="9">'EFE-01  '!$A$1:$E$20</definedName>
    <definedName name="_xlnm.Print_Area" localSheetId="10">'EFE-03'!$A$1:$C$43</definedName>
    <definedName name="_xlnm.Print_Area" localSheetId="0">'ESF-02 '!$A$1:$H$26</definedName>
    <definedName name="_xlnm.Print_Area" localSheetId="1">'ESF-03'!$A$1:$I$27</definedName>
    <definedName name="_xlnm.Print_Area" localSheetId="2">'ESF-08'!$A$1:$F$61</definedName>
    <definedName name="_xlnm.Print_Area" localSheetId="3">'ESF-09'!$A$1:$F$24</definedName>
    <definedName name="_xlnm.Print_Area" localSheetId="4">'ESF-12 '!$A$1:$H$28</definedName>
    <definedName name="_xlnm.Print_Area" localSheetId="7">'VHP-01'!$A$1:$G$16</definedName>
    <definedName name="_xlnm.Print_Area" localSheetId="8">'VHP-02'!$A$1:$F$30</definedName>
    <definedName name="_xlnm.Print_Titles" localSheetId="5">'EA-01'!$1:$7</definedName>
    <definedName name="_xlnm.Print_Titles" localSheetId="6">'EA-03'!$1:$7</definedName>
    <definedName name="_xlnm.Print_Titles" localSheetId="9">'EFE-01  '!$1:$7</definedName>
  </definedNames>
  <calcPr fullCalcOnLoad="1"/>
</workbook>
</file>

<file path=xl/sharedStrings.xml><?xml version="1.0" encoding="utf-8"?>
<sst xmlns="http://schemas.openxmlformats.org/spreadsheetml/2006/main" count="562" uniqueCount="401">
  <si>
    <t>INFORMACION CONTABLE</t>
  </si>
  <si>
    <t>DE DESGLOSE</t>
  </si>
  <si>
    <t>CUENTA</t>
  </si>
  <si>
    <t>NOMBRE DE LA CUENTA</t>
  </si>
  <si>
    <t>SALDO INICIAL</t>
  </si>
  <si>
    <t>SALDO FINAL</t>
  </si>
  <si>
    <t>FLUJO</t>
  </si>
  <si>
    <t>CONCILIACIÓN ENTRE LOS INGRESOS PRESUPUESTARIOS Y CONTABLES</t>
  </si>
  <si>
    <t>CONCILIACIÓN ENTRE LOS EGRESOS PRESUPUESTARIOS Y LOS GASTOS CONTABLES</t>
  </si>
  <si>
    <t>INFORMACIÓN CONTABLE</t>
  </si>
  <si>
    <t>Conciliacion_Ig</t>
  </si>
  <si>
    <t>Conciliacion_Eg</t>
  </si>
  <si>
    <t>CONCILIACIÓN DEL FLUJO DE EFECTIVO</t>
  </si>
  <si>
    <t>TIPO</t>
  </si>
  <si>
    <t>MONTO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</si>
  <si>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</si>
  <si>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</si>
  <si>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</si>
  <si>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</si>
  <si>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</si>
  <si>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</si>
  <si>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</si>
  <si>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</si>
  <si>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</si>
  <si>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</si>
  <si>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</si>
  <si>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</si>
  <si>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</si>
  <si>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</si>
  <si>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</si>
  <si>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</si>
  <si>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TOTAL_1125</t>
  </si>
  <si>
    <t>1125    DEUDORES POR ANTICIPOS DE TESORERÍA A CORTO PLAZO</t>
  </si>
  <si>
    <t>TOTAL_1123</t>
  </si>
  <si>
    <t>1123    DEUDORES DIVERSOS POR COBRAR A CORTO PLAZO</t>
  </si>
  <si>
    <t>Tasa</t>
  </si>
  <si>
    <t>Método de depreciación</t>
  </si>
  <si>
    <t>CRITERIO</t>
  </si>
  <si>
    <t>NOTA:       ESF-08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</si>
  <si>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</si>
  <si>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</si>
  <si>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</si>
  <si>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</si>
  <si>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</si>
  <si>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</si>
  <si>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</si>
  <si>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</si>
  <si>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</si>
  <si>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</si>
  <si>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</si>
  <si>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 xml:space="preserve">NOTA:         ESF-12 </t>
  </si>
  <si>
    <t>TOTAL_2110</t>
  </si>
  <si>
    <t>2110    CUENTAS POR PAGAR A CORTO PLAZO</t>
  </si>
  <si>
    <t>NATURALEZA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</si>
  <si>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</si>
  <si>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</si>
  <si>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</si>
  <si>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</si>
  <si>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</si>
  <si>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</si>
  <si>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</si>
  <si>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</si>
  <si>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</si>
  <si>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</si>
  <si>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</si>
  <si>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</si>
  <si>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</si>
  <si>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</si>
  <si>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</si>
  <si>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</si>
  <si>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</si>
  <si>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</si>
  <si>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</si>
  <si>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</si>
  <si>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</si>
  <si>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</si>
  <si>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</si>
  <si>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</si>
  <si>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</si>
  <si>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</si>
  <si>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</si>
  <si>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</si>
  <si>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</si>
  <si>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</si>
  <si>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</si>
  <si>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</si>
  <si>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</si>
  <si>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</si>
  <si>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</si>
  <si>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</si>
  <si>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</si>
  <si>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</si>
  <si>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</si>
  <si>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</si>
  <si>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</si>
  <si>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</si>
  <si>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</si>
  <si>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</si>
  <si>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</si>
  <si>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</si>
  <si>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</si>
  <si>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</si>
  <si>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</si>
  <si>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</si>
  <si>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</si>
  <si>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</si>
  <si>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</si>
  <si>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</si>
  <si>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</si>
  <si>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</si>
  <si>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</si>
  <si>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</si>
  <si>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</si>
  <si>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</si>
  <si>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</si>
  <si>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</si>
  <si>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</si>
  <si>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</si>
  <si>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</si>
  <si>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</si>
  <si>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</si>
  <si>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</si>
  <si>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</si>
  <si>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</si>
  <si>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</si>
  <si>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</si>
  <si>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</si>
  <si>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</si>
  <si>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</si>
  <si>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</si>
  <si>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</si>
  <si>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</si>
  <si>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</si>
  <si>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</si>
  <si>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</si>
  <si>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</si>
  <si>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</si>
  <si>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</si>
  <si>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</si>
  <si>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</si>
  <si>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</si>
  <si>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</si>
  <si>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</si>
  <si>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</si>
  <si>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</si>
  <si>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</si>
  <si>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 xml:space="preserve">112200001 </t>
  </si>
  <si>
    <t>SUBSIDIO AL EMPLEO</t>
  </si>
  <si>
    <t>CAJAS CHICA DE LAS DIFERENTES AREAS DEL SISMACC</t>
  </si>
  <si>
    <t>VIATICOS POR COMPROBAR</t>
  </si>
  <si>
    <t>Gastos por Comprobar</t>
  </si>
  <si>
    <t xml:space="preserve">112300003  </t>
  </si>
  <si>
    <t>Fondo Fijo</t>
  </si>
  <si>
    <t xml:space="preserve">112500001  </t>
  </si>
  <si>
    <t xml:space="preserve">124115111  </t>
  </si>
  <si>
    <t>Muebles de oficina y estantería</t>
  </si>
  <si>
    <t>124125121</t>
  </si>
  <si>
    <t>Muebles exepto de oficina y estantería</t>
  </si>
  <si>
    <t xml:space="preserve">124135151 </t>
  </si>
  <si>
    <t>Computadoras</t>
  </si>
  <si>
    <t xml:space="preserve">124195191  </t>
  </si>
  <si>
    <t>Otros mobiliarios</t>
  </si>
  <si>
    <t xml:space="preserve">124195192  </t>
  </si>
  <si>
    <t>Mobiliario y eqcom</t>
  </si>
  <si>
    <t xml:space="preserve"> </t>
  </si>
  <si>
    <t xml:space="preserve">124215211  </t>
  </si>
  <si>
    <t>Equipo de audio y de video</t>
  </si>
  <si>
    <t xml:space="preserve">124235231  </t>
  </si>
  <si>
    <t>Camaras fotograficas y de video</t>
  </si>
  <si>
    <t xml:space="preserve">124295291  </t>
  </si>
  <si>
    <t>Otro mobiliario</t>
  </si>
  <si>
    <t xml:space="preserve">124415411  </t>
  </si>
  <si>
    <t>Automóviles y camiones</t>
  </si>
  <si>
    <t>124425421</t>
  </si>
  <si>
    <t>Carrocerías y remolques</t>
  </si>
  <si>
    <t xml:space="preserve">124645641  </t>
  </si>
  <si>
    <t>Sist AA calefacció</t>
  </si>
  <si>
    <t xml:space="preserve">124655651  </t>
  </si>
  <si>
    <t>Eq Comunicación</t>
  </si>
  <si>
    <t>124665661</t>
  </si>
  <si>
    <t>Accesorios de iluminación</t>
  </si>
  <si>
    <t xml:space="preserve">124665662  </t>
  </si>
  <si>
    <t>ApareléctrUdom</t>
  </si>
  <si>
    <t xml:space="preserve">124675671 </t>
  </si>
  <si>
    <t>Herramientas</t>
  </si>
  <si>
    <t xml:space="preserve">124715133 </t>
  </si>
  <si>
    <t>Otros bienes artísti</t>
  </si>
  <si>
    <t xml:space="preserve">126305111 </t>
  </si>
  <si>
    <t>126305121</t>
  </si>
  <si>
    <t>Muebles excepto ofic</t>
  </si>
  <si>
    <t>126305151</t>
  </si>
  <si>
    <t>126305191</t>
  </si>
  <si>
    <t xml:space="preserve">126305192  </t>
  </si>
  <si>
    <t xml:space="preserve">126305211 </t>
  </si>
  <si>
    <t xml:space="preserve">126305231  </t>
  </si>
  <si>
    <t>126305291</t>
  </si>
  <si>
    <t>126305411</t>
  </si>
  <si>
    <t xml:space="preserve">126305641 </t>
  </si>
  <si>
    <t xml:space="preserve">126305651  </t>
  </si>
  <si>
    <t xml:space="preserve">126305661  </t>
  </si>
  <si>
    <t xml:space="preserve">126305662 </t>
  </si>
  <si>
    <t xml:space="preserve">126305671 </t>
  </si>
  <si>
    <t>Software</t>
  </si>
  <si>
    <t xml:space="preserve">126505911 </t>
  </si>
  <si>
    <t>Amort Acum Software</t>
  </si>
  <si>
    <t xml:space="preserve">211100002  </t>
  </si>
  <si>
    <t>Sueldos por pagar CP</t>
  </si>
  <si>
    <t xml:space="preserve">211200153  </t>
  </si>
  <si>
    <t>PASIVOS CAP. 3000 15</t>
  </si>
  <si>
    <t>211200162</t>
  </si>
  <si>
    <t>PASIVOS CAP. 2000 16</t>
  </si>
  <si>
    <t xml:space="preserve">211200163 </t>
  </si>
  <si>
    <t>PASIVOS CAP. 3000 16</t>
  </si>
  <si>
    <t xml:space="preserve">211200165  </t>
  </si>
  <si>
    <t>PASIVOS CAP. 5000 16</t>
  </si>
  <si>
    <t xml:space="preserve">211700001  </t>
  </si>
  <si>
    <t>ISR RETENCION SALARIOS</t>
  </si>
  <si>
    <t xml:space="preserve">211700002  </t>
  </si>
  <si>
    <t>2% IMPTO CEDULAR NOMINA</t>
  </si>
  <si>
    <t xml:space="preserve">211700003  </t>
  </si>
  <si>
    <t>10% RET. HONORARIOS</t>
  </si>
  <si>
    <t xml:space="preserve">211700004  </t>
  </si>
  <si>
    <t>RET. IMPTO. CEDULAR HONORARIO</t>
  </si>
  <si>
    <t xml:space="preserve">211700005  </t>
  </si>
  <si>
    <t>10% RET. ARRENDAMIENTO</t>
  </si>
  <si>
    <t xml:space="preserve">211700006  </t>
  </si>
  <si>
    <t>RET. IMPTO. CEDULAR ARRENDAMI</t>
  </si>
  <si>
    <t xml:space="preserve">211700007  </t>
  </si>
  <si>
    <t>ISR ASIMILADOS A SALARIOS</t>
  </si>
  <si>
    <t xml:space="preserve">211700101  </t>
  </si>
  <si>
    <t>RET IMSS</t>
  </si>
  <si>
    <t xml:space="preserve">211700201  </t>
  </si>
  <si>
    <t>CREDITOS INFONAVIT</t>
  </si>
  <si>
    <t xml:space="preserve">211900001  </t>
  </si>
  <si>
    <t>Otras ctas por pagar CP</t>
  </si>
  <si>
    <t xml:space="preserve">211900002  </t>
  </si>
  <si>
    <t>FONDO DE AHORRO</t>
  </si>
  <si>
    <t xml:space="preserve">415905101  </t>
  </si>
  <si>
    <t>RENTA DEL AUDITORIO</t>
  </si>
  <si>
    <t xml:space="preserve">415905103  </t>
  </si>
  <si>
    <t>ENTRADAS AL MUSEO DE</t>
  </si>
  <si>
    <t xml:space="preserve">415905104  </t>
  </si>
  <si>
    <t>RENTA DE ESPACIOS</t>
  </si>
  <si>
    <t xml:space="preserve">417307101  </t>
  </si>
  <si>
    <t>CUOTAS INSCR C.CULTU</t>
  </si>
  <si>
    <t xml:space="preserve">417307102  </t>
  </si>
  <si>
    <t>CUOTAS DE INSCRIPCIO</t>
  </si>
  <si>
    <t xml:space="preserve">417307103  </t>
  </si>
  <si>
    <t>ENTRADAS AL CENTRO I</t>
  </si>
  <si>
    <t xml:space="preserve">417307107  </t>
  </si>
  <si>
    <t>OTROS</t>
  </si>
  <si>
    <t xml:space="preserve">417307108  </t>
  </si>
  <si>
    <t>VENTA DE LIBROS</t>
  </si>
  <si>
    <t xml:space="preserve">422109101  </t>
  </si>
  <si>
    <t>MUNICIPIO DE CELAYA</t>
  </si>
  <si>
    <t xml:space="preserve">422109102  </t>
  </si>
  <si>
    <t xml:space="preserve">422109103  </t>
  </si>
  <si>
    <t xml:space="preserve">422309305  </t>
  </si>
  <si>
    <t>INSTITUTO ESTATAL DE</t>
  </si>
  <si>
    <t xml:space="preserve">422409401  </t>
  </si>
  <si>
    <t>DONATIVOS Y APOYOS</t>
  </si>
  <si>
    <t xml:space="preserve">  511101131  Sueldos Base</t>
  </si>
  <si>
    <t xml:space="preserve">  511201211  Honorarios</t>
  </si>
  <si>
    <t xml:space="preserve">  511201212  Honorarios asimilados</t>
  </si>
  <si>
    <t xml:space="preserve">  511201231  Servicio social</t>
  </si>
  <si>
    <t xml:space="preserve">  511301321  Prima Vacacional</t>
  </si>
  <si>
    <t xml:space="preserve">  511301322  Prima Dominical</t>
  </si>
  <si>
    <t xml:space="preserve">  511301323  Gratificación de fin de año</t>
  </si>
  <si>
    <t xml:space="preserve">  511301331  Remun Horas extra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</si>
  <si>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</si>
  <si>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</si>
  <si>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</si>
  <si>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para el fondo de ahorro</t>
  </si>
  <si>
    <t xml:space="preserve">  511501591  Asign Adic sueldo</t>
  </si>
  <si>
    <t xml:space="preserve">  512102111  Materiales y útiles de oficina</t>
  </si>
  <si>
    <t xml:space="preserve">  512102171  Materiales y útiles de enseñanza</t>
  </si>
  <si>
    <t xml:space="preserve">  512202212  Prod Alimen instal</t>
  </si>
  <si>
    <t xml:space="preserve">  512402461  Material eléctrico y electrónico</t>
  </si>
  <si>
    <t xml:space="preserve">  512402491  Materiales diversos</t>
  </si>
  <si>
    <t xml:space="preserve">  512502531  Medicinas y prod far</t>
  </si>
  <si>
    <t xml:space="preserve">  512602612  Combus p Serv pub</t>
  </si>
  <si>
    <t xml:space="preserve">  512902911  Herramientas menores</t>
  </si>
  <si>
    <t xml:space="preserve">  512902921  Ref Edificios</t>
  </si>
  <si>
    <t xml:space="preserve">  512902932  Ref Eq Educacional</t>
  </si>
  <si>
    <t xml:space="preserve">  513103111  Servicio de energía eléctrica</t>
  </si>
  <si>
    <t xml:space="preserve">  513103131  Servicio de agua</t>
  </si>
  <si>
    <t xml:space="preserve">  513103141  Servicio telefonía tradicional</t>
  </si>
  <si>
    <t xml:space="preserve">  513103151  Servicio telefonía celular</t>
  </si>
  <si>
    <t xml:space="preserve">  513103171  Servicios de acceso de internet</t>
  </si>
  <si>
    <t xml:space="preserve">  513103173  Serv ProcInformac</t>
  </si>
  <si>
    <t xml:space="preserve">  513103181  Servicio postal</t>
  </si>
  <si>
    <t xml:space="preserve">  513203221  Arrendam Edificios</t>
  </si>
  <si>
    <t xml:space="preserve">  513203252  ArrenVehp ServAdm</t>
  </si>
  <si>
    <t xml:space="preserve">  513303381  Servicios de vigilancia</t>
  </si>
  <si>
    <t xml:space="preserve">  513403411  Serv Financieros</t>
  </si>
  <si>
    <t xml:space="preserve">  513403451  Seguro de bienes patrimoniales</t>
  </si>
  <si>
    <t xml:space="preserve">  513503511  Cons y mantto Inm</t>
  </si>
  <si>
    <t xml:space="preserve">  513503551  Mantto Vehíc</t>
  </si>
  <si>
    <t xml:space="preserve">  513503581  Serv Limpieza</t>
  </si>
  <si>
    <t xml:space="preserve">  513503591  Serv Jardinería</t>
  </si>
  <si>
    <t xml:space="preserve">  513603613  Espectáculos culturales</t>
  </si>
  <si>
    <t xml:space="preserve">  513603691  Otros servicios de información</t>
  </si>
  <si>
    <t xml:space="preserve">  513703721  Pasajes terr Nac</t>
  </si>
  <si>
    <t xml:space="preserve">  513703751  Viáticos nacionales</t>
  </si>
  <si>
    <t xml:space="preserve">  513803821  Gto Orden Social</t>
  </si>
  <si>
    <t xml:space="preserve">  513803841  Exposiciones</t>
  </si>
  <si>
    <t xml:space="preserve">  513803852  Gto Oficina SP</t>
  </si>
  <si>
    <t xml:space="preserve">  513903921  Otros impuestos y derechos</t>
  </si>
  <si>
    <t xml:space="preserve">  513903981  Impuesto sobre nóminas</t>
  </si>
  <si>
    <t xml:space="preserve">  524104411  Gto Activ Cult</t>
  </si>
  <si>
    <t>SE TIENE MAS DEL 10% DEL GASTO EN ESTA PARTIDA, YA QUE ES PRIMORDIAL PARA EL DESARROLLO DE LAS ACTIVIDADES DE LA INSTITUCIÓN</t>
  </si>
  <si>
    <t xml:space="preserve">511101131 </t>
  </si>
  <si>
    <t>511201211</t>
  </si>
  <si>
    <t xml:space="preserve">511201212 </t>
  </si>
  <si>
    <t>511201231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</si>
  <si>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</si>
  <si>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</si>
  <si>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</si>
  <si>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</si>
  <si>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</si>
  <si>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</si>
  <si>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</si>
  <si>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</si>
  <si>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 xml:space="preserve">511501591 </t>
  </si>
  <si>
    <t>512102111</t>
  </si>
  <si>
    <t>512102171</t>
  </si>
  <si>
    <t>512202212</t>
  </si>
  <si>
    <t>512402461</t>
  </si>
  <si>
    <t>512402491</t>
  </si>
  <si>
    <t xml:space="preserve">512502531 </t>
  </si>
  <si>
    <t>512602612</t>
  </si>
  <si>
    <t>512902911</t>
  </si>
  <si>
    <t xml:space="preserve">512902921 </t>
  </si>
  <si>
    <t>512902932</t>
  </si>
  <si>
    <t>513103111</t>
  </si>
  <si>
    <t>513103131</t>
  </si>
  <si>
    <t>513103141</t>
  </si>
  <si>
    <t>513103151</t>
  </si>
  <si>
    <t>513103171</t>
  </si>
  <si>
    <t>513103173</t>
  </si>
  <si>
    <t xml:space="preserve">513103181 </t>
  </si>
  <si>
    <t>513203221</t>
  </si>
  <si>
    <t xml:space="preserve">513203252 </t>
  </si>
  <si>
    <t xml:space="preserve">513303381 </t>
  </si>
  <si>
    <t xml:space="preserve">513403411 </t>
  </si>
  <si>
    <t>513403451</t>
  </si>
  <si>
    <t xml:space="preserve">513503511 </t>
  </si>
  <si>
    <t xml:space="preserve">513503551 </t>
  </si>
  <si>
    <t>513503581</t>
  </si>
  <si>
    <t xml:space="preserve">513503591 </t>
  </si>
  <si>
    <t>513603613</t>
  </si>
  <si>
    <t>513603691</t>
  </si>
  <si>
    <t>513703721</t>
  </si>
  <si>
    <t>513703751</t>
  </si>
  <si>
    <t>513803821</t>
  </si>
  <si>
    <t>513803841</t>
  </si>
  <si>
    <t>513803852</t>
  </si>
  <si>
    <t>513903921</t>
  </si>
  <si>
    <t>513903981</t>
  </si>
  <si>
    <t>524104411</t>
  </si>
  <si>
    <t xml:space="preserve">311000002  </t>
  </si>
  <si>
    <t>Aportaciones al Patrimonio</t>
  </si>
  <si>
    <t>3210</t>
  </si>
  <si>
    <t xml:space="preserve">   3210 Ahorro/ Desahorro</t>
  </si>
  <si>
    <t>MUNICIPAL</t>
  </si>
  <si>
    <t>322000001</t>
  </si>
  <si>
    <t xml:space="preserve">   322000001  EJERCICIO OCT-DIC 2000-2005</t>
  </si>
  <si>
    <t>322000002</t>
  </si>
  <si>
    <t xml:space="preserve">   322000002  EJERCICIO 2006</t>
  </si>
  <si>
    <t>322000003</t>
  </si>
  <si>
    <t xml:space="preserve">   322000003  EJERCICIO 2007</t>
  </si>
  <si>
    <t>322000004</t>
  </si>
  <si>
    <t xml:space="preserve">   322000004  EJERCICIO 2008</t>
  </si>
  <si>
    <t>322000005</t>
  </si>
  <si>
    <t xml:space="preserve">   322000005  RESULTADO EJERCICIO 2009</t>
  </si>
  <si>
    <t>322000006</t>
  </si>
  <si>
    <t xml:space="preserve">   322000006  EJERCICIO 2010</t>
  </si>
  <si>
    <t>322000007</t>
  </si>
  <si>
    <t xml:space="preserve">   322000007  EJERCICIO 2011</t>
  </si>
  <si>
    <t>322000008</t>
  </si>
  <si>
    <t xml:space="preserve">   322000008  EJERCICIO 2012</t>
  </si>
  <si>
    <t>322000009</t>
  </si>
  <si>
    <t xml:space="preserve">   322000009  EJERCICIO 2013</t>
  </si>
  <si>
    <t>322000010</t>
  </si>
  <si>
    <t xml:space="preserve">   322000010  EJERCICIO 2014</t>
  </si>
  <si>
    <t>322000011</t>
  </si>
  <si>
    <t xml:space="preserve">   322000011  EJERCICIO 2015</t>
  </si>
  <si>
    <t>322000101</t>
  </si>
  <si>
    <t xml:space="preserve">   322000101  Aplic Remanente RF</t>
  </si>
  <si>
    <t>322000102</t>
  </si>
  <si>
    <t xml:space="preserve">   322000102  Aplic Remanente RM</t>
  </si>
  <si>
    <t>322000103</t>
  </si>
  <si>
    <t xml:space="preserve">   322000103  Aplic Remanente RP</t>
  </si>
  <si>
    <t>322000012</t>
  </si>
  <si>
    <t xml:space="preserve">   322000011  EJERCICIO 2016</t>
  </si>
  <si>
    <t>BANAMEX 7801253</t>
  </si>
  <si>
    <t>BANAMEX 7810120</t>
  </si>
  <si>
    <t>BANAMEX 7870646</t>
  </si>
  <si>
    <t>BANAMEX 7926331</t>
  </si>
  <si>
    <t>BANAMEX 7925890</t>
  </si>
  <si>
    <t>BANAMEX 8915755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</si>
</sst>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5" fillId="0" borderId="0" xfId="49" applyNumberFormat="1" applyFont="1" applyAlignment="1">
      <alignment/>
    </xf>
    <xf numFmtId="0" fontId="46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/>
    </xf>
    <xf numFmtId="4" fontId="45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45" fillId="0" borderId="0" xfId="0" applyFont="1" applyFill="1" applyBorder="1" applyAlignment="1">
      <alignment/>
    </xf>
    <xf numFmtId="2" fontId="45" fillId="0" borderId="0" xfId="49" applyNumberFormat="1" applyFont="1" applyBorder="1" applyAlignment="1">
      <alignment/>
    </xf>
    <xf numFmtId="4" fontId="45" fillId="0" borderId="0" xfId="49" applyNumberFormat="1" applyFont="1" applyAlignment="1">
      <alignment/>
    </xf>
    <xf numFmtId="0" fontId="44" fillId="0" borderId="0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10" fontId="45" fillId="0" borderId="0" xfId="49" applyNumberFormat="1" applyFont="1" applyAlignment="1">
      <alignment/>
    </xf>
    <xf numFmtId="2" fontId="45" fillId="0" borderId="0" xfId="49" applyNumberFormat="1" applyFont="1" applyAlignment="1">
      <alignment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5" fillId="0" borderId="0" xfId="0" applyFont="1" applyAlignment="1">
      <alignment/>
    </xf>
    <xf numFmtId="4" fontId="45" fillId="0" borderId="11" xfId="0" applyNumberFormat="1" applyFont="1" applyFill="1" applyBorder="1" applyAlignment="1">
      <alignment wrapText="1"/>
    </xf>
    <xf numFmtId="49" fontId="45" fillId="0" borderId="11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5" fillId="0" borderId="0" xfId="0" applyNumberFormat="1" applyFont="1" applyAlignment="1">
      <alignment/>
    </xf>
    <xf numFmtId="4" fontId="45" fillId="0" borderId="12" xfId="0" applyNumberFormat="1" applyFont="1" applyFill="1" applyBorder="1" applyAlignment="1">
      <alignment wrapText="1"/>
    </xf>
    <xf numFmtId="49" fontId="45" fillId="0" borderId="12" xfId="0" applyNumberFormat="1" applyFont="1" applyFill="1" applyBorder="1" applyAlignment="1">
      <alignment wrapText="1"/>
    </xf>
    <xf numFmtId="49" fontId="45" fillId="0" borderId="13" xfId="0" applyNumberFormat="1" applyFont="1" applyFill="1" applyBorder="1" applyAlignment="1">
      <alignment wrapText="1"/>
    </xf>
    <xf numFmtId="43" fontId="45" fillId="0" borderId="0" xfId="49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" fontId="45" fillId="0" borderId="13" xfId="0" applyNumberFormat="1" applyFont="1" applyFill="1" applyBorder="1" applyAlignment="1">
      <alignment wrapText="1"/>
    </xf>
    <xf numFmtId="0" fontId="45" fillId="0" borderId="0" xfId="0" applyFont="1" applyAlignment="1">
      <alignment vertical="center"/>
    </xf>
    <xf numFmtId="4" fontId="44" fillId="0" borderId="0" xfId="49" applyNumberFormat="1" applyFont="1" applyAlignment="1">
      <alignment vertical="center"/>
    </xf>
    <xf numFmtId="0" fontId="45" fillId="0" borderId="0" xfId="54" applyFont="1" applyFill="1" applyAlignment="1">
      <alignment vertical="top"/>
      <protection/>
    </xf>
    <xf numFmtId="4" fontId="46" fillId="0" borderId="0" xfId="0" applyNumberFormat="1" applyFont="1" applyAlignment="1">
      <alignment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4" fontId="45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43" fontId="45" fillId="0" borderId="11" xfId="49" applyFont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0" fontId="2" fillId="0" borderId="0" xfId="53" applyFont="1" applyFill="1" applyBorder="1" applyAlignment="1">
      <alignment horizontal="left" vertical="top" wrapText="1"/>
      <protection/>
    </xf>
    <xf numFmtId="0" fontId="45" fillId="0" borderId="11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4" fontId="2" fillId="0" borderId="16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45" fillId="0" borderId="17" xfId="0" applyFont="1" applyBorder="1" applyAlignment="1">
      <alignment/>
    </xf>
    <xf numFmtId="4" fontId="45" fillId="0" borderId="17" xfId="0" applyNumberFormat="1" applyFont="1" applyBorder="1" applyAlignment="1">
      <alignment/>
    </xf>
    <xf numFmtId="0" fontId="2" fillId="0" borderId="17" xfId="54" applyFont="1" applyBorder="1" applyAlignment="1">
      <alignment vertical="top"/>
      <protection/>
    </xf>
    <xf numFmtId="0" fontId="45" fillId="0" borderId="11" xfId="0" applyFont="1" applyBorder="1" applyAlignment="1">
      <alignment/>
    </xf>
    <xf numFmtId="4" fontId="44" fillId="0" borderId="0" xfId="0" applyNumberFormat="1" applyFont="1" applyFill="1" applyBorder="1" applyAlignment="1">
      <alignment horizontal="left" vertical="center"/>
    </xf>
    <xf numFmtId="0" fontId="45" fillId="0" borderId="13" xfId="0" applyFont="1" applyBorder="1" applyAlignment="1">
      <alignment/>
    </xf>
    <xf numFmtId="0" fontId="44" fillId="0" borderId="18" xfId="0" applyFont="1" applyBorder="1" applyAlignment="1">
      <alignment/>
    </xf>
    <xf numFmtId="4" fontId="44" fillId="0" borderId="18" xfId="0" applyNumberFormat="1" applyFont="1" applyBorder="1" applyAlignment="1">
      <alignment/>
    </xf>
    <xf numFmtId="4" fontId="45" fillId="0" borderId="11" xfId="49" applyNumberFormat="1" applyFont="1" applyFill="1" applyBorder="1" applyAlignment="1">
      <alignment wrapText="1"/>
    </xf>
    <xf numFmtId="4" fontId="45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Fill="1" applyBorder="1" applyAlignment="1">
      <alignment wrapText="1"/>
    </xf>
    <xf numFmtId="10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0" fontId="45" fillId="0" borderId="11" xfId="60" applyNumberFormat="1" applyFont="1" applyFill="1" applyBorder="1" applyAlignment="1">
      <alignment wrapText="1"/>
    </xf>
    <xf numFmtId="10" fontId="45" fillId="0" borderId="12" xfId="60" applyNumberFormat="1" applyFont="1" applyFill="1" applyBorder="1" applyAlignment="1">
      <alignment wrapText="1"/>
    </xf>
    <xf numFmtId="10" fontId="44" fillId="0" borderId="0" xfId="0" applyNumberFormat="1" applyFont="1" applyAlignment="1">
      <alignment/>
    </xf>
    <xf numFmtId="10" fontId="45" fillId="0" borderId="0" xfId="0" applyNumberFormat="1" applyFont="1" applyBorder="1" applyAlignment="1">
      <alignment/>
    </xf>
    <xf numFmtId="10" fontId="45" fillId="0" borderId="0" xfId="49" applyNumberFormat="1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NumberFormat="1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4" fontId="2" fillId="0" borderId="18" xfId="49" applyNumberFormat="1" applyFont="1" applyFill="1" applyBorder="1" applyAlignment="1">
      <alignment horizontal="center" vertical="top" wrapText="1"/>
    </xf>
    <xf numFmtId="4" fontId="45" fillId="0" borderId="0" xfId="49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" fontId="45" fillId="0" borderId="0" xfId="49" applyNumberFormat="1" applyFont="1" applyBorder="1" applyAlignment="1">
      <alignment/>
    </xf>
    <xf numFmtId="4" fontId="45" fillId="0" borderId="19" xfId="0" applyNumberFormat="1" applyFont="1" applyFill="1" applyBorder="1" applyAlignment="1">
      <alignment horizontal="right"/>
    </xf>
    <xf numFmtId="0" fontId="3" fillId="0" borderId="19" xfId="54" applyFont="1" applyBorder="1" applyAlignment="1">
      <alignment vertical="top" wrapText="1"/>
      <protection/>
    </xf>
    <xf numFmtId="0" fontId="3" fillId="0" borderId="19" xfId="54" applyNumberFormat="1" applyFont="1" applyFill="1" applyBorder="1" applyAlignment="1">
      <alignment horizontal="center" vertical="top"/>
      <protection/>
    </xf>
    <xf numFmtId="4" fontId="45" fillId="0" borderId="11" xfId="0" applyNumberFormat="1" applyFont="1" applyFill="1" applyBorder="1" applyAlignment="1">
      <alignment horizontal="right"/>
    </xf>
    <xf numFmtId="0" fontId="3" fillId="0" borderId="11" xfId="54" applyFont="1" applyBorder="1" applyAlignment="1">
      <alignment vertical="top" wrapText="1"/>
      <protection/>
    </xf>
    <xf numFmtId="0" fontId="3" fillId="0" borderId="11" xfId="54" applyNumberFormat="1" applyFont="1" applyFill="1" applyBorder="1" applyAlignment="1">
      <alignment horizontal="center" vertical="top"/>
      <protection/>
    </xf>
    <xf numFmtId="0" fontId="2" fillId="0" borderId="11" xfId="54" applyFont="1" applyBorder="1" applyAlignment="1">
      <alignment vertical="top" wrapText="1"/>
      <protection/>
    </xf>
    <xf numFmtId="0" fontId="2" fillId="0" borderId="11" xfId="54" applyNumberFormat="1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vertical="top" wrapText="1"/>
      <protection/>
    </xf>
    <xf numFmtId="0" fontId="2" fillId="0" borderId="11" xfId="54" applyFont="1" applyFill="1" applyBorder="1" applyAlignment="1">
      <alignment vertical="top" wrapText="1"/>
      <protection/>
    </xf>
    <xf numFmtId="0" fontId="48" fillId="0" borderId="11" xfId="0" applyFont="1" applyFill="1" applyBorder="1" applyAlignment="1">
      <alignment horizontal="left" vertical="center" indent="1"/>
    </xf>
    <xf numFmtId="0" fontId="49" fillId="0" borderId="10" xfId="54" applyFont="1" applyBorder="1" applyAlignment="1" applyProtection="1">
      <alignment horizontal="center" vertical="top"/>
      <protection hidden="1"/>
    </xf>
    <xf numFmtId="0" fontId="48" fillId="0" borderId="11" xfId="0" applyFont="1" applyFill="1" applyBorder="1" applyAlignment="1">
      <alignment horizontal="left" vertical="center" wrapText="1" indent="1"/>
    </xf>
    <xf numFmtId="0" fontId="45" fillId="0" borderId="11" xfId="0" applyFont="1" applyFill="1" applyBorder="1" applyAlignment="1" quotePrefix="1">
      <alignment horizontal="center"/>
    </xf>
    <xf numFmtId="0" fontId="45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49" fillId="0" borderId="11" xfId="54" applyFont="1" applyBorder="1" applyAlignment="1" applyProtection="1">
      <alignment horizontal="center" vertical="top"/>
      <protection hidden="1"/>
    </xf>
    <xf numFmtId="0" fontId="45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vertical="center"/>
    </xf>
    <xf numFmtId="0" fontId="45" fillId="0" borderId="15" xfId="0" applyFont="1" applyBorder="1" applyAlignment="1">
      <alignment/>
    </xf>
    <xf numFmtId="0" fontId="44" fillId="0" borderId="15" xfId="0" applyFont="1" applyBorder="1" applyAlignment="1">
      <alignment/>
    </xf>
    <xf numFmtId="0" fontId="48" fillId="0" borderId="20" xfId="0" applyFont="1" applyFill="1" applyBorder="1" applyAlignment="1">
      <alignment horizontal="left" vertical="center" indent="1"/>
    </xf>
    <xf numFmtId="0" fontId="48" fillId="0" borderId="15" xfId="0" applyFont="1" applyFill="1" applyBorder="1" applyAlignment="1">
      <alignment horizontal="left" vertical="center" wrapText="1" indent="1"/>
    </xf>
    <xf numFmtId="0" fontId="50" fillId="0" borderId="20" xfId="0" applyFont="1" applyFill="1" applyBorder="1" applyAlignment="1">
      <alignment vertical="center"/>
    </xf>
    <xf numFmtId="0" fontId="46" fillId="0" borderId="11" xfId="54" applyFont="1" applyBorder="1" applyAlignment="1" applyProtection="1">
      <alignment horizontal="center" vertical="top"/>
      <protection hidden="1"/>
    </xf>
    <xf numFmtId="4" fontId="45" fillId="0" borderId="15" xfId="0" applyNumberFormat="1" applyFont="1" applyBorder="1" applyAlignment="1">
      <alignment/>
    </xf>
    <xf numFmtId="0" fontId="45" fillId="0" borderId="11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wrapText="1"/>
    </xf>
    <xf numFmtId="0" fontId="49" fillId="33" borderId="11" xfId="53" applyFont="1" applyFill="1" applyBorder="1" applyAlignment="1">
      <alignment horizontal="left" vertical="center"/>
      <protection/>
    </xf>
    <xf numFmtId="43" fontId="45" fillId="0" borderId="13" xfId="47" applyFont="1" applyFill="1" applyBorder="1" applyAlignment="1">
      <alignment wrapText="1"/>
    </xf>
    <xf numFmtId="43" fontId="49" fillId="34" borderId="11" xfId="47" applyFont="1" applyFill="1" applyBorder="1" applyAlignment="1">
      <alignment horizontal="left" vertical="center"/>
    </xf>
    <xf numFmtId="43" fontId="45" fillId="0" borderId="11" xfId="47" applyFont="1" applyFill="1" applyBorder="1" applyAlignment="1">
      <alignment wrapText="1"/>
    </xf>
    <xf numFmtId="43" fontId="45" fillId="0" borderId="11" xfId="47" applyFont="1" applyBorder="1" applyAlignment="1">
      <alignment wrapText="1"/>
    </xf>
    <xf numFmtId="43" fontId="45" fillId="0" borderId="20" xfId="47" applyFont="1" applyBorder="1" applyAlignment="1">
      <alignment wrapText="1"/>
    </xf>
    <xf numFmtId="0" fontId="49" fillId="35" borderId="13" xfId="0" applyFont="1" applyFill="1" applyBorder="1" applyAlignment="1">
      <alignment horizontal="left" vertical="center"/>
    </xf>
    <xf numFmtId="43" fontId="45" fillId="0" borderId="11" xfId="47" applyFont="1" applyBorder="1" applyAlignment="1">
      <alignment/>
    </xf>
    <xf numFmtId="43" fontId="49" fillId="36" borderId="13" xfId="47" applyFont="1" applyFill="1" applyBorder="1" applyAlignment="1">
      <alignment horizontal="left" vertical="center"/>
    </xf>
    <xf numFmtId="43" fontId="45" fillId="0" borderId="0" xfId="47" applyFont="1" applyAlignment="1">
      <alignment/>
    </xf>
    <xf numFmtId="0" fontId="49" fillId="37" borderId="11" xfId="53" applyFont="1" applyFill="1" applyBorder="1" applyAlignment="1">
      <alignment horizontal="left" vertical="top"/>
      <protection/>
    </xf>
    <xf numFmtId="0" fontId="49" fillId="38" borderId="11" xfId="53" applyFont="1" applyFill="1" applyBorder="1" applyAlignment="1">
      <alignment horizontal="center" vertical="top" wrapText="1"/>
      <protection/>
    </xf>
    <xf numFmtId="43" fontId="49" fillId="39" borderId="11" xfId="47" applyFont="1" applyFill="1" applyBorder="1" applyAlignment="1">
      <alignment horizontal="left" vertical="top"/>
    </xf>
    <xf numFmtId="43" fontId="49" fillId="40" borderId="11" xfId="47" applyFont="1" applyFill="1" applyBorder="1" applyAlignment="1">
      <alignment horizontal="center" vertical="top" wrapText="1"/>
    </xf>
    <xf numFmtId="0" fontId="49" fillId="41" borderId="13" xfId="0" applyFont="1" applyFill="1" applyBorder="1" applyAlignment="1">
      <alignment horizontal="left" vertical="center"/>
    </xf>
    <xf numFmtId="43" fontId="45" fillId="0" borderId="12" xfId="47" applyFont="1" applyFill="1" applyBorder="1" applyAlignment="1">
      <alignment wrapText="1"/>
    </xf>
    <xf numFmtId="43" fontId="49" fillId="42" borderId="13" xfId="47" applyFont="1" applyFill="1" applyBorder="1" applyAlignment="1">
      <alignment horizontal="left" vertical="center"/>
    </xf>
    <xf numFmtId="43" fontId="45" fillId="0" borderId="0" xfId="47" applyFont="1" applyBorder="1" applyAlignment="1">
      <alignment/>
    </xf>
    <xf numFmtId="43" fontId="44" fillId="0" borderId="0" xfId="47" applyFont="1" applyAlignment="1">
      <alignment/>
    </xf>
    <xf numFmtId="43" fontId="44" fillId="0" borderId="0" xfId="47" applyFont="1" applyFill="1" applyBorder="1" applyAlignment="1">
      <alignment wrapText="1"/>
    </xf>
    <xf numFmtId="43" fontId="45" fillId="0" borderId="0" xfId="47" applyFont="1" applyAlignment="1">
      <alignment/>
    </xf>
    <xf numFmtId="0" fontId="49" fillId="43" borderId="11" xfId="0" applyFont="1" applyFill="1" applyBorder="1" applyAlignment="1">
      <alignment horizontal="left" vertical="center"/>
    </xf>
    <xf numFmtId="0" fontId="49" fillId="44" borderId="11" xfId="0" applyFont="1" applyFill="1" applyBorder="1" applyAlignment="1">
      <alignment horizontal="center" vertical="center"/>
    </xf>
    <xf numFmtId="43" fontId="44" fillId="0" borderId="13" xfId="47" applyFont="1" applyFill="1" applyBorder="1" applyAlignment="1">
      <alignment wrapText="1"/>
    </xf>
    <xf numFmtId="43" fontId="49" fillId="45" borderId="11" xfId="47" applyFont="1" applyFill="1" applyBorder="1" applyAlignment="1">
      <alignment horizontal="center" vertical="center"/>
    </xf>
    <xf numFmtId="43" fontId="45" fillId="0" borderId="0" xfId="47" applyFont="1" applyFill="1" applyAlignment="1">
      <alignment/>
    </xf>
    <xf numFmtId="0" fontId="49" fillId="46" borderId="20" xfId="53" applyFont="1" applyFill="1" applyBorder="1" applyAlignment="1">
      <alignment horizontal="left" vertical="top"/>
      <protection/>
    </xf>
    <xf numFmtId="0" fontId="49" fillId="47" borderId="21" xfId="53" applyFont="1" applyFill="1" applyBorder="1" applyAlignment="1">
      <alignment horizontal="left" vertical="top"/>
      <protection/>
    </xf>
    <xf numFmtId="0" fontId="49" fillId="48" borderId="11" xfId="54" applyFont="1" applyFill="1" applyBorder="1" applyAlignment="1">
      <alignment horizontal="center" vertical="center" wrapText="1"/>
      <protection/>
    </xf>
    <xf numFmtId="0" fontId="49" fillId="49" borderId="22" xfId="0" applyFont="1" applyFill="1" applyBorder="1" applyAlignment="1">
      <alignment horizontal="center" vertical="center"/>
    </xf>
    <xf numFmtId="4" fontId="49" fillId="50" borderId="13" xfId="54" applyNumberFormat="1" applyFont="1" applyFill="1" applyBorder="1" applyAlignment="1">
      <alignment horizontal="center" vertical="center" wrapText="1"/>
      <protection/>
    </xf>
    <xf numFmtId="43" fontId="49" fillId="51" borderId="13" xfId="47" applyFont="1" applyFill="1" applyBorder="1" applyAlignment="1">
      <alignment horizontal="center" vertical="center" wrapText="1"/>
    </xf>
    <xf numFmtId="43" fontId="45" fillId="0" borderId="23" xfId="47" applyFont="1" applyFill="1" applyBorder="1" applyAlignment="1">
      <alignment horizontal="right"/>
    </xf>
    <xf numFmtId="43" fontId="44" fillId="0" borderId="23" xfId="47" applyFont="1" applyFill="1" applyBorder="1" applyAlignment="1">
      <alignment horizontal="right"/>
    </xf>
    <xf numFmtId="43" fontId="45" fillId="0" borderId="24" xfId="47" applyFont="1" applyFill="1" applyBorder="1" applyAlignment="1">
      <alignment horizontal="right"/>
    </xf>
    <xf numFmtId="43" fontId="49" fillId="52" borderId="25" xfId="47" applyFont="1" applyFill="1" applyBorder="1" applyAlignment="1">
      <alignment horizontal="left" vertical="top"/>
    </xf>
    <xf numFmtId="43" fontId="49" fillId="53" borderId="26" xfId="47" applyFont="1" applyFill="1" applyBorder="1" applyAlignment="1">
      <alignment horizontal="left" vertical="top"/>
    </xf>
    <xf numFmtId="43" fontId="49" fillId="54" borderId="21" xfId="47" applyFont="1" applyFill="1" applyBorder="1" applyAlignment="1">
      <alignment horizontal="center" vertical="top"/>
    </xf>
    <xf numFmtId="43" fontId="44" fillId="0" borderId="11" xfId="47" applyFont="1" applyFill="1" applyBorder="1" applyAlignment="1">
      <alignment horizontal="right"/>
    </xf>
    <xf numFmtId="43" fontId="48" fillId="0" borderId="11" xfId="47" applyFont="1" applyFill="1" applyBorder="1" applyAlignment="1">
      <alignment horizontal="right" vertical="center"/>
    </xf>
    <xf numFmtId="0" fontId="49" fillId="55" borderId="25" xfId="53" applyFont="1" applyFill="1" applyBorder="1" applyAlignment="1">
      <alignment horizontal="left" vertical="top"/>
      <protection/>
    </xf>
    <xf numFmtId="0" fontId="49" fillId="56" borderId="26" xfId="53" applyFont="1" applyFill="1" applyBorder="1" applyAlignment="1">
      <alignment horizontal="left" vertical="top"/>
      <protection/>
    </xf>
    <xf numFmtId="0" fontId="49" fillId="57" borderId="26" xfId="53" applyFont="1" applyFill="1" applyBorder="1" applyAlignment="1">
      <alignment horizontal="center" vertical="top"/>
      <protection/>
    </xf>
    <xf numFmtId="43" fontId="44" fillId="0" borderId="11" xfId="47" applyFont="1" applyBorder="1" applyAlignment="1">
      <alignment/>
    </xf>
    <xf numFmtId="43" fontId="45" fillId="0" borderId="11" xfId="47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A7" sqref="A7:H7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8" width="17.7109375" style="4" customWidth="1"/>
    <col min="9" max="10" width="11.421875" style="25" customWidth="1"/>
    <col min="11" max="16384" width="11.421875" style="25" customWidth="1"/>
  </cols>
  <sheetData>
    <row r="1" spans="1:8" ht="11.25">
      <c r="A1" s="1" t="s">
        <v>1</v>
      </c>
      <c r="B1" s="1"/>
      <c r="H1" s="41"/>
    </row>
    <row r="2" spans="1:5" ht="11.25">
      <c r="A2" s="1" t="s">
        <v>9</v>
      </c>
      <c r="B2" s="1"/>
      <c r="C2" s="6"/>
      <c r="D2" s="6"/>
      <c r="E2" s="6"/>
    </row>
    <row r="3" spans="2:5" ht="11.25">
      <c r="B3" s="1"/>
      <c r="C3" s="6"/>
      <c r="D3" s="6"/>
      <c r="E3" s="6"/>
    </row>
    <row r="5" spans="1:8" s="38" customFormat="1" ht="11.25" customHeight="1">
      <c r="A5" s="112" t="s">
        <v>22</v>
      </c>
      <c r="B5" s="112"/>
      <c r="C5" s="39"/>
      <c r="D5" s="39"/>
      <c r="E5" s="39"/>
      <c r="F5" s="4"/>
      <c r="G5" s="4"/>
      <c r="H5" s="112" t="s">
        <v>19</v>
      </c>
    </row>
    <row r="6" spans="1:8" ht="11.25">
      <c r="A6" s="36"/>
      <c r="B6" s="36"/>
      <c r="C6" s="35"/>
      <c r="D6" s="35"/>
      <c r="E6" s="35"/>
      <c r="F6" s="35"/>
      <c r="G6" s="35"/>
      <c r="H6" s="35"/>
    </row>
    <row r="7" spans="1:8" ht="15" customHeight="1">
      <c r="A7" s="112" t="s">
        <v>2</v>
      </c>
      <c r="B7" s="112" t="s">
        <v>3</v>
      </c>
      <c r="C7" s="112" t="s">
        <v>14</v>
      </c>
      <c r="D7" s="112">
        <v>2016</v>
      </c>
      <c r="E7" s="112">
        <v>2015</v>
      </c>
      <c r="F7" s="112" t="s">
        <v>18</v>
      </c>
      <c r="G7" s="112" t="s">
        <v>17</v>
      </c>
      <c r="H7" s="112" t="s">
        <v>16</v>
      </c>
    </row>
    <row r="8" spans="1:8" ht="11.25">
      <c r="A8" s="33"/>
      <c r="B8" s="33"/>
      <c r="C8" s="37"/>
      <c r="D8" s="37"/>
      <c r="E8" s="37"/>
      <c r="F8" s="37"/>
      <c r="G8" s="37"/>
      <c r="H8" s="37"/>
    </row>
    <row r="9" spans="1:8" ht="11.25">
      <c r="A9" s="33" t="s">
        <v>146</v>
      </c>
      <c r="B9" s="33" t="s">
        <v>147</v>
      </c>
      <c r="C9" s="113">
        <v>24802.2</v>
      </c>
      <c r="D9" s="113">
        <v>4106.17</v>
      </c>
      <c r="E9" s="113">
        <v>4181.5</v>
      </c>
      <c r="F9" s="113">
        <v>5012.55</v>
      </c>
      <c r="G9" s="113">
        <v>5307</v>
      </c>
      <c r="H9" s="113">
        <v>6286.16</v>
      </c>
    </row>
    <row r="10" spans="1:8" ht="11.25">
      <c r="A10" s="33"/>
      <c r="B10" s="33"/>
      <c r="C10" s="113"/>
      <c r="D10" s="113"/>
      <c r="E10" s="113"/>
      <c r="F10" s="113"/>
      <c r="G10" s="113"/>
      <c r="H10" s="113"/>
    </row>
    <row r="11" spans="1:8" ht="11.25">
      <c r="A11" s="33"/>
      <c r="B11" s="33"/>
      <c r="C11" s="113"/>
      <c r="D11" s="113"/>
      <c r="E11" s="113"/>
      <c r="F11" s="113"/>
      <c r="G11" s="113"/>
      <c r="H11" s="113"/>
    </row>
    <row r="12" spans="1:8" ht="11.25">
      <c r="A12" s="33"/>
      <c r="B12" s="33"/>
      <c r="C12" s="113"/>
      <c r="D12" s="113"/>
      <c r="E12" s="113"/>
      <c r="F12" s="113"/>
      <c r="G12" s="113"/>
      <c r="H12" s="113"/>
    </row>
    <row r="13" spans="1:10" ht="11.25">
      <c r="A13" s="33"/>
      <c r="B13" s="33"/>
      <c r="C13" s="113"/>
      <c r="D13" s="113"/>
      <c r="E13" s="113"/>
      <c r="F13" s="113"/>
      <c r="G13" s="113"/>
      <c r="H13" s="113"/>
      <c r="J13" s="40"/>
    </row>
    <row r="14" spans="1:8" ht="11.25">
      <c r="A14" s="112"/>
      <c r="B14" s="112" t="s">
        <v>21</v>
      </c>
      <c r="C14" s="114">
        <f aca="true" t="shared" si="0" ref="C14:H14">SUM(C8:C13)</f>
        <v>24802.2</v>
      </c>
      <c r="D14" s="114">
        <f t="shared" si="0"/>
        <v>4106.17</v>
      </c>
      <c r="E14" s="114">
        <f t="shared" si="0"/>
        <v>4181.5</v>
      </c>
      <c r="F14" s="114">
        <f t="shared" si="0"/>
        <v>5012.55</v>
      </c>
      <c r="G14" s="114">
        <f t="shared" si="0"/>
        <v>5307</v>
      </c>
      <c r="H14" s="114">
        <f t="shared" si="0"/>
        <v>6286.16</v>
      </c>
    </row>
    <row r="15" spans="1:8" ht="11.25">
      <c r="A15" s="20"/>
      <c r="B15" s="20"/>
      <c r="C15" s="30"/>
      <c r="D15" s="30"/>
      <c r="E15" s="30"/>
      <c r="F15" s="30"/>
      <c r="G15" s="30"/>
      <c r="H15" s="30"/>
    </row>
    <row r="16" spans="1:8" ht="11.25">
      <c r="A16" s="20"/>
      <c r="B16" s="20"/>
      <c r="C16" s="30"/>
      <c r="D16" s="30"/>
      <c r="E16" s="30"/>
      <c r="F16" s="30"/>
      <c r="G16" s="30"/>
      <c r="H16" s="30"/>
    </row>
    <row r="17" spans="1:8" s="38" customFormat="1" ht="11.25" customHeight="1">
      <c r="A17" s="112" t="s">
        <v>20</v>
      </c>
      <c r="B17" s="112"/>
      <c r="C17" s="39"/>
      <c r="D17" s="39"/>
      <c r="E17" s="39"/>
      <c r="F17" s="4"/>
      <c r="G17" s="4"/>
      <c r="H17" s="114" t="s">
        <v>19</v>
      </c>
    </row>
    <row r="18" spans="1:8" ht="11.25">
      <c r="A18" s="36"/>
      <c r="B18" s="36"/>
      <c r="C18" s="35"/>
      <c r="D18" s="35"/>
      <c r="E18" s="35"/>
      <c r="F18" s="35"/>
      <c r="G18" s="35"/>
      <c r="H18" s="35"/>
    </row>
    <row r="19" spans="1:8" ht="15" customHeight="1">
      <c r="A19" s="112" t="s">
        <v>2</v>
      </c>
      <c r="B19" s="112" t="s">
        <v>3</v>
      </c>
      <c r="C19" s="112" t="s">
        <v>14</v>
      </c>
      <c r="D19" s="112">
        <v>2016</v>
      </c>
      <c r="E19" s="112">
        <v>2015</v>
      </c>
      <c r="F19" s="112" t="s">
        <v>18</v>
      </c>
      <c r="G19" s="112" t="s">
        <v>17</v>
      </c>
      <c r="H19" s="112" t="s">
        <v>16</v>
      </c>
    </row>
    <row r="20" spans="1:8" ht="11.25">
      <c r="A20" s="33"/>
      <c r="B20" s="33"/>
      <c r="C20" s="37"/>
      <c r="D20" s="37"/>
      <c r="E20" s="37"/>
      <c r="F20" s="37"/>
      <c r="G20" s="37"/>
      <c r="H20" s="37"/>
    </row>
    <row r="21" spans="1:8" ht="11.25">
      <c r="A21" s="33"/>
      <c r="B21" s="33"/>
      <c r="C21" s="37"/>
      <c r="D21" s="37"/>
      <c r="E21" s="37"/>
      <c r="F21" s="37"/>
      <c r="G21" s="37"/>
      <c r="H21" s="37"/>
    </row>
    <row r="22" spans="1:8" ht="11.25">
      <c r="A22" s="33"/>
      <c r="B22" s="33"/>
      <c r="C22" s="37"/>
      <c r="D22" s="37"/>
      <c r="E22" s="37"/>
      <c r="F22" s="37"/>
      <c r="G22" s="37"/>
      <c r="H22" s="37"/>
    </row>
    <row r="23" spans="1:8" ht="11.25">
      <c r="A23" s="33"/>
      <c r="B23" s="33"/>
      <c r="C23" s="37"/>
      <c r="D23" s="37"/>
      <c r="E23" s="37"/>
      <c r="F23" s="37"/>
      <c r="G23" s="37"/>
      <c r="H23" s="37"/>
    </row>
    <row r="24" spans="1:8" ht="11.25">
      <c r="A24" s="112"/>
      <c r="B24" s="112" t="s">
        <v>15</v>
      </c>
      <c r="C24" s="114">
        <f aca="true" t="shared" si="1" ref="C24:H24">SUM(C20:C23)</f>
        <v>0</v>
      </c>
      <c r="D24" s="114">
        <f t="shared" si="1"/>
        <v>0</v>
      </c>
      <c r="E24" s="114">
        <f t="shared" si="1"/>
        <v>0</v>
      </c>
      <c r="F24" s="114">
        <f t="shared" si="1"/>
        <v>0</v>
      </c>
      <c r="G24" s="114">
        <f t="shared" si="1"/>
        <v>0</v>
      </c>
      <c r="H24" s="114">
        <f t="shared" si="1"/>
        <v>0</v>
      </c>
    </row>
  </sheetData>
  <sheetProtection/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SheetLayoutView="100" zoomScalePageLayoutView="0" workbookViewId="0" topLeftCell="A1">
      <selection activeCell="C18" sqref="C18"/>
    </sheetView>
  </sheetViews>
  <sheetFormatPr defaultColWidth="11.421875" defaultRowHeight="15"/>
  <cols>
    <col min="1" max="1" width="36.57421875" style="20" customWidth="1"/>
    <col min="2" max="2" width="50.7109375" style="20" customWidth="1"/>
    <col min="3" max="5" width="17.7109375" style="18" customWidth="1"/>
    <col min="6" max="16384" width="11.421875" style="25" customWidth="1"/>
  </cols>
  <sheetData>
    <row r="1" spans="1:5" s="8" customFormat="1" ht="11.25">
      <c r="A1" s="13" t="s">
        <v>1</v>
      </c>
      <c r="B1" s="13"/>
      <c r="C1" s="14"/>
      <c r="D1" s="14"/>
      <c r="E1" s="41"/>
    </row>
    <row r="2" spans="1:5" s="8" customFormat="1" ht="11.25">
      <c r="A2" s="13" t="s">
        <v>0</v>
      </c>
      <c r="B2" s="13"/>
      <c r="C2" s="14"/>
      <c r="D2" s="14"/>
      <c r="E2" s="14"/>
    </row>
    <row r="3" spans="3:5" s="8" customFormat="1" ht="11.25">
      <c r="C3" s="14"/>
      <c r="D3" s="14"/>
      <c r="E3" s="14"/>
    </row>
    <row r="4" spans="3:5" s="8" customFormat="1" ht="11.25">
      <c r="C4" s="14"/>
      <c r="D4" s="14"/>
      <c r="E4" s="14"/>
    </row>
    <row r="5" spans="1:5" s="8" customFormat="1" ht="11.25" customHeight="1">
      <c r="A5" s="133" t="s">
        <v>74</v>
      </c>
      <c r="C5" s="14"/>
      <c r="D5" s="14"/>
      <c r="E5" s="134" t="s">
        <v>73</v>
      </c>
    </row>
    <row r="6" spans="1:5" s="16" customFormat="1" ht="11.25">
      <c r="A6" s="28"/>
      <c r="B6" s="28"/>
      <c r="C6" s="80"/>
      <c r="D6" s="79"/>
      <c r="E6" s="79"/>
    </row>
    <row r="7" spans="1:5" ht="15" customHeight="1">
      <c r="A7" s="134" t="s">
        <v>2</v>
      </c>
      <c r="B7" s="134" t="s">
        <v>3</v>
      </c>
      <c r="C7" s="134" t="s">
        <v>4</v>
      </c>
      <c r="D7" s="134" t="s">
        <v>5</v>
      </c>
      <c r="E7" s="134" t="s">
        <v>6</v>
      </c>
    </row>
    <row r="8" spans="1:6" ht="11.25">
      <c r="A8" s="50"/>
      <c r="B8" s="50"/>
      <c r="C8" s="113"/>
      <c r="D8" s="113"/>
      <c r="E8" s="113"/>
      <c r="F8" s="132"/>
    </row>
    <row r="9" spans="1:6" ht="11.25">
      <c r="A9" s="111">
        <v>111300001</v>
      </c>
      <c r="B9" s="50" t="s">
        <v>395</v>
      </c>
      <c r="C9" s="113">
        <v>1103694.35</v>
      </c>
      <c r="D9" s="113">
        <v>1554751.49</v>
      </c>
      <c r="E9" s="113">
        <v>451057.14</v>
      </c>
      <c r="F9" s="132"/>
    </row>
    <row r="10" spans="1:6" ht="11.25">
      <c r="A10" s="111">
        <v>111300002</v>
      </c>
      <c r="B10" s="50" t="s">
        <v>396</v>
      </c>
      <c r="C10" s="113">
        <v>1546948.09</v>
      </c>
      <c r="D10" s="113">
        <v>1462337.75</v>
      </c>
      <c r="E10" s="113">
        <v>-84610.34</v>
      </c>
      <c r="F10" s="132"/>
    </row>
    <row r="11" spans="1:6" ht="11.25">
      <c r="A11" s="111">
        <v>111300003</v>
      </c>
      <c r="B11" s="50" t="s">
        <v>397</v>
      </c>
      <c r="C11" s="113">
        <v>21397.69</v>
      </c>
      <c r="D11" s="113">
        <v>43643.12</v>
      </c>
      <c r="E11" s="113">
        <v>22245.43</v>
      </c>
      <c r="F11" s="132"/>
    </row>
    <row r="12" spans="1:6" ht="11.25">
      <c r="A12" s="111">
        <v>111300004</v>
      </c>
      <c r="B12" s="50" t="s">
        <v>398</v>
      </c>
      <c r="C12" s="113">
        <v>22911.65</v>
      </c>
      <c r="D12" s="113">
        <v>48216.65</v>
      </c>
      <c r="E12" s="113">
        <v>25305</v>
      </c>
      <c r="F12" s="132"/>
    </row>
    <row r="13" spans="1:6" ht="11.25">
      <c r="A13" s="111">
        <v>111300005</v>
      </c>
      <c r="B13" s="50" t="s">
        <v>399</v>
      </c>
      <c r="C13" s="113">
        <v>470661.52</v>
      </c>
      <c r="D13" s="113">
        <v>225756.15</v>
      </c>
      <c r="E13" s="113">
        <v>-244905.37</v>
      </c>
      <c r="F13" s="132"/>
    </row>
    <row r="14" spans="1:6" ht="11.25">
      <c r="A14" s="111">
        <v>111300007</v>
      </c>
      <c r="B14" s="50" t="s">
        <v>400</v>
      </c>
      <c r="C14" s="113">
        <v>10000</v>
      </c>
      <c r="D14" s="113">
        <v>10000</v>
      </c>
      <c r="E14" s="113">
        <v>0</v>
      </c>
      <c r="F14" s="132"/>
    </row>
    <row r="15" spans="1:6" ht="11.25">
      <c r="A15" s="50"/>
      <c r="B15" s="50"/>
      <c r="C15" s="113"/>
      <c r="D15" s="113"/>
      <c r="E15" s="113"/>
      <c r="F15" s="132"/>
    </row>
    <row r="16" spans="1:6" ht="11.25">
      <c r="A16" s="50"/>
      <c r="B16" s="50"/>
      <c r="C16" s="113"/>
      <c r="D16" s="113"/>
      <c r="E16" s="113"/>
      <c r="F16" s="132"/>
    </row>
    <row r="17" spans="1:6" ht="11.25">
      <c r="A17" s="78"/>
      <c r="B17" s="78"/>
      <c r="C17" s="135"/>
      <c r="D17" s="135"/>
      <c r="E17" s="135"/>
      <c r="F17" s="132"/>
    </row>
    <row r="18" spans="1:6" s="5" customFormat="1" ht="11.25">
      <c r="A18" s="134"/>
      <c r="B18" s="134" t="s">
        <v>72</v>
      </c>
      <c r="C18" s="136">
        <f>SUM(C8:C17)</f>
        <v>3175613.3000000003</v>
      </c>
      <c r="D18" s="136">
        <f>SUM(D8:D17)</f>
        <v>3344705.16</v>
      </c>
      <c r="E18" s="136">
        <f>SUM(E8:E17)</f>
        <v>169091.86000000004</v>
      </c>
      <c r="F18" s="137"/>
    </row>
    <row r="19" spans="1:6" s="5" customFormat="1" ht="11.25">
      <c r="A19" s="70"/>
      <c r="B19" s="70"/>
      <c r="C19" s="131"/>
      <c r="D19" s="131"/>
      <c r="E19" s="131"/>
      <c r="F19" s="137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9" sqref="G49"/>
    </sheetView>
  </sheetViews>
  <sheetFormatPr defaultColWidth="11.421875" defaultRowHeight="15"/>
  <cols>
    <col min="1" max="1" width="11.7109375" style="20" customWidth="1"/>
    <col min="2" max="2" width="68.00390625" style="20" customWidth="1"/>
    <col min="3" max="3" width="17.7109375" style="18" customWidth="1"/>
    <col min="4" max="4" width="17.7109375" style="132" customWidth="1"/>
    <col min="5" max="16384" width="11.421875" style="25" customWidth="1"/>
  </cols>
  <sheetData>
    <row r="1" spans="1:4" s="8" customFormat="1" ht="11.25">
      <c r="A1" s="13" t="s">
        <v>1</v>
      </c>
      <c r="B1" s="13"/>
      <c r="C1" s="83"/>
      <c r="D1" s="129"/>
    </row>
    <row r="2" spans="1:4" s="8" customFormat="1" ht="11.25">
      <c r="A2" s="13" t="s">
        <v>0</v>
      </c>
      <c r="B2" s="13"/>
      <c r="C2" s="83"/>
      <c r="D2" s="129"/>
    </row>
    <row r="3" spans="1:4" s="8" customFormat="1" ht="11.25">
      <c r="A3" s="13"/>
      <c r="B3" s="13"/>
      <c r="C3" s="83"/>
      <c r="D3" s="129"/>
    </row>
    <row r="4" spans="1:4" s="8" customFormat="1" ht="11.25">
      <c r="A4" s="13"/>
      <c r="B4" s="13"/>
      <c r="C4" s="83"/>
      <c r="D4" s="129"/>
    </row>
    <row r="5" spans="3:4" s="8" customFormat="1" ht="11.25">
      <c r="C5" s="83"/>
      <c r="D5" s="129"/>
    </row>
    <row r="6" spans="1:4" s="8" customFormat="1" ht="11.25" customHeight="1">
      <c r="A6" s="138" t="s">
        <v>12</v>
      </c>
      <c r="B6" s="139"/>
      <c r="C6" s="83"/>
      <c r="D6" s="143" t="s">
        <v>108</v>
      </c>
    </row>
    <row r="7" spans="1:3" ht="11.25">
      <c r="A7" s="82"/>
      <c r="B7" s="82"/>
      <c r="C7" s="81"/>
    </row>
    <row r="8" spans="1:4" ht="15" customHeight="1">
      <c r="A8" s="140" t="s">
        <v>2</v>
      </c>
      <c r="B8" s="141" t="s">
        <v>3</v>
      </c>
      <c r="C8" s="142" t="s">
        <v>4</v>
      </c>
      <c r="D8" s="143" t="s">
        <v>5</v>
      </c>
    </row>
    <row r="9" spans="1:4" ht="11.25">
      <c r="A9" s="91">
        <v>5500</v>
      </c>
      <c r="B9" s="93" t="s">
        <v>107</v>
      </c>
      <c r="C9" s="87"/>
      <c r="D9" s="144">
        <f>SUM(D10:D40)</f>
        <v>1004720.4</v>
      </c>
    </row>
    <row r="10" spans="1:4" ht="11.25">
      <c r="A10" s="89">
        <v>5510</v>
      </c>
      <c r="B10" s="92" t="s">
        <v>106</v>
      </c>
      <c r="C10" s="87"/>
      <c r="D10" s="144">
        <v>1004720.4</v>
      </c>
    </row>
    <row r="11" spans="1:4" ht="11.25">
      <c r="A11" s="89">
        <v>5511</v>
      </c>
      <c r="B11" s="92" t="s">
        <v>105</v>
      </c>
      <c r="C11" s="87"/>
      <c r="D11" s="144"/>
    </row>
    <row r="12" spans="1:4" ht="11.25">
      <c r="A12" s="89">
        <v>5512</v>
      </c>
      <c r="B12" s="92" t="s">
        <v>104</v>
      </c>
      <c r="C12" s="87"/>
      <c r="D12" s="144"/>
    </row>
    <row r="13" spans="1:4" ht="11.25">
      <c r="A13" s="89">
        <v>5513</v>
      </c>
      <c r="B13" s="92" t="s">
        <v>103</v>
      </c>
      <c r="C13" s="87"/>
      <c r="D13" s="144"/>
    </row>
    <row r="14" spans="1:4" ht="11.25">
      <c r="A14" s="89">
        <v>5514</v>
      </c>
      <c r="B14" s="92" t="s">
        <v>102</v>
      </c>
      <c r="C14" s="87"/>
      <c r="D14" s="144"/>
    </row>
    <row r="15" spans="1:4" ht="11.25">
      <c r="A15" s="89">
        <v>5515</v>
      </c>
      <c r="B15" s="92" t="s">
        <v>101</v>
      </c>
      <c r="C15" s="87"/>
      <c r="D15" s="144"/>
    </row>
    <row r="16" spans="1:4" ht="11.25">
      <c r="A16" s="89">
        <v>5516</v>
      </c>
      <c r="B16" s="92" t="s">
        <v>100</v>
      </c>
      <c r="C16" s="87"/>
      <c r="D16" s="144"/>
    </row>
    <row r="17" spans="1:4" ht="11.25">
      <c r="A17" s="89">
        <v>5517</v>
      </c>
      <c r="B17" s="92" t="s">
        <v>99</v>
      </c>
      <c r="C17" s="87"/>
      <c r="D17" s="144"/>
    </row>
    <row r="18" spans="1:4" ht="11.25">
      <c r="A18" s="89">
        <v>5518</v>
      </c>
      <c r="B18" s="92" t="s">
        <v>98</v>
      </c>
      <c r="C18" s="87"/>
      <c r="D18" s="144"/>
    </row>
    <row r="19" spans="1:4" ht="11.25">
      <c r="A19" s="89">
        <v>5520</v>
      </c>
      <c r="B19" s="92" t="s">
        <v>97</v>
      </c>
      <c r="C19" s="87"/>
      <c r="D19" s="144"/>
    </row>
    <row r="20" spans="1:4" ht="11.25">
      <c r="A20" s="89">
        <v>5521</v>
      </c>
      <c r="B20" s="92" t="s">
        <v>96</v>
      </c>
      <c r="C20" s="87"/>
      <c r="D20" s="144"/>
    </row>
    <row r="21" spans="1:4" ht="11.25">
      <c r="A21" s="89">
        <v>5522</v>
      </c>
      <c r="B21" s="92" t="s">
        <v>95</v>
      </c>
      <c r="C21" s="87"/>
      <c r="D21" s="144"/>
    </row>
    <row r="22" spans="1:4" ht="11.25">
      <c r="A22" s="89">
        <v>5530</v>
      </c>
      <c r="B22" s="92" t="s">
        <v>94</v>
      </c>
      <c r="C22" s="87"/>
      <c r="D22" s="144"/>
    </row>
    <row r="23" spans="1:4" ht="11.25">
      <c r="A23" s="89">
        <v>5531</v>
      </c>
      <c r="B23" s="92" t="s">
        <v>93</v>
      </c>
      <c r="C23" s="87"/>
      <c r="D23" s="144"/>
    </row>
    <row r="24" spans="1:4" ht="11.25">
      <c r="A24" s="89">
        <v>5532</v>
      </c>
      <c r="B24" s="92" t="s">
        <v>92</v>
      </c>
      <c r="C24" s="87"/>
      <c r="D24" s="144"/>
    </row>
    <row r="25" spans="1:4" ht="11.25">
      <c r="A25" s="89">
        <v>5533</v>
      </c>
      <c r="B25" s="92" t="s">
        <v>91</v>
      </c>
      <c r="C25" s="87"/>
      <c r="D25" s="144"/>
    </row>
    <row r="26" spans="1:4" ht="11.25">
      <c r="A26" s="89">
        <v>5534</v>
      </c>
      <c r="B26" s="92" t="s">
        <v>90</v>
      </c>
      <c r="C26" s="87"/>
      <c r="D26" s="144"/>
    </row>
    <row r="27" spans="1:4" ht="11.25">
      <c r="A27" s="89">
        <v>5535</v>
      </c>
      <c r="B27" s="92" t="s">
        <v>89</v>
      </c>
      <c r="C27" s="87"/>
      <c r="D27" s="144"/>
    </row>
    <row r="28" spans="1:4" ht="11.25">
      <c r="A28" s="89">
        <v>5540</v>
      </c>
      <c r="B28" s="92" t="s">
        <v>88</v>
      </c>
      <c r="C28" s="87"/>
      <c r="D28" s="144"/>
    </row>
    <row r="29" spans="1:4" ht="11.25">
      <c r="A29" s="89">
        <v>5541</v>
      </c>
      <c r="B29" s="92" t="s">
        <v>88</v>
      </c>
      <c r="C29" s="87"/>
      <c r="D29" s="144"/>
    </row>
    <row r="30" spans="1:4" ht="11.25">
      <c r="A30" s="89">
        <v>5550</v>
      </c>
      <c r="B30" s="88" t="s">
        <v>87</v>
      </c>
      <c r="C30" s="87"/>
      <c r="D30" s="144"/>
    </row>
    <row r="31" spans="1:4" ht="11.25">
      <c r="A31" s="89">
        <v>5551</v>
      </c>
      <c r="B31" s="88" t="s">
        <v>87</v>
      </c>
      <c r="C31" s="87"/>
      <c r="D31" s="144"/>
    </row>
    <row r="32" spans="1:4" ht="11.25">
      <c r="A32" s="89">
        <v>5590</v>
      </c>
      <c r="B32" s="88" t="s">
        <v>86</v>
      </c>
      <c r="C32" s="87"/>
      <c r="D32" s="144"/>
    </row>
    <row r="33" spans="1:4" ht="11.25">
      <c r="A33" s="89">
        <v>5591</v>
      </c>
      <c r="B33" s="88" t="s">
        <v>85</v>
      </c>
      <c r="C33" s="87"/>
      <c r="D33" s="144"/>
    </row>
    <row r="34" spans="1:4" ht="11.25">
      <c r="A34" s="89">
        <v>5592</v>
      </c>
      <c r="B34" s="88" t="s">
        <v>84</v>
      </c>
      <c r="C34" s="87"/>
      <c r="D34" s="144"/>
    </row>
    <row r="35" spans="1:4" ht="11.25">
      <c r="A35" s="89">
        <v>5593</v>
      </c>
      <c r="B35" s="88" t="s">
        <v>83</v>
      </c>
      <c r="C35" s="87"/>
      <c r="D35" s="144"/>
    </row>
    <row r="36" spans="1:4" ht="11.25">
      <c r="A36" s="89">
        <v>5594</v>
      </c>
      <c r="B36" s="88" t="s">
        <v>82</v>
      </c>
      <c r="C36" s="87"/>
      <c r="D36" s="144"/>
    </row>
    <row r="37" spans="1:4" ht="11.25">
      <c r="A37" s="89">
        <v>5595</v>
      </c>
      <c r="B37" s="88" t="s">
        <v>81</v>
      </c>
      <c r="C37" s="87"/>
      <c r="D37" s="144"/>
    </row>
    <row r="38" spans="1:4" ht="11.25">
      <c r="A38" s="89">
        <v>5596</v>
      </c>
      <c r="B38" s="88" t="s">
        <v>80</v>
      </c>
      <c r="C38" s="87"/>
      <c r="D38" s="144"/>
    </row>
    <row r="39" spans="1:4" ht="11.25">
      <c r="A39" s="89">
        <v>5597</v>
      </c>
      <c r="B39" s="88" t="s">
        <v>79</v>
      </c>
      <c r="C39" s="87"/>
      <c r="D39" s="144"/>
    </row>
    <row r="40" spans="1:4" ht="11.25">
      <c r="A40" s="89">
        <v>5599</v>
      </c>
      <c r="B40" s="88" t="s">
        <v>78</v>
      </c>
      <c r="C40" s="87"/>
      <c r="D40" s="144"/>
    </row>
    <row r="41" spans="1:4" ht="11.25">
      <c r="A41" s="91">
        <v>5600</v>
      </c>
      <c r="B41" s="90" t="s">
        <v>77</v>
      </c>
      <c r="C41" s="87"/>
      <c r="D41" s="145">
        <f>SUM(D42:D43)</f>
        <v>0</v>
      </c>
    </row>
    <row r="42" spans="1:4" ht="11.25">
      <c r="A42" s="89">
        <v>5610</v>
      </c>
      <c r="B42" s="88" t="s">
        <v>76</v>
      </c>
      <c r="C42" s="87"/>
      <c r="D42" s="144"/>
    </row>
    <row r="43" spans="1:4" ht="11.25">
      <c r="A43" s="86">
        <v>5611</v>
      </c>
      <c r="B43" s="85" t="s">
        <v>75</v>
      </c>
      <c r="C43" s="84"/>
      <c r="D43" s="146"/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8" sqref="C8:C19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3" width="17.7109375" style="25" customWidth="1"/>
    <col min="4" max="16384" width="11.421875" style="25" customWidth="1"/>
  </cols>
  <sheetData>
    <row r="1" ht="11.25">
      <c r="A1" s="13" t="s">
        <v>1</v>
      </c>
    </row>
    <row r="2" ht="11.25">
      <c r="A2" s="13"/>
    </row>
    <row r="3" ht="11.25">
      <c r="A3" s="13"/>
    </row>
    <row r="4" ht="11.25">
      <c r="A4" s="13"/>
    </row>
    <row r="5" spans="1:3" ht="11.25" customHeight="1">
      <c r="A5" s="147" t="s">
        <v>7</v>
      </c>
      <c r="B5" s="148"/>
      <c r="C5" s="149" t="s">
        <v>10</v>
      </c>
    </row>
    <row r="6" spans="1:3" ht="11.25">
      <c r="A6" s="104"/>
      <c r="B6" s="104"/>
      <c r="C6" s="103"/>
    </row>
    <row r="7" spans="1:3" ht="15" customHeight="1">
      <c r="A7" s="147" t="s">
        <v>2</v>
      </c>
      <c r="B7" s="148" t="s">
        <v>3</v>
      </c>
      <c r="C7" s="149" t="s">
        <v>29</v>
      </c>
    </row>
    <row r="8" spans="1:3" ht="11.25">
      <c r="A8" s="100">
        <v>900001</v>
      </c>
      <c r="B8" s="102" t="s">
        <v>122</v>
      </c>
      <c r="C8" s="150">
        <v>6367032.45</v>
      </c>
    </row>
    <row r="9" spans="1:3" ht="11.25">
      <c r="A9" s="100">
        <v>900002</v>
      </c>
      <c r="B9" s="99" t="s">
        <v>121</v>
      </c>
      <c r="C9" s="150">
        <f>SUM(C10:C14)</f>
        <v>0</v>
      </c>
    </row>
    <row r="10" spans="1:3" ht="11.25">
      <c r="A10" s="101">
        <v>4320</v>
      </c>
      <c r="B10" s="96" t="s">
        <v>120</v>
      </c>
      <c r="C10" s="151"/>
    </row>
    <row r="11" spans="1:3" ht="22.5">
      <c r="A11" s="101">
        <v>4330</v>
      </c>
      <c r="B11" s="96" t="s">
        <v>119</v>
      </c>
      <c r="C11" s="151"/>
    </row>
    <row r="12" spans="1:3" ht="11.25">
      <c r="A12" s="101">
        <v>4340</v>
      </c>
      <c r="B12" s="96" t="s">
        <v>118</v>
      </c>
      <c r="C12" s="151"/>
    </row>
    <row r="13" spans="1:3" ht="11.25">
      <c r="A13" s="101">
        <v>4399</v>
      </c>
      <c r="B13" s="96" t="s">
        <v>117</v>
      </c>
      <c r="C13" s="151"/>
    </row>
    <row r="14" spans="1:3" ht="11.25">
      <c r="A14" s="95">
        <v>4400</v>
      </c>
      <c r="B14" s="96" t="s">
        <v>116</v>
      </c>
      <c r="C14" s="151"/>
    </row>
    <row r="15" spans="1:3" ht="11.25">
      <c r="A15" s="100">
        <v>900003</v>
      </c>
      <c r="B15" s="99" t="s">
        <v>115</v>
      </c>
      <c r="C15" s="150">
        <f>SUM(C16:C19)</f>
        <v>20141</v>
      </c>
    </row>
    <row r="16" spans="1:3" ht="11.25">
      <c r="A16" s="98">
        <v>52</v>
      </c>
      <c r="B16" s="96" t="s">
        <v>114</v>
      </c>
      <c r="C16" s="151"/>
    </row>
    <row r="17" spans="1:3" ht="11.25">
      <c r="A17" s="98">
        <v>62</v>
      </c>
      <c r="B17" s="96" t="s">
        <v>113</v>
      </c>
      <c r="C17" s="151"/>
    </row>
    <row r="18" spans="1:3" ht="11.25">
      <c r="A18" s="97" t="s">
        <v>112</v>
      </c>
      <c r="B18" s="96" t="s">
        <v>111</v>
      </c>
      <c r="C18" s="151"/>
    </row>
    <row r="19" spans="1:3" ht="11.25">
      <c r="A19" s="95">
        <v>4500</v>
      </c>
      <c r="B19" s="94" t="s">
        <v>110</v>
      </c>
      <c r="C19" s="151">
        <v>20141</v>
      </c>
    </row>
    <row r="20" spans="1:3" ht="11.25">
      <c r="A20" s="147">
        <v>900004</v>
      </c>
      <c r="B20" s="148" t="s">
        <v>109</v>
      </c>
      <c r="C20" s="149">
        <f>+C8+C9-C15</f>
        <v>6346891.45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3">
      <selection activeCell="A35" sqref="A35:C35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3" width="17.7109375" style="4" customWidth="1"/>
    <col min="4" max="16384" width="11.421875" style="25" customWidth="1"/>
  </cols>
  <sheetData>
    <row r="1" ht="11.25">
      <c r="A1" s="13" t="s">
        <v>1</v>
      </c>
    </row>
    <row r="2" ht="11.25">
      <c r="A2" s="13"/>
    </row>
    <row r="3" ht="11.25">
      <c r="A3" s="13"/>
    </row>
    <row r="4" ht="11.25">
      <c r="A4" s="13"/>
    </row>
    <row r="5" spans="1:3" ht="11.25" customHeight="1">
      <c r="A5" s="152" t="s">
        <v>8</v>
      </c>
      <c r="B5" s="153"/>
      <c r="C5" s="154" t="s">
        <v>11</v>
      </c>
    </row>
    <row r="6" spans="1:3" ht="11.25" customHeight="1">
      <c r="A6" s="104"/>
      <c r="B6" s="103"/>
      <c r="C6" s="109"/>
    </row>
    <row r="7" spans="1:3" ht="15" customHeight="1">
      <c r="A7" s="152" t="s">
        <v>2</v>
      </c>
      <c r="B7" s="153" t="s">
        <v>3</v>
      </c>
      <c r="C7" s="154" t="s">
        <v>29</v>
      </c>
    </row>
    <row r="8" spans="1:3" ht="11.25">
      <c r="A8" s="108">
        <v>900001</v>
      </c>
      <c r="B8" s="107" t="s">
        <v>145</v>
      </c>
      <c r="C8" s="155">
        <v>3959894.26</v>
      </c>
    </row>
    <row r="9" spans="1:3" ht="11.25">
      <c r="A9" s="108">
        <v>900002</v>
      </c>
      <c r="B9" s="107" t="s">
        <v>144</v>
      </c>
      <c r="C9" s="155">
        <f>SUM(C10:C26)</f>
        <v>0</v>
      </c>
    </row>
    <row r="10" spans="1:3" ht="11.25">
      <c r="A10" s="101">
        <v>5100</v>
      </c>
      <c r="B10" s="106" t="s">
        <v>143</v>
      </c>
      <c r="C10" s="156"/>
    </row>
    <row r="11" spans="1:3" ht="11.25">
      <c r="A11" s="101">
        <v>5200</v>
      </c>
      <c r="B11" s="106" t="s">
        <v>142</v>
      </c>
      <c r="C11" s="156"/>
    </row>
    <row r="12" spans="1:3" ht="11.25">
      <c r="A12" s="101">
        <v>5300</v>
      </c>
      <c r="B12" s="106" t="s">
        <v>141</v>
      </c>
      <c r="C12" s="156"/>
    </row>
    <row r="13" spans="1:3" ht="11.25">
      <c r="A13" s="101">
        <v>5400</v>
      </c>
      <c r="B13" s="106" t="s">
        <v>140</v>
      </c>
      <c r="C13" s="156"/>
    </row>
    <row r="14" spans="1:3" ht="11.25">
      <c r="A14" s="101">
        <v>5500</v>
      </c>
      <c r="B14" s="106" t="s">
        <v>139</v>
      </c>
      <c r="C14" s="156"/>
    </row>
    <row r="15" spans="1:3" ht="11.25">
      <c r="A15" s="101">
        <v>5600</v>
      </c>
      <c r="B15" s="106" t="s">
        <v>138</v>
      </c>
      <c r="C15" s="156"/>
    </row>
    <row r="16" spans="1:3" ht="11.25">
      <c r="A16" s="101">
        <v>5700</v>
      </c>
      <c r="B16" s="106" t="s">
        <v>137</v>
      </c>
      <c r="C16" s="156"/>
    </row>
    <row r="17" spans="1:3" ht="11.25">
      <c r="A17" s="101" t="s">
        <v>136</v>
      </c>
      <c r="B17" s="106" t="s">
        <v>135</v>
      </c>
      <c r="C17" s="156"/>
    </row>
    <row r="18" spans="1:3" ht="11.25">
      <c r="A18" s="101">
        <v>5900</v>
      </c>
      <c r="B18" s="106" t="s">
        <v>134</v>
      </c>
      <c r="C18" s="156"/>
    </row>
    <row r="19" spans="1:3" ht="11.25">
      <c r="A19" s="98">
        <v>6200</v>
      </c>
      <c r="B19" s="106" t="s">
        <v>133</v>
      </c>
      <c r="C19" s="156"/>
    </row>
    <row r="20" spans="1:3" ht="11.25">
      <c r="A20" s="98">
        <v>7200</v>
      </c>
      <c r="B20" s="106" t="s">
        <v>132</v>
      </c>
      <c r="C20" s="156"/>
    </row>
    <row r="21" spans="1:3" ht="11.25">
      <c r="A21" s="98">
        <v>7300</v>
      </c>
      <c r="B21" s="106" t="s">
        <v>131</v>
      </c>
      <c r="C21" s="156"/>
    </row>
    <row r="22" spans="1:3" ht="11.25">
      <c r="A22" s="98">
        <v>7500</v>
      </c>
      <c r="B22" s="106" t="s">
        <v>130</v>
      </c>
      <c r="C22" s="156"/>
    </row>
    <row r="23" spans="1:3" ht="11.25">
      <c r="A23" s="98">
        <v>7900</v>
      </c>
      <c r="B23" s="106" t="s">
        <v>129</v>
      </c>
      <c r="C23" s="156"/>
    </row>
    <row r="24" spans="1:3" ht="11.25">
      <c r="A24" s="98">
        <v>9100</v>
      </c>
      <c r="B24" s="106" t="s">
        <v>128</v>
      </c>
      <c r="C24" s="156"/>
    </row>
    <row r="25" spans="1:3" ht="11.25">
      <c r="A25" s="98">
        <v>9900</v>
      </c>
      <c r="B25" s="106" t="s">
        <v>127</v>
      </c>
      <c r="C25" s="156"/>
    </row>
    <row r="26" spans="1:3" ht="11.25">
      <c r="A26" s="98">
        <v>7400</v>
      </c>
      <c r="B26" s="105" t="s">
        <v>126</v>
      </c>
      <c r="C26" s="156"/>
    </row>
    <row r="27" spans="1:3" ht="11.25">
      <c r="A27" s="108">
        <v>900003</v>
      </c>
      <c r="B27" s="107" t="s">
        <v>125</v>
      </c>
      <c r="C27" s="155">
        <f>SUM(C28:C34)</f>
        <v>0</v>
      </c>
    </row>
    <row r="28" spans="1:3" ht="22.5">
      <c r="A28" s="101">
        <v>5510</v>
      </c>
      <c r="B28" s="106" t="s">
        <v>106</v>
      </c>
      <c r="C28" s="156"/>
    </row>
    <row r="29" spans="1:3" ht="11.25">
      <c r="A29" s="101">
        <v>5520</v>
      </c>
      <c r="B29" s="106" t="s">
        <v>97</v>
      </c>
      <c r="C29" s="156"/>
    </row>
    <row r="30" spans="1:3" ht="11.25">
      <c r="A30" s="101">
        <v>5530</v>
      </c>
      <c r="B30" s="106" t="s">
        <v>94</v>
      </c>
      <c r="C30" s="156"/>
    </row>
    <row r="31" spans="1:3" ht="22.5">
      <c r="A31" s="101">
        <v>5540</v>
      </c>
      <c r="B31" s="106" t="s">
        <v>88</v>
      </c>
      <c r="C31" s="156"/>
    </row>
    <row r="32" spans="1:3" ht="11.25">
      <c r="A32" s="101">
        <v>5550</v>
      </c>
      <c r="B32" s="106" t="s">
        <v>87</v>
      </c>
      <c r="C32" s="156"/>
    </row>
    <row r="33" spans="1:3" ht="11.25">
      <c r="A33" s="101">
        <v>5590</v>
      </c>
      <c r="B33" s="106" t="s">
        <v>86</v>
      </c>
      <c r="C33" s="156"/>
    </row>
    <row r="34" spans="1:3" ht="11.25">
      <c r="A34" s="101">
        <v>5600</v>
      </c>
      <c r="B34" s="105" t="s">
        <v>124</v>
      </c>
      <c r="C34" s="156"/>
    </row>
    <row r="35" spans="1:3" ht="11.25">
      <c r="A35" s="152">
        <v>900004</v>
      </c>
      <c r="B35" s="153" t="s">
        <v>123</v>
      </c>
      <c r="C35" s="154">
        <f>+C8-C9+C27</f>
        <v>3959894.26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7" width="17.7109375" style="4" customWidth="1"/>
    <col min="8" max="9" width="18.7109375" style="25" customWidth="1"/>
    <col min="10" max="10" width="11.421875" style="25" customWidth="1"/>
    <col min="11" max="16384" width="11.421875" style="25" customWidth="1"/>
  </cols>
  <sheetData>
    <row r="1" spans="1:9" ht="11.25">
      <c r="A1" s="1" t="s">
        <v>1</v>
      </c>
      <c r="B1" s="1"/>
      <c r="I1" s="3"/>
    </row>
    <row r="2" spans="1:2" ht="11.25">
      <c r="A2" s="1" t="s">
        <v>9</v>
      </c>
      <c r="B2" s="1"/>
    </row>
    <row r="3" ht="11.25">
      <c r="J3" s="5"/>
    </row>
    <row r="4" ht="11.25">
      <c r="J4" s="5"/>
    </row>
    <row r="5" spans="1:9" ht="11.25" customHeight="1">
      <c r="A5" s="112" t="s">
        <v>34</v>
      </c>
      <c r="B5" s="112"/>
      <c r="E5" s="44"/>
      <c r="F5" s="44"/>
      <c r="I5" s="112" t="s">
        <v>30</v>
      </c>
    </row>
    <row r="6" spans="1:6" ht="11.25">
      <c r="A6" s="45"/>
      <c r="B6" s="45"/>
      <c r="C6" s="44"/>
      <c r="D6" s="44"/>
      <c r="E6" s="44"/>
      <c r="F6" s="44"/>
    </row>
    <row r="7" spans="1:9" ht="15" customHeight="1">
      <c r="A7" s="112" t="s">
        <v>2</v>
      </c>
      <c r="B7" s="112" t="s">
        <v>3</v>
      </c>
      <c r="C7" s="112" t="s">
        <v>29</v>
      </c>
      <c r="D7" s="112" t="s">
        <v>28</v>
      </c>
      <c r="E7" s="112" t="s">
        <v>27</v>
      </c>
      <c r="F7" s="112" t="s">
        <v>26</v>
      </c>
      <c r="G7" s="112" t="s">
        <v>25</v>
      </c>
      <c r="H7" s="112" t="s">
        <v>24</v>
      </c>
      <c r="I7" s="112" t="s">
        <v>23</v>
      </c>
    </row>
    <row r="8" spans="1:9" ht="11.25">
      <c r="A8" s="32"/>
      <c r="B8" s="47"/>
      <c r="C8" s="115"/>
      <c r="D8" s="116"/>
      <c r="E8" s="116"/>
      <c r="F8" s="116"/>
      <c r="G8" s="117"/>
      <c r="H8" s="42"/>
      <c r="I8" s="46"/>
    </row>
    <row r="9" spans="1:9" ht="22.5">
      <c r="A9" s="32" t="s">
        <v>151</v>
      </c>
      <c r="B9" s="47" t="s">
        <v>150</v>
      </c>
      <c r="C9" s="115">
        <v>1300</v>
      </c>
      <c r="D9" s="116">
        <v>1300</v>
      </c>
      <c r="E9" s="116"/>
      <c r="F9" s="116"/>
      <c r="G9" s="117"/>
      <c r="H9" s="42" t="s">
        <v>149</v>
      </c>
      <c r="I9" s="46"/>
    </row>
    <row r="10" spans="1:9" ht="11.25">
      <c r="A10" s="32"/>
      <c r="B10" s="47"/>
      <c r="C10" s="115"/>
      <c r="D10" s="116"/>
      <c r="E10" s="116"/>
      <c r="F10" s="116"/>
      <c r="G10" s="117"/>
      <c r="H10" s="42"/>
      <c r="I10" s="46"/>
    </row>
    <row r="11" spans="1:9" ht="11.25">
      <c r="A11" s="32"/>
      <c r="B11" s="47"/>
      <c r="C11" s="115"/>
      <c r="D11" s="116"/>
      <c r="E11" s="116"/>
      <c r="F11" s="116"/>
      <c r="G11" s="117"/>
      <c r="H11" s="42"/>
      <c r="I11" s="46"/>
    </row>
    <row r="12" spans="1:9" ht="11.25">
      <c r="A12" s="32"/>
      <c r="B12" s="47"/>
      <c r="C12" s="115"/>
      <c r="D12" s="116"/>
      <c r="E12" s="116"/>
      <c r="F12" s="116"/>
      <c r="G12" s="117"/>
      <c r="H12" s="42"/>
      <c r="I12" s="46"/>
    </row>
    <row r="13" spans="1:9" ht="11.25">
      <c r="A13" s="32"/>
      <c r="B13" s="47"/>
      <c r="C13" s="115"/>
      <c r="D13" s="116"/>
      <c r="E13" s="116"/>
      <c r="F13" s="116"/>
      <c r="G13" s="117"/>
      <c r="H13" s="42"/>
      <c r="I13" s="46"/>
    </row>
    <row r="14" spans="1:9" ht="11.25">
      <c r="A14" s="32"/>
      <c r="B14" s="47"/>
      <c r="C14" s="115"/>
      <c r="D14" s="116"/>
      <c r="E14" s="116"/>
      <c r="F14" s="116"/>
      <c r="G14" s="117"/>
      <c r="H14" s="42"/>
      <c r="I14" s="46"/>
    </row>
    <row r="15" spans="1:9" ht="11.25">
      <c r="A15" s="112"/>
      <c r="B15" s="112" t="s">
        <v>33</v>
      </c>
      <c r="C15" s="114">
        <f>SUM(C8:C14)</f>
        <v>1300</v>
      </c>
      <c r="D15" s="114">
        <f>SUM(D8:D14)</f>
        <v>1300</v>
      </c>
      <c r="E15" s="114">
        <f>SUM(E8:E14)</f>
        <v>0</v>
      </c>
      <c r="F15" s="114">
        <f>SUM(F8:F14)</f>
        <v>0</v>
      </c>
      <c r="G15" s="114">
        <f>SUM(G8:G14)</f>
        <v>0</v>
      </c>
      <c r="H15" s="112"/>
      <c r="I15" s="112"/>
    </row>
    <row r="16" spans="1:9" ht="11.25">
      <c r="A16" s="20"/>
      <c r="B16" s="20"/>
      <c r="C16" s="30"/>
      <c r="D16" s="30"/>
      <c r="E16" s="30"/>
      <c r="F16" s="30"/>
      <c r="G16" s="30"/>
      <c r="H16" s="20"/>
      <c r="I16" s="20"/>
    </row>
    <row r="17" spans="1:9" ht="11.25">
      <c r="A17" s="20"/>
      <c r="B17" s="20"/>
      <c r="C17" s="30"/>
      <c r="D17" s="30"/>
      <c r="E17" s="30"/>
      <c r="F17" s="30"/>
      <c r="G17" s="30"/>
      <c r="H17" s="20"/>
      <c r="I17" s="20"/>
    </row>
    <row r="18" spans="1:9" ht="11.25" customHeight="1">
      <c r="A18" s="112" t="s">
        <v>32</v>
      </c>
      <c r="B18" s="112"/>
      <c r="E18" s="44"/>
      <c r="F18" s="44"/>
      <c r="I18" s="112" t="s">
        <v>30</v>
      </c>
    </row>
    <row r="19" spans="1:6" ht="11.25">
      <c r="A19" s="45"/>
      <c r="B19" s="45"/>
      <c r="C19" s="44"/>
      <c r="D19" s="44"/>
      <c r="E19" s="44"/>
      <c r="F19" s="44"/>
    </row>
    <row r="20" spans="1:9" ht="15" customHeight="1">
      <c r="A20" s="112" t="s">
        <v>2</v>
      </c>
      <c r="B20" s="112" t="s">
        <v>3</v>
      </c>
      <c r="C20" s="112" t="s">
        <v>29</v>
      </c>
      <c r="D20" s="112" t="s">
        <v>28</v>
      </c>
      <c r="E20" s="112" t="s">
        <v>27</v>
      </c>
      <c r="F20" s="112" t="s">
        <v>26</v>
      </c>
      <c r="G20" s="112" t="s">
        <v>25</v>
      </c>
      <c r="H20" s="112" t="s">
        <v>24</v>
      </c>
      <c r="I20" s="112" t="s">
        <v>23</v>
      </c>
    </row>
    <row r="21" spans="1:9" ht="11.25">
      <c r="A21" s="27"/>
      <c r="B21" s="27"/>
      <c r="C21" s="26"/>
      <c r="D21" s="43"/>
      <c r="E21" s="43"/>
      <c r="F21" s="43"/>
      <c r="G21" s="43"/>
      <c r="H21" s="42"/>
      <c r="I21" s="42"/>
    </row>
    <row r="22" spans="1:9" ht="33.75">
      <c r="A22" s="27" t="s">
        <v>153</v>
      </c>
      <c r="B22" s="47" t="s">
        <v>152</v>
      </c>
      <c r="C22" s="115">
        <v>9000</v>
      </c>
      <c r="D22" s="116">
        <v>9000</v>
      </c>
      <c r="E22" s="43"/>
      <c r="G22" s="43"/>
      <c r="H22" s="42" t="s">
        <v>148</v>
      </c>
      <c r="I22" s="42"/>
    </row>
    <row r="23" spans="1:9" ht="11.25">
      <c r="A23" s="27"/>
      <c r="B23" s="27"/>
      <c r="C23" s="115"/>
      <c r="D23" s="116"/>
      <c r="E23" s="43"/>
      <c r="F23" s="43"/>
      <c r="G23" s="43"/>
      <c r="H23" s="42"/>
      <c r="I23" s="42"/>
    </row>
    <row r="24" spans="1:9" ht="11.25">
      <c r="A24" s="27"/>
      <c r="B24" s="27"/>
      <c r="C24" s="115"/>
      <c r="D24" s="116"/>
      <c r="E24" s="43"/>
      <c r="F24" s="43"/>
      <c r="G24" s="43"/>
      <c r="H24" s="42"/>
      <c r="I24" s="42"/>
    </row>
    <row r="25" spans="1:9" ht="11.25">
      <c r="A25" s="112"/>
      <c r="B25" s="112" t="s">
        <v>31</v>
      </c>
      <c r="C25" s="114">
        <f>SUM(C21:C24)</f>
        <v>9000</v>
      </c>
      <c r="D25" s="114">
        <f>SUM(D21:D24)</f>
        <v>9000</v>
      </c>
      <c r="E25" s="114">
        <f>SUM(E21:E24)</f>
        <v>0</v>
      </c>
      <c r="F25" s="114">
        <f>SUM(F21:F24)</f>
        <v>0</v>
      </c>
      <c r="G25" s="114">
        <f>SUM(G21:G24)</f>
        <v>0</v>
      </c>
      <c r="H25" s="112"/>
      <c r="I25" s="112"/>
    </row>
    <row r="95" spans="1:8" ht="11.25">
      <c r="A95" s="8"/>
      <c r="B95" s="8"/>
      <c r="C95" s="9"/>
      <c r="D95" s="9"/>
      <c r="E95" s="9"/>
      <c r="F95" s="9"/>
      <c r="G95" s="9"/>
      <c r="H95" s="8"/>
    </row>
    <row r="96" spans="1:2" ht="11.25">
      <c r="A96" s="23"/>
      <c r="B96" s="24"/>
    </row>
    <row r="97" spans="1:2" ht="11.25">
      <c r="A97" s="23"/>
      <c r="B97" s="24"/>
    </row>
    <row r="98" spans="1:2" ht="11.25">
      <c r="A98" s="23"/>
      <c r="B98" s="24"/>
    </row>
    <row r="99" spans="1:2" ht="11.25">
      <c r="A99" s="23"/>
      <c r="B99" s="24"/>
    </row>
    <row r="100" spans="1:2" ht="11.25">
      <c r="A100" s="23"/>
      <c r="B100" s="24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Importe de la cuentas por cobrar con fecha de vencimiento de 1 a 90 días." sqref="D7 D20"/>
    <dataValidation allowBlank="1" showInputMessage="1" showErrorMessage="1" prompt="Importe de la cuentas por cobrar con fecha de vencimiento de 91 a 180 días." sqref="E7 E20"/>
    <dataValidation allowBlank="1" showInputMessage="1" showErrorMessage="1" prompt="Importe de la cuentas por cobrar con fecha de vencimiento de 181 a 365 días." sqref="F7 F20"/>
    <dataValidation allowBlank="1" showInputMessage="1" showErrorMessage="1" prompt="Importe de la cuentas por cobrar con vencimiento mayor a 365 días." sqref="G7 G20"/>
    <dataValidation allowBlank="1" showInputMessage="1" showErrorMessage="1" prompt="Informar sobre caraterísticas cualitativas de la cuenta, ejemplo: acciones implementadas para su recuperación, causas de la demora en su recuperación." sqref="H7 H20"/>
    <dataValidation allowBlank="1" showInputMessage="1" showErrorMessage="1" prompt="Indicar si el deudor ya sobrepasó el plazo estipulado para pago, 90, 180 o 365 días." sqref="I7 I20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zoomScalePageLayoutView="0" workbookViewId="0" topLeftCell="A52">
      <selection activeCell="G64" sqref="G64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5" width="17.7109375" style="4" customWidth="1"/>
    <col min="6" max="6" width="17.7109375" style="25" customWidth="1"/>
    <col min="7" max="7" width="23.00390625" style="25" customWidth="1"/>
    <col min="8" max="8" width="8.7109375" style="25" customWidth="1"/>
    <col min="9" max="16384" width="11.421875" style="25" customWidth="1"/>
  </cols>
  <sheetData>
    <row r="1" spans="1:6" ht="11.25">
      <c r="A1" s="1" t="s">
        <v>1</v>
      </c>
      <c r="B1" s="1"/>
      <c r="C1" s="35"/>
      <c r="D1" s="35"/>
      <c r="E1" s="35"/>
      <c r="F1" s="3"/>
    </row>
    <row r="2" spans="1:6" ht="11.25">
      <c r="A2" s="1" t="s">
        <v>9</v>
      </c>
      <c r="B2" s="1"/>
      <c r="C2" s="35"/>
      <c r="D2" s="35"/>
      <c r="E2" s="35"/>
      <c r="F2" s="34"/>
    </row>
    <row r="3" ht="11.25">
      <c r="F3" s="34"/>
    </row>
    <row r="4" ht="11.25">
      <c r="F4" s="34"/>
    </row>
    <row r="5" spans="1:6" ht="11.25" customHeight="1">
      <c r="A5" s="112" t="s">
        <v>44</v>
      </c>
      <c r="B5" s="112"/>
      <c r="C5" s="53"/>
      <c r="D5" s="53"/>
      <c r="E5" s="53"/>
      <c r="F5" s="112" t="s">
        <v>38</v>
      </c>
    </row>
    <row r="6" spans="1:6" ht="11.25">
      <c r="A6" s="56"/>
      <c r="B6" s="56"/>
      <c r="C6" s="53"/>
      <c r="D6" s="55"/>
      <c r="E6" s="55"/>
      <c r="F6" s="54"/>
    </row>
    <row r="7" spans="1:6" ht="15" customHeight="1">
      <c r="A7" s="112" t="s">
        <v>2</v>
      </c>
      <c r="B7" s="112" t="s">
        <v>3</v>
      </c>
      <c r="C7" s="112" t="s">
        <v>4</v>
      </c>
      <c r="D7" s="112" t="s">
        <v>5</v>
      </c>
      <c r="E7" s="112" t="s">
        <v>6</v>
      </c>
      <c r="F7" s="112" t="s">
        <v>37</v>
      </c>
    </row>
    <row r="8" spans="1:6" ht="11.25">
      <c r="A8" s="27"/>
      <c r="B8" s="27"/>
      <c r="C8" s="26"/>
      <c r="D8" s="26"/>
      <c r="E8" s="26"/>
      <c r="F8" s="26"/>
    </row>
    <row r="9" spans="1:6" ht="11.25">
      <c r="A9" s="27"/>
      <c r="B9" s="27"/>
      <c r="C9" s="26"/>
      <c r="D9" s="26"/>
      <c r="E9" s="26"/>
      <c r="F9" s="26"/>
    </row>
    <row r="10" spans="1:6" ht="11.25">
      <c r="A10" s="27"/>
      <c r="B10" s="27"/>
      <c r="C10" s="26"/>
      <c r="D10" s="26"/>
      <c r="E10" s="26"/>
      <c r="F10" s="26"/>
    </row>
    <row r="11" spans="1:6" ht="11.25">
      <c r="A11" s="114"/>
      <c r="B11" s="114" t="s">
        <v>43</v>
      </c>
      <c r="C11" s="114">
        <f>SUM(C8:C10)</f>
        <v>0</v>
      </c>
      <c r="D11" s="114">
        <f>SUM(D8:D10)</f>
        <v>0</v>
      </c>
      <c r="E11" s="114">
        <f>SUM(E8:E10)</f>
        <v>0</v>
      </c>
      <c r="F11" s="114"/>
    </row>
    <row r="12" spans="1:6" ht="11.25">
      <c r="A12" s="20"/>
      <c r="B12" s="20"/>
      <c r="C12" s="30"/>
      <c r="D12" s="30"/>
      <c r="E12" s="30"/>
      <c r="F12" s="20"/>
    </row>
    <row r="13" spans="1:6" ht="11.25">
      <c r="A13" s="20"/>
      <c r="B13" s="20"/>
      <c r="C13" s="30"/>
      <c r="D13" s="30"/>
      <c r="E13" s="30"/>
      <c r="F13" s="20"/>
    </row>
    <row r="14" spans="1:6" ht="11.25" customHeight="1">
      <c r="A14" s="112" t="s">
        <v>42</v>
      </c>
      <c r="B14" s="112"/>
      <c r="C14" s="53"/>
      <c r="D14" s="53"/>
      <c r="E14" s="53"/>
      <c r="F14" s="112" t="s">
        <v>38</v>
      </c>
    </row>
    <row r="15" spans="1:3" ht="12.75" customHeight="1">
      <c r="A15" s="48"/>
      <c r="B15" s="48"/>
      <c r="C15" s="29"/>
    </row>
    <row r="16" spans="1:6" ht="15" customHeight="1">
      <c r="A16" s="114" t="s">
        <v>2</v>
      </c>
      <c r="B16" s="114" t="s">
        <v>3</v>
      </c>
      <c r="C16" s="114" t="s">
        <v>4</v>
      </c>
      <c r="D16" s="114" t="s">
        <v>5</v>
      </c>
      <c r="E16" s="114" t="s">
        <v>6</v>
      </c>
      <c r="F16" s="114" t="s">
        <v>37</v>
      </c>
    </row>
    <row r="17" spans="1:6" ht="11.25">
      <c r="A17" s="27"/>
      <c r="B17" s="42"/>
      <c r="C17" s="116"/>
      <c r="D17" s="116"/>
      <c r="E17" s="116"/>
      <c r="F17" s="42"/>
    </row>
    <row r="18" spans="1:6" ht="11.25">
      <c r="A18" s="27" t="s">
        <v>154</v>
      </c>
      <c r="B18" s="42" t="s">
        <v>155</v>
      </c>
      <c r="C18" s="116">
        <v>1109408.14</v>
      </c>
      <c r="D18" s="116">
        <v>1109408.14</v>
      </c>
      <c r="E18" s="116">
        <v>0</v>
      </c>
      <c r="F18" s="42"/>
    </row>
    <row r="19" spans="1:6" ht="11.25">
      <c r="A19" s="27" t="s">
        <v>156</v>
      </c>
      <c r="B19" s="42" t="s">
        <v>157</v>
      </c>
      <c r="C19" s="116">
        <v>7156.93</v>
      </c>
      <c r="D19" s="116">
        <v>7156.93</v>
      </c>
      <c r="E19" s="116">
        <v>0</v>
      </c>
      <c r="F19" s="42"/>
    </row>
    <row r="20" spans="1:6" ht="11.25">
      <c r="A20" s="27" t="s">
        <v>158</v>
      </c>
      <c r="B20" s="42" t="s">
        <v>159</v>
      </c>
      <c r="C20" s="116">
        <v>1097139.44</v>
      </c>
      <c r="D20" s="116">
        <v>1097139.44</v>
      </c>
      <c r="E20" s="116">
        <v>0</v>
      </c>
      <c r="F20" s="42"/>
    </row>
    <row r="21" spans="1:6" ht="11.25">
      <c r="A21" s="27" t="s">
        <v>160</v>
      </c>
      <c r="B21" s="42" t="s">
        <v>161</v>
      </c>
      <c r="C21" s="116">
        <v>3040072.95</v>
      </c>
      <c r="D21" s="116">
        <v>3040072.95</v>
      </c>
      <c r="E21" s="116">
        <v>0</v>
      </c>
      <c r="F21" s="42"/>
    </row>
    <row r="22" spans="1:6" ht="11.25">
      <c r="A22" s="27" t="s">
        <v>162</v>
      </c>
      <c r="B22" s="42" t="s">
        <v>163</v>
      </c>
      <c r="C22" s="116">
        <v>1431.18</v>
      </c>
      <c r="D22" s="116">
        <v>1431.18</v>
      </c>
      <c r="E22" s="116">
        <v>0</v>
      </c>
      <c r="F22" s="42"/>
    </row>
    <row r="23" spans="1:6" ht="11.25">
      <c r="A23" s="27" t="s">
        <v>165</v>
      </c>
      <c r="B23" s="42" t="s">
        <v>166</v>
      </c>
      <c r="C23" s="116">
        <v>1585519.63</v>
      </c>
      <c r="D23" s="116">
        <v>1585519.63</v>
      </c>
      <c r="E23" s="116">
        <v>0</v>
      </c>
      <c r="F23" s="42"/>
    </row>
    <row r="24" spans="1:6" ht="11.25">
      <c r="A24" s="27" t="s">
        <v>167</v>
      </c>
      <c r="B24" s="42" t="s">
        <v>168</v>
      </c>
      <c r="C24" s="116">
        <v>91747.44</v>
      </c>
      <c r="D24" s="116">
        <v>91747.44</v>
      </c>
      <c r="E24" s="116">
        <v>0</v>
      </c>
      <c r="F24" s="42"/>
    </row>
    <row r="25" spans="1:6" ht="11.25">
      <c r="A25" s="27" t="s">
        <v>169</v>
      </c>
      <c r="B25" s="42" t="s">
        <v>170</v>
      </c>
      <c r="C25" s="116">
        <v>4981360.55</v>
      </c>
      <c r="D25" s="116">
        <v>4981360.55</v>
      </c>
      <c r="E25" s="116">
        <v>0</v>
      </c>
      <c r="F25" s="42"/>
    </row>
    <row r="26" spans="1:6" ht="11.25">
      <c r="A26" s="27" t="s">
        <v>171</v>
      </c>
      <c r="B26" s="42" t="s">
        <v>172</v>
      </c>
      <c r="C26" s="116">
        <v>2108240</v>
      </c>
      <c r="D26" s="116">
        <v>2108240</v>
      </c>
      <c r="E26" s="116">
        <v>0</v>
      </c>
      <c r="F26" s="42"/>
    </row>
    <row r="27" spans="1:6" ht="11.25">
      <c r="A27" s="27" t="s">
        <v>173</v>
      </c>
      <c r="B27" s="42" t="s">
        <v>174</v>
      </c>
      <c r="C27" s="116">
        <v>694840</v>
      </c>
      <c r="D27" s="116">
        <v>694840</v>
      </c>
      <c r="E27" s="116">
        <v>0</v>
      </c>
      <c r="F27" s="42"/>
    </row>
    <row r="28" spans="1:6" ht="11.25">
      <c r="A28" s="27" t="s">
        <v>175</v>
      </c>
      <c r="B28" s="42" t="s">
        <v>176</v>
      </c>
      <c r="C28" s="116">
        <v>21547.21</v>
      </c>
      <c r="D28" s="116">
        <v>21547.21</v>
      </c>
      <c r="E28" s="116">
        <v>0</v>
      </c>
      <c r="F28" s="42"/>
    </row>
    <row r="29" spans="1:6" ht="11.25">
      <c r="A29" s="27" t="s">
        <v>177</v>
      </c>
      <c r="B29" s="42" t="s">
        <v>178</v>
      </c>
      <c r="C29" s="116">
        <v>96261.53</v>
      </c>
      <c r="D29" s="116">
        <v>96261.53</v>
      </c>
      <c r="E29" s="116">
        <v>0</v>
      </c>
      <c r="F29" s="42"/>
    </row>
    <row r="30" spans="1:6" ht="11.25">
      <c r="A30" s="27" t="s">
        <v>179</v>
      </c>
      <c r="B30" s="42" t="s">
        <v>180</v>
      </c>
      <c r="C30" s="116">
        <v>204270.98</v>
      </c>
      <c r="D30" s="116">
        <v>204270.98</v>
      </c>
      <c r="E30" s="116">
        <v>0</v>
      </c>
      <c r="F30" s="42"/>
    </row>
    <row r="31" spans="1:6" ht="11.25">
      <c r="A31" s="27" t="s">
        <v>181</v>
      </c>
      <c r="B31" s="42" t="s">
        <v>182</v>
      </c>
      <c r="C31" s="116">
        <v>3670.84</v>
      </c>
      <c r="D31" s="116">
        <v>3670.84</v>
      </c>
      <c r="E31" s="116">
        <v>0</v>
      </c>
      <c r="F31" s="42"/>
    </row>
    <row r="32" spans="1:6" ht="11.25">
      <c r="A32" s="27" t="s">
        <v>183</v>
      </c>
      <c r="B32" s="42" t="s">
        <v>184</v>
      </c>
      <c r="C32" s="116">
        <v>69669.9</v>
      </c>
      <c r="D32" s="116">
        <v>69669.9</v>
      </c>
      <c r="E32" s="116">
        <v>0</v>
      </c>
      <c r="F32" s="42"/>
    </row>
    <row r="33" spans="1:6" ht="11.25">
      <c r="A33" s="27" t="s">
        <v>185</v>
      </c>
      <c r="B33" s="42" t="s">
        <v>186</v>
      </c>
      <c r="C33" s="116">
        <v>877793.63</v>
      </c>
      <c r="D33" s="116">
        <v>877793.63</v>
      </c>
      <c r="E33" s="116">
        <v>0</v>
      </c>
      <c r="F33" s="42"/>
    </row>
    <row r="34" spans="1:6" ht="11.25">
      <c r="A34" s="27"/>
      <c r="B34" s="42"/>
      <c r="C34" s="116"/>
      <c r="D34" s="116"/>
      <c r="E34" s="116"/>
      <c r="F34" s="42"/>
    </row>
    <row r="35" spans="1:6" ht="11.25">
      <c r="A35" s="27"/>
      <c r="B35" s="42"/>
      <c r="C35" s="116"/>
      <c r="D35" s="116"/>
      <c r="E35" s="116"/>
      <c r="F35" s="42"/>
    </row>
    <row r="36" spans="1:6" ht="11.25">
      <c r="A36" s="114"/>
      <c r="B36" s="114" t="s">
        <v>41</v>
      </c>
      <c r="C36" s="114">
        <f>SUM(C17:C35)</f>
        <v>15990130.350000001</v>
      </c>
      <c r="D36" s="114">
        <f>SUM(D17:D35)</f>
        <v>15990130.350000001</v>
      </c>
      <c r="E36" s="114">
        <f>SUM(E17:E35)</f>
        <v>0</v>
      </c>
      <c r="F36" s="114"/>
    </row>
    <row r="37" spans="1:6" s="5" customFormat="1" ht="11.25">
      <c r="A37" s="19"/>
      <c r="B37" s="19"/>
      <c r="C37" s="7"/>
      <c r="D37" s="7"/>
      <c r="E37" s="7"/>
      <c r="F37" s="7"/>
    </row>
    <row r="38" spans="1:6" s="5" customFormat="1" ht="11.25">
      <c r="A38" s="19"/>
      <c r="B38" s="19"/>
      <c r="C38" s="7"/>
      <c r="D38" s="7"/>
      <c r="E38" s="7"/>
      <c r="F38" s="7"/>
    </row>
    <row r="39" spans="1:7" s="5" customFormat="1" ht="11.25" customHeight="1">
      <c r="A39" s="114" t="s">
        <v>40</v>
      </c>
      <c r="B39" s="114"/>
      <c r="C39" s="53"/>
      <c r="D39" s="53"/>
      <c r="E39" s="53"/>
      <c r="G39" s="114" t="s">
        <v>38</v>
      </c>
    </row>
    <row r="40" spans="1:6" s="5" customFormat="1" ht="11.25">
      <c r="A40" s="48"/>
      <c r="B40" s="48"/>
      <c r="C40" s="29"/>
      <c r="D40" s="4"/>
      <c r="E40" s="4"/>
      <c r="F40" s="25"/>
    </row>
    <row r="41" spans="1:8" s="5" customFormat="1" ht="27.75" customHeight="1">
      <c r="A41" s="114" t="s">
        <v>2</v>
      </c>
      <c r="B41" s="114" t="s">
        <v>3</v>
      </c>
      <c r="C41" s="114" t="s">
        <v>4</v>
      </c>
      <c r="D41" s="114" t="s">
        <v>5</v>
      </c>
      <c r="E41" s="114" t="s">
        <v>6</v>
      </c>
      <c r="F41" s="114" t="s">
        <v>37</v>
      </c>
      <c r="G41" s="114" t="s">
        <v>36</v>
      </c>
      <c r="H41" s="114" t="s">
        <v>35</v>
      </c>
    </row>
    <row r="42" spans="1:8" s="5" customFormat="1" ht="11.25">
      <c r="A42" s="27"/>
      <c r="B42" s="42"/>
      <c r="C42" s="26"/>
      <c r="D42" s="43"/>
      <c r="E42" s="43"/>
      <c r="F42" s="42"/>
      <c r="G42" s="42"/>
      <c r="H42" s="42"/>
    </row>
    <row r="43" spans="1:8" s="5" customFormat="1" ht="11.25">
      <c r="A43" s="27" t="s">
        <v>187</v>
      </c>
      <c r="B43" s="42" t="s">
        <v>155</v>
      </c>
      <c r="C43" s="115">
        <v>88241.42</v>
      </c>
      <c r="D43" s="115">
        <v>88241.42</v>
      </c>
      <c r="E43" s="116">
        <v>0</v>
      </c>
      <c r="F43" s="42"/>
      <c r="G43" s="42"/>
      <c r="H43" s="42"/>
    </row>
    <row r="44" spans="1:8" s="5" customFormat="1" ht="11.25">
      <c r="A44" s="27" t="s">
        <v>188</v>
      </c>
      <c r="B44" s="42" t="s">
        <v>189</v>
      </c>
      <c r="C44" s="115">
        <v>357.85</v>
      </c>
      <c r="D44" s="115">
        <v>357.85</v>
      </c>
      <c r="E44" s="116">
        <v>0</v>
      </c>
      <c r="F44" s="42"/>
      <c r="G44" s="42"/>
      <c r="H44" s="42"/>
    </row>
    <row r="45" spans="1:8" s="5" customFormat="1" ht="11.25">
      <c r="A45" s="27" t="s">
        <v>190</v>
      </c>
      <c r="B45" s="42" t="s">
        <v>159</v>
      </c>
      <c r="C45" s="115">
        <v>434321.28</v>
      </c>
      <c r="D45" s="115">
        <v>434321.28</v>
      </c>
      <c r="E45" s="116">
        <v>0</v>
      </c>
      <c r="F45" s="42"/>
      <c r="G45" s="42"/>
      <c r="H45" s="42"/>
    </row>
    <row r="46" spans="1:8" s="5" customFormat="1" ht="11.25">
      <c r="A46" s="27" t="s">
        <v>191</v>
      </c>
      <c r="B46" s="42" t="s">
        <v>161</v>
      </c>
      <c r="C46" s="115">
        <v>50339.38</v>
      </c>
      <c r="D46" s="115">
        <v>50339.38</v>
      </c>
      <c r="E46" s="116">
        <v>0</v>
      </c>
      <c r="F46" s="42"/>
      <c r="G46" s="42"/>
      <c r="H46" s="42"/>
    </row>
    <row r="47" spans="1:8" s="5" customFormat="1" ht="11.25">
      <c r="A47" s="27" t="s">
        <v>192</v>
      </c>
      <c r="B47" s="42" t="s">
        <v>163</v>
      </c>
      <c r="C47" s="115">
        <v>453.21</v>
      </c>
      <c r="D47" s="115">
        <v>453.21</v>
      </c>
      <c r="E47" s="116">
        <v>0</v>
      </c>
      <c r="F47" s="42"/>
      <c r="G47" s="42"/>
      <c r="H47" s="42"/>
    </row>
    <row r="48" spans="1:8" s="5" customFormat="1" ht="11.25">
      <c r="A48" s="27" t="s">
        <v>193</v>
      </c>
      <c r="B48" s="42" t="s">
        <v>166</v>
      </c>
      <c r="C48" s="115">
        <v>160550.1</v>
      </c>
      <c r="D48" s="115">
        <v>160550.1</v>
      </c>
      <c r="E48" s="116">
        <v>0</v>
      </c>
      <c r="F48" s="42"/>
      <c r="G48" s="42"/>
      <c r="H48" s="42"/>
    </row>
    <row r="49" spans="1:8" s="5" customFormat="1" ht="11.25">
      <c r="A49" s="27" t="s">
        <v>194</v>
      </c>
      <c r="B49" s="42" t="s">
        <v>168</v>
      </c>
      <c r="C49" s="115">
        <v>11567.01</v>
      </c>
      <c r="D49" s="115">
        <v>11567.01</v>
      </c>
      <c r="E49" s="116">
        <v>0</v>
      </c>
      <c r="F49" s="42"/>
      <c r="G49" s="42"/>
      <c r="H49" s="42"/>
    </row>
    <row r="50" spans="1:8" s="5" customFormat="1" ht="11.25">
      <c r="A50" s="27" t="s">
        <v>195</v>
      </c>
      <c r="B50" s="42" t="s">
        <v>170</v>
      </c>
      <c r="C50" s="115">
        <v>1104997.01</v>
      </c>
      <c r="D50" s="115">
        <v>1104997.01</v>
      </c>
      <c r="E50" s="116">
        <v>0</v>
      </c>
      <c r="F50" s="42"/>
      <c r="G50" s="42"/>
      <c r="H50" s="42"/>
    </row>
    <row r="51" spans="1:8" s="5" customFormat="1" ht="11.25">
      <c r="A51" s="27" t="s">
        <v>196</v>
      </c>
      <c r="B51" s="42" t="s">
        <v>172</v>
      </c>
      <c r="C51" s="115">
        <v>844640.92</v>
      </c>
      <c r="D51" s="115">
        <v>844640.92</v>
      </c>
      <c r="E51" s="116">
        <v>0</v>
      </c>
      <c r="F51" s="42"/>
      <c r="G51" s="42"/>
      <c r="H51" s="42"/>
    </row>
    <row r="52" spans="1:8" s="5" customFormat="1" ht="11.25">
      <c r="A52" s="27" t="s">
        <v>197</v>
      </c>
      <c r="B52" s="42" t="s">
        <v>176</v>
      </c>
      <c r="C52" s="115">
        <v>5221.45</v>
      </c>
      <c r="D52" s="115">
        <v>5221.45</v>
      </c>
      <c r="E52" s="116">
        <v>0</v>
      </c>
      <c r="F52" s="42"/>
      <c r="G52" s="42"/>
      <c r="H52" s="42"/>
    </row>
    <row r="53" spans="1:8" s="5" customFormat="1" ht="11.25">
      <c r="A53" s="27" t="s">
        <v>198</v>
      </c>
      <c r="B53" s="42" t="s">
        <v>178</v>
      </c>
      <c r="C53" s="115">
        <v>15255.15</v>
      </c>
      <c r="D53" s="115">
        <v>15255.15</v>
      </c>
      <c r="E53" s="116">
        <v>0</v>
      </c>
      <c r="F53" s="42"/>
      <c r="G53" s="42"/>
      <c r="H53" s="42"/>
    </row>
    <row r="54" spans="1:8" s="5" customFormat="1" ht="11.25">
      <c r="A54" s="27" t="s">
        <v>199</v>
      </c>
      <c r="B54" s="42" t="s">
        <v>180</v>
      </c>
      <c r="C54" s="115">
        <v>5301.11</v>
      </c>
      <c r="D54" s="115">
        <v>5301.11</v>
      </c>
      <c r="E54" s="116">
        <v>0</v>
      </c>
      <c r="F54" s="42"/>
      <c r="G54" s="42"/>
      <c r="H54" s="42"/>
    </row>
    <row r="55" spans="1:8" s="5" customFormat="1" ht="11.25">
      <c r="A55" s="27" t="s">
        <v>200</v>
      </c>
      <c r="B55" s="42" t="s">
        <v>182</v>
      </c>
      <c r="C55" s="115">
        <v>948.29</v>
      </c>
      <c r="D55" s="115">
        <v>948.29</v>
      </c>
      <c r="E55" s="116">
        <v>0</v>
      </c>
      <c r="F55" s="42"/>
      <c r="G55" s="42"/>
      <c r="H55" s="42"/>
    </row>
    <row r="56" spans="1:8" s="5" customFormat="1" ht="11.25">
      <c r="A56" s="27" t="s">
        <v>201</v>
      </c>
      <c r="B56" s="42" t="s">
        <v>184</v>
      </c>
      <c r="C56" s="115">
        <v>37193.13</v>
      </c>
      <c r="D56" s="115">
        <v>37193.13</v>
      </c>
      <c r="E56" s="116">
        <v>0</v>
      </c>
      <c r="F56" s="42"/>
      <c r="G56" s="42"/>
      <c r="H56" s="42"/>
    </row>
    <row r="57" spans="1:8" s="5" customFormat="1" ht="11.25">
      <c r="A57" s="27"/>
      <c r="B57" s="42"/>
      <c r="C57" s="115"/>
      <c r="D57" s="116"/>
      <c r="E57" s="116"/>
      <c r="F57" s="42"/>
      <c r="G57" s="42"/>
      <c r="H57" s="42"/>
    </row>
    <row r="58" spans="1:8" s="5" customFormat="1" ht="11.25">
      <c r="A58" s="27"/>
      <c r="B58" s="42"/>
      <c r="C58" s="115"/>
      <c r="D58" s="116"/>
      <c r="E58" s="116"/>
      <c r="F58" s="42"/>
      <c r="G58" s="42"/>
      <c r="H58" s="42"/>
    </row>
    <row r="59" spans="1:8" s="5" customFormat="1" ht="11.25">
      <c r="A59" s="114"/>
      <c r="B59" s="114" t="s">
        <v>39</v>
      </c>
      <c r="C59" s="114">
        <f>SUM(C42:C58)</f>
        <v>2759387.31</v>
      </c>
      <c r="D59" s="114">
        <f>SUM(D42:D58)</f>
        <v>2759387.31</v>
      </c>
      <c r="E59" s="114">
        <f>SUM(E42:E58)</f>
        <v>0</v>
      </c>
      <c r="F59" s="114"/>
      <c r="G59" s="114"/>
      <c r="H59" s="114"/>
    </row>
    <row r="60" spans="1:6" s="5" customFormat="1" ht="11.25">
      <c r="A60" s="10"/>
      <c r="B60" s="10"/>
      <c r="C60" s="11"/>
      <c r="D60" s="11"/>
      <c r="E60" s="11"/>
      <c r="F60" s="7"/>
    </row>
  </sheetData>
  <sheetProtection/>
  <dataValidations count="8">
    <dataValidation allowBlank="1" showInputMessage="1" showErrorMessage="1" prompt="Importe final del periodo que corresponde la información financiera trimestral que se presenta." sqref="D7 D16 D41"/>
    <dataValidation allowBlank="1" showInputMessage="1" showErrorMessage="1" prompt="Saldo al 31 de diciembre del año anterior del ejercio que se presenta." sqref="C7 C16 C41"/>
    <dataValidation allowBlank="1" showInputMessage="1" showErrorMessage="1" prompt="Corresponde al número de la cuenta de acuerdo al Plan de Cuentas emitido por el CONAC (DOF 23/12/2015)." sqref="A7 A16 A41"/>
    <dataValidation allowBlank="1" showInputMessage="1" showErrorMessage="1" prompt="Indicar la tasa de aplicación." sqref="H41"/>
    <dataValidation allowBlank="1" showInputMessage="1" showErrorMessage="1" prompt="Indicar el método de depreciación." sqref="G41"/>
    <dataValidation allowBlank="1" showInputMessage="1" showErrorMessage="1" prompt="Corresponde al nombre o descripción de la cuenta de acuerdo al Plan de Cuentas emitido por el CONAC." sqref="B7 B16 B41"/>
    <dataValidation allowBlank="1" showInputMessage="1" showErrorMessage="1" prompt="Diferencia entre el saldo final y el inicial presentados." sqref="E7 E16 E41"/>
    <dataValidation allowBlank="1" showInputMessage="1" showErrorMessage="1" prompt="Criterio para la aplicación de depreciación: anual, mensual, trimestral, etc." sqref="F7 F16 F41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SheetLayoutView="100" zoomScalePageLayoutView="0" workbookViewId="0" topLeftCell="A4">
      <selection activeCell="A23" sqref="A23:IV29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5" width="17.7109375" style="4" customWidth="1"/>
    <col min="6" max="6" width="17.7109375" style="25" customWidth="1"/>
    <col min="7" max="16384" width="11.421875" style="25" customWidth="1"/>
  </cols>
  <sheetData>
    <row r="1" spans="1:6" ht="11.25" customHeight="1">
      <c r="A1" s="1" t="s">
        <v>1</v>
      </c>
      <c r="B1" s="1"/>
      <c r="C1" s="35"/>
      <c r="D1" s="35"/>
      <c r="E1" s="35"/>
      <c r="F1" s="3"/>
    </row>
    <row r="2" spans="1:5" ht="11.25" customHeight="1">
      <c r="A2" s="1" t="s">
        <v>9</v>
      </c>
      <c r="B2" s="1"/>
      <c r="C2" s="35"/>
      <c r="D2" s="35"/>
      <c r="E2" s="35"/>
    </row>
    <row r="3" spans="1:5" ht="11.25" customHeight="1">
      <c r="A3" s="1"/>
      <c r="B3" s="1"/>
      <c r="C3" s="35"/>
      <c r="D3" s="35"/>
      <c r="E3" s="35"/>
    </row>
    <row r="4" ht="11.25" customHeight="1"/>
    <row r="5" spans="1:6" ht="11.25" customHeight="1">
      <c r="A5" s="118" t="s">
        <v>49</v>
      </c>
      <c r="B5" s="118"/>
      <c r="C5" s="61"/>
      <c r="D5" s="61"/>
      <c r="E5" s="61"/>
      <c r="F5" s="118" t="s">
        <v>46</v>
      </c>
    </row>
    <row r="6" spans="1:5" s="5" customFormat="1" ht="11.25">
      <c r="A6" s="12"/>
      <c r="B6" s="12"/>
      <c r="C6" s="61"/>
      <c r="D6" s="61"/>
      <c r="E6" s="61"/>
    </row>
    <row r="7" spans="1:6" ht="15" customHeight="1">
      <c r="A7" s="118" t="s">
        <v>2</v>
      </c>
      <c r="B7" s="118" t="s">
        <v>3</v>
      </c>
      <c r="C7" s="118" t="s">
        <v>4</v>
      </c>
      <c r="D7" s="118" t="s">
        <v>5</v>
      </c>
      <c r="E7" s="118" t="s">
        <v>6</v>
      </c>
      <c r="F7" s="118" t="s">
        <v>37</v>
      </c>
    </row>
    <row r="8" spans="1:6" ht="11.25">
      <c r="A8" s="49"/>
      <c r="B8" s="49"/>
      <c r="C8" s="115"/>
      <c r="D8" s="119"/>
      <c r="E8" s="119"/>
      <c r="F8" s="60"/>
    </row>
    <row r="9" spans="1:6" ht="11.25">
      <c r="A9" s="110">
        <v>125105911</v>
      </c>
      <c r="B9" s="49" t="s">
        <v>202</v>
      </c>
      <c r="C9" s="119">
        <v>27249</v>
      </c>
      <c r="D9" s="119">
        <v>27249</v>
      </c>
      <c r="E9" s="119">
        <v>0</v>
      </c>
      <c r="F9" s="60"/>
    </row>
    <row r="10" spans="1:6" ht="11.25">
      <c r="A10" s="49"/>
      <c r="B10" s="49"/>
      <c r="C10" s="115"/>
      <c r="D10" s="119"/>
      <c r="E10" s="119"/>
      <c r="F10" s="60"/>
    </row>
    <row r="11" spans="1:6" ht="11.25">
      <c r="A11" s="118"/>
      <c r="B11" s="118" t="s">
        <v>48</v>
      </c>
      <c r="C11" s="120">
        <f>SUM(C8:C10)</f>
        <v>27249</v>
      </c>
      <c r="D11" s="120">
        <f>SUM(D8:D10)</f>
        <v>27249</v>
      </c>
      <c r="E11" s="120">
        <f>SUM(E8:E10)</f>
        <v>0</v>
      </c>
      <c r="F11" s="118"/>
    </row>
    <row r="12" spans="1:6" ht="11.25">
      <c r="A12" s="20"/>
      <c r="B12" s="20"/>
      <c r="C12" s="121"/>
      <c r="D12" s="121"/>
      <c r="E12" s="121"/>
      <c r="F12" s="20"/>
    </row>
    <row r="13" spans="1:6" ht="11.25">
      <c r="A13" s="20"/>
      <c r="B13" s="20"/>
      <c r="C13" s="30"/>
      <c r="D13" s="30"/>
      <c r="E13" s="30"/>
      <c r="F13" s="20"/>
    </row>
    <row r="14" spans="1:6" ht="11.25" customHeight="1">
      <c r="A14" s="118" t="s">
        <v>47</v>
      </c>
      <c r="B14" s="118"/>
      <c r="C14" s="61"/>
      <c r="D14" s="61"/>
      <c r="E14" s="61"/>
      <c r="F14" s="118" t="s">
        <v>46</v>
      </c>
    </row>
    <row r="15" spans="1:5" ht="11.25">
      <c r="A15" s="51"/>
      <c r="B15" s="51"/>
      <c r="C15" s="52"/>
      <c r="D15" s="52"/>
      <c r="E15" s="52"/>
    </row>
    <row r="16" spans="1:6" ht="15" customHeight="1">
      <c r="A16" s="118" t="s">
        <v>2</v>
      </c>
      <c r="B16" s="118" t="s">
        <v>3</v>
      </c>
      <c r="C16" s="118" t="s">
        <v>4</v>
      </c>
      <c r="D16" s="118" t="s">
        <v>5</v>
      </c>
      <c r="E16" s="118" t="s">
        <v>6</v>
      </c>
      <c r="F16" s="118" t="s">
        <v>37</v>
      </c>
    </row>
    <row r="17" spans="1:6" ht="11.25" customHeight="1">
      <c r="A17" s="27"/>
      <c r="B17" s="49"/>
      <c r="C17" s="115"/>
      <c r="D17" s="115"/>
      <c r="E17" s="115"/>
      <c r="F17" s="60"/>
    </row>
    <row r="18" spans="1:6" ht="11.25" customHeight="1">
      <c r="A18" s="27" t="s">
        <v>203</v>
      </c>
      <c r="B18" s="49" t="s">
        <v>204</v>
      </c>
      <c r="C18" s="115">
        <v>8084.78</v>
      </c>
      <c r="D18" s="115">
        <v>8084.78</v>
      </c>
      <c r="E18" s="115">
        <v>0</v>
      </c>
      <c r="F18" s="60"/>
    </row>
    <row r="19" spans="1:6" ht="11.25">
      <c r="A19" s="27"/>
      <c r="B19" s="49"/>
      <c r="C19" s="115"/>
      <c r="D19" s="115"/>
      <c r="E19" s="115"/>
      <c r="F19" s="60"/>
    </row>
    <row r="20" spans="1:6" ht="11.25">
      <c r="A20" s="118"/>
      <c r="B20" s="118" t="s">
        <v>45</v>
      </c>
      <c r="C20" s="120">
        <f>SUM(C17:C19)</f>
        <v>8084.78</v>
      </c>
      <c r="D20" s="120">
        <f>SUM(D17:D19)</f>
        <v>8084.78</v>
      </c>
      <c r="E20" s="120">
        <f>SUM(E17:E19)</f>
        <v>0</v>
      </c>
      <c r="F20" s="118"/>
    </row>
    <row r="21" spans="1:6" ht="11.25">
      <c r="A21" s="20"/>
      <c r="B21" s="20"/>
      <c r="C21" s="30"/>
      <c r="D21" s="30"/>
      <c r="E21" s="30"/>
      <c r="F21" s="20"/>
    </row>
    <row r="22" spans="1:6" ht="11.25">
      <c r="A22" s="20"/>
      <c r="B22" s="20"/>
      <c r="C22" s="30"/>
      <c r="D22" s="30"/>
      <c r="E22" s="30"/>
      <c r="F22" s="20"/>
    </row>
    <row r="23" spans="1:6" ht="11.25">
      <c r="A23" s="59"/>
      <c r="B23" s="57"/>
      <c r="C23" s="58"/>
      <c r="D23" s="58"/>
      <c r="E23" s="58"/>
      <c r="F23" s="57"/>
    </row>
  </sheetData>
  <sheetProtection/>
  <dataValidations count="6">
    <dataValidation allowBlank="1" showInputMessage="1" showErrorMessage="1" prompt="Importe final del periodo que corresponde la información financiera trimestral que se presenta." sqref="D7 D16"/>
    <dataValidation allowBlank="1" showInputMessage="1" showErrorMessage="1" prompt="Saldo al 31 de diciembre del año anterior del ejercio que se presenta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Indicar el medio como se está amortizando el intangible, por tiempo, por uso." sqref="F7 F16"/>
    <dataValidation allowBlank="1" showInputMessage="1" showErrorMessage="1" prompt="Diferencia entre el saldo final y el inicial presentados." sqref="E7 E16"/>
    <dataValidation allowBlank="1" showInputMessage="1" showErrorMessage="1" prompt="Corresponde al nombre o descripción de la cuenta de acuerdo al Plan de Cuentas emitido por el CONAC." sqref="B7 B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6">
      <selection activeCell="A29" sqref="A29:IV46"/>
    </sheetView>
  </sheetViews>
  <sheetFormatPr defaultColWidth="13.7109375" defaultRowHeight="15"/>
  <cols>
    <col min="1" max="1" width="20.7109375" style="25" customWidth="1"/>
    <col min="2" max="2" width="50.7109375" style="25" customWidth="1"/>
    <col min="3" max="7" width="17.7109375" style="4" customWidth="1"/>
    <col min="8" max="8" width="17.7109375" style="25" customWidth="1"/>
    <col min="9" max="16384" width="13.7109375" style="25" customWidth="1"/>
  </cols>
  <sheetData>
    <row r="1" spans="1:8" ht="11.25" customHeight="1">
      <c r="A1" s="1" t="s">
        <v>1</v>
      </c>
      <c r="B1" s="1"/>
      <c r="C1" s="35"/>
      <c r="D1" s="35"/>
      <c r="E1" s="35"/>
      <c r="F1" s="35"/>
      <c r="G1" s="35"/>
      <c r="H1" s="3"/>
    </row>
    <row r="2" spans="1:8" ht="11.25">
      <c r="A2" s="1" t="s">
        <v>9</v>
      </c>
      <c r="B2" s="1"/>
      <c r="C2" s="35"/>
      <c r="D2" s="35"/>
      <c r="E2" s="35"/>
      <c r="F2" s="35"/>
      <c r="G2" s="35"/>
      <c r="H2" s="4"/>
    </row>
    <row r="3" ht="11.25">
      <c r="H3" s="4"/>
    </row>
    <row r="4" ht="11.25">
      <c r="H4" s="4"/>
    </row>
    <row r="5" spans="1:8" ht="11.25" customHeight="1">
      <c r="A5" s="122" t="s">
        <v>52</v>
      </c>
      <c r="B5" s="123"/>
      <c r="C5" s="15"/>
      <c r="D5" s="15"/>
      <c r="E5" s="15"/>
      <c r="F5" s="15"/>
      <c r="G5" s="15"/>
      <c r="H5" s="123" t="s">
        <v>50</v>
      </c>
    </row>
    <row r="6" ht="11.25">
      <c r="A6" s="51"/>
    </row>
    <row r="7" spans="1:8" ht="15" customHeight="1">
      <c r="A7" s="122" t="s">
        <v>2</v>
      </c>
      <c r="B7" s="123" t="s">
        <v>3</v>
      </c>
      <c r="C7" s="122" t="s">
        <v>14</v>
      </c>
      <c r="D7" s="123" t="s">
        <v>28</v>
      </c>
      <c r="E7" s="122" t="s">
        <v>27</v>
      </c>
      <c r="F7" s="123" t="s">
        <v>26</v>
      </c>
      <c r="G7" s="122" t="s">
        <v>25</v>
      </c>
      <c r="H7" s="123" t="s">
        <v>24</v>
      </c>
    </row>
    <row r="8" spans="1:8" ht="11.25">
      <c r="A8" s="27"/>
      <c r="B8" s="27"/>
      <c r="C8" s="115"/>
      <c r="D8" s="115"/>
      <c r="E8" s="115"/>
      <c r="F8" s="115"/>
      <c r="G8" s="115"/>
      <c r="H8" s="65"/>
    </row>
    <row r="9" spans="1:8" ht="11.25">
      <c r="A9" s="27" t="s">
        <v>205</v>
      </c>
      <c r="B9" s="27" t="s">
        <v>206</v>
      </c>
      <c r="C9" s="115">
        <v>1816.45</v>
      </c>
      <c r="D9" s="115">
        <v>1816.45</v>
      </c>
      <c r="E9" s="115"/>
      <c r="F9" s="115"/>
      <c r="G9" s="115"/>
      <c r="H9" s="65"/>
    </row>
    <row r="10" spans="1:8" ht="11.25">
      <c r="A10" s="27" t="s">
        <v>207</v>
      </c>
      <c r="B10" s="27" t="s">
        <v>208</v>
      </c>
      <c r="C10" s="115">
        <v>25163.99</v>
      </c>
      <c r="D10" s="115">
        <v>25163.99</v>
      </c>
      <c r="E10" s="115"/>
      <c r="F10" s="115"/>
      <c r="G10" s="115"/>
      <c r="H10" s="65"/>
    </row>
    <row r="11" spans="1:8" ht="11.25">
      <c r="A11" s="27" t="s">
        <v>209</v>
      </c>
      <c r="B11" s="27" t="s">
        <v>210</v>
      </c>
      <c r="C11" s="115">
        <v>159555.46</v>
      </c>
      <c r="D11" s="115">
        <v>159555.46</v>
      </c>
      <c r="E11" s="115"/>
      <c r="F11" s="115"/>
      <c r="G11" s="115"/>
      <c r="H11" s="65"/>
    </row>
    <row r="12" spans="1:8" ht="11.25">
      <c r="A12" s="27" t="s">
        <v>211</v>
      </c>
      <c r="B12" s="27" t="s">
        <v>212</v>
      </c>
      <c r="C12" s="115">
        <v>130936.48</v>
      </c>
      <c r="D12" s="115">
        <v>130936.48</v>
      </c>
      <c r="E12" s="115"/>
      <c r="F12" s="115"/>
      <c r="G12" s="115"/>
      <c r="H12" s="65"/>
    </row>
    <row r="13" spans="1:8" ht="11.25">
      <c r="A13" s="27" t="s">
        <v>213</v>
      </c>
      <c r="B13" s="27" t="s">
        <v>214</v>
      </c>
      <c r="C13" s="115">
        <v>277936</v>
      </c>
      <c r="D13" s="115">
        <v>277936</v>
      </c>
      <c r="E13" s="115"/>
      <c r="F13" s="115"/>
      <c r="G13" s="115"/>
      <c r="H13" s="65"/>
    </row>
    <row r="14" spans="1:8" ht="11.25">
      <c r="A14" s="27" t="s">
        <v>215</v>
      </c>
      <c r="B14" s="27" t="s">
        <v>216</v>
      </c>
      <c r="C14" s="115">
        <v>94739.37</v>
      </c>
      <c r="D14" s="115">
        <v>94739.37</v>
      </c>
      <c r="E14" s="115"/>
      <c r="F14" s="115"/>
      <c r="G14" s="115"/>
      <c r="H14" s="65"/>
    </row>
    <row r="15" spans="1:8" ht="11.25">
      <c r="A15" s="27" t="s">
        <v>217</v>
      </c>
      <c r="B15" s="27" t="s">
        <v>218</v>
      </c>
      <c r="C15" s="115">
        <v>17774.45</v>
      </c>
      <c r="D15" s="115">
        <v>17774.45</v>
      </c>
      <c r="E15" s="115"/>
      <c r="F15" s="115"/>
      <c r="G15" s="115"/>
      <c r="H15" s="65"/>
    </row>
    <row r="16" spans="1:8" ht="11.25">
      <c r="A16" s="27" t="s">
        <v>219</v>
      </c>
      <c r="B16" s="27" t="s">
        <v>220</v>
      </c>
      <c r="C16" s="115">
        <v>36444.03</v>
      </c>
      <c r="D16" s="115">
        <v>36444.03</v>
      </c>
      <c r="E16" s="115"/>
      <c r="F16" s="115"/>
      <c r="G16" s="115"/>
      <c r="H16" s="65"/>
    </row>
    <row r="17" spans="1:8" ht="11.25">
      <c r="A17" s="27" t="s">
        <v>221</v>
      </c>
      <c r="B17" s="27" t="s">
        <v>222</v>
      </c>
      <c r="C17" s="115">
        <v>3693.77</v>
      </c>
      <c r="D17" s="115">
        <v>3693.77</v>
      </c>
      <c r="E17" s="115"/>
      <c r="F17" s="115"/>
      <c r="G17" s="115"/>
      <c r="H17" s="65"/>
    </row>
    <row r="18" spans="1:8" ht="11.25">
      <c r="A18" s="27" t="s">
        <v>223</v>
      </c>
      <c r="B18" s="27" t="s">
        <v>224</v>
      </c>
      <c r="C18" s="115">
        <v>700</v>
      </c>
      <c r="D18" s="115">
        <v>700</v>
      </c>
      <c r="E18" s="115"/>
      <c r="F18" s="115"/>
      <c r="G18" s="115"/>
      <c r="H18" s="65"/>
    </row>
    <row r="19" spans="1:8" ht="11.25">
      <c r="A19" s="27" t="s">
        <v>225</v>
      </c>
      <c r="B19" s="27" t="s">
        <v>226</v>
      </c>
      <c r="C19" s="115">
        <v>70</v>
      </c>
      <c r="D19" s="115">
        <v>70</v>
      </c>
      <c r="E19" s="115"/>
      <c r="F19" s="115"/>
      <c r="G19" s="115"/>
      <c r="H19" s="65"/>
    </row>
    <row r="20" spans="1:8" ht="11.25">
      <c r="A20" s="27" t="s">
        <v>227</v>
      </c>
      <c r="B20" s="27" t="s">
        <v>228</v>
      </c>
      <c r="C20" s="115">
        <v>489.41</v>
      </c>
      <c r="D20" s="115">
        <v>489.41</v>
      </c>
      <c r="E20" s="115"/>
      <c r="F20" s="115"/>
      <c r="G20" s="115"/>
      <c r="H20" s="65"/>
    </row>
    <row r="21" spans="1:8" ht="11.25">
      <c r="A21" s="27" t="s">
        <v>229</v>
      </c>
      <c r="B21" s="27" t="s">
        <v>230</v>
      </c>
      <c r="C21" s="115">
        <v>37287.62</v>
      </c>
      <c r="D21" s="115">
        <v>37287.62</v>
      </c>
      <c r="E21" s="115"/>
      <c r="F21" s="115"/>
      <c r="G21" s="115"/>
      <c r="H21" s="65"/>
    </row>
    <row r="22" spans="1:8" ht="11.25">
      <c r="A22" s="27" t="s">
        <v>231</v>
      </c>
      <c r="B22" s="27" t="s">
        <v>232</v>
      </c>
      <c r="C22" s="115">
        <v>33165.79</v>
      </c>
      <c r="D22" s="115">
        <v>33165.79</v>
      </c>
      <c r="E22" s="115"/>
      <c r="F22" s="115"/>
      <c r="G22" s="115"/>
      <c r="H22" s="65"/>
    </row>
    <row r="23" spans="1:8" ht="11.25">
      <c r="A23" s="27" t="s">
        <v>233</v>
      </c>
      <c r="B23" s="27" t="s">
        <v>234</v>
      </c>
      <c r="C23" s="115">
        <v>32342.58</v>
      </c>
      <c r="D23" s="115">
        <v>32342.58</v>
      </c>
      <c r="E23" s="115"/>
      <c r="F23" s="115"/>
      <c r="G23" s="115"/>
      <c r="H23" s="65"/>
    </row>
    <row r="24" spans="1:8" ht="11.25">
      <c r="A24" s="27" t="s">
        <v>235</v>
      </c>
      <c r="B24" s="27" t="s">
        <v>236</v>
      </c>
      <c r="C24" s="115">
        <v>78050.47</v>
      </c>
      <c r="D24" s="115">
        <v>78050.47</v>
      </c>
      <c r="E24" s="115"/>
      <c r="F24" s="115"/>
      <c r="G24" s="115"/>
      <c r="H24" s="65"/>
    </row>
    <row r="25" spans="1:8" ht="11.25">
      <c r="A25" s="27"/>
      <c r="B25" s="27"/>
      <c r="C25" s="115"/>
      <c r="D25" s="115"/>
      <c r="E25" s="115"/>
      <c r="F25" s="115"/>
      <c r="G25" s="115"/>
      <c r="H25" s="65"/>
    </row>
    <row r="26" spans="1:8" ht="11.25">
      <c r="A26" s="122"/>
      <c r="B26" s="123" t="s">
        <v>51</v>
      </c>
      <c r="C26" s="124">
        <f>SUM(C8:C25)</f>
        <v>930165.87</v>
      </c>
      <c r="D26" s="125">
        <f>SUM(D8:D25)</f>
        <v>930165.87</v>
      </c>
      <c r="E26" s="124">
        <f>SUM(E8:E25)</f>
        <v>0</v>
      </c>
      <c r="F26" s="125">
        <f>SUM(F8:F25)</f>
        <v>0</v>
      </c>
      <c r="G26" s="124">
        <f>SUM(G8:G25)</f>
        <v>0</v>
      </c>
      <c r="H26" s="123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Informar sobre la factibilidad de pago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16">
      <selection activeCell="C27" sqref="C27:C36"/>
    </sheetView>
  </sheetViews>
  <sheetFormatPr defaultColWidth="12.421875" defaultRowHeight="15"/>
  <cols>
    <col min="1" max="1" width="19.7109375" style="25" customWidth="1"/>
    <col min="2" max="2" width="50.7109375" style="25" customWidth="1"/>
    <col min="3" max="4" width="17.7109375" style="2" customWidth="1"/>
    <col min="5" max="16384" width="12.421875" style="25" customWidth="1"/>
  </cols>
  <sheetData>
    <row r="1" spans="1:4" ht="11.25">
      <c r="A1" s="13" t="s">
        <v>1</v>
      </c>
      <c r="B1" s="13"/>
      <c r="D1" s="3"/>
    </row>
    <row r="2" spans="1:2" ht="11.25">
      <c r="A2" s="13" t="s">
        <v>0</v>
      </c>
      <c r="B2" s="13"/>
    </row>
    <row r="3" spans="3:4" s="8" customFormat="1" ht="11.25">
      <c r="C3" s="14"/>
      <c r="D3" s="14"/>
    </row>
    <row r="4" spans="3:4" s="8" customFormat="1" ht="11.25">
      <c r="C4" s="14"/>
      <c r="D4" s="14"/>
    </row>
    <row r="5" spans="1:4" s="8" customFormat="1" ht="11.25" customHeight="1">
      <c r="A5" s="126" t="s">
        <v>59</v>
      </c>
      <c r="B5" s="126"/>
      <c r="C5" s="9"/>
      <c r="D5" s="126" t="s">
        <v>58</v>
      </c>
    </row>
    <row r="6" spans="1:4" ht="11.25" customHeight="1">
      <c r="A6" s="63"/>
      <c r="B6" s="63"/>
      <c r="C6" s="64"/>
      <c r="D6" s="67"/>
    </row>
    <row r="7" spans="1:4" ht="15" customHeight="1">
      <c r="A7" s="126" t="s">
        <v>2</v>
      </c>
      <c r="B7" s="126" t="s">
        <v>3</v>
      </c>
      <c r="C7" s="126" t="s">
        <v>14</v>
      </c>
      <c r="D7" s="126" t="s">
        <v>24</v>
      </c>
    </row>
    <row r="8" spans="1:4" ht="11.25">
      <c r="A8" s="33"/>
      <c r="B8" s="33"/>
      <c r="C8" s="127"/>
      <c r="D8" s="26"/>
    </row>
    <row r="9" spans="1:4" ht="11.25">
      <c r="A9" s="33" t="s">
        <v>237</v>
      </c>
      <c r="B9" s="33" t="s">
        <v>238</v>
      </c>
      <c r="C9" s="127">
        <v>663631.95</v>
      </c>
      <c r="D9" s="26"/>
    </row>
    <row r="10" spans="1:4" ht="11.25">
      <c r="A10" s="33" t="s">
        <v>239</v>
      </c>
      <c r="B10" s="33" t="s">
        <v>240</v>
      </c>
      <c r="C10" s="127">
        <v>22738.75</v>
      </c>
      <c r="D10" s="26"/>
    </row>
    <row r="11" spans="1:4" ht="11.25">
      <c r="A11" s="33" t="s">
        <v>241</v>
      </c>
      <c r="B11" s="33" t="s">
        <v>242</v>
      </c>
      <c r="C11" s="127">
        <v>71800</v>
      </c>
      <c r="D11" s="26"/>
    </row>
    <row r="12" spans="1:4" ht="11.25">
      <c r="A12" s="33" t="s">
        <v>243</v>
      </c>
      <c r="B12" s="33" t="s">
        <v>244</v>
      </c>
      <c r="C12" s="127">
        <v>1361212.91</v>
      </c>
      <c r="D12" s="26"/>
    </row>
    <row r="13" spans="1:4" ht="11.25">
      <c r="A13" s="33" t="s">
        <v>245</v>
      </c>
      <c r="B13" s="33" t="s">
        <v>246</v>
      </c>
      <c r="C13" s="127">
        <v>373945.27</v>
      </c>
      <c r="D13" s="26"/>
    </row>
    <row r="14" spans="1:4" ht="11.25">
      <c r="A14" s="33" t="s">
        <v>247</v>
      </c>
      <c r="B14" s="33" t="s">
        <v>248</v>
      </c>
      <c r="C14" s="127">
        <v>35752.25</v>
      </c>
      <c r="D14" s="26"/>
    </row>
    <row r="15" spans="1:4" ht="11.25">
      <c r="A15" s="33" t="s">
        <v>249</v>
      </c>
      <c r="B15" s="33" t="s">
        <v>250</v>
      </c>
      <c r="C15" s="127">
        <v>6911.41</v>
      </c>
      <c r="D15" s="26"/>
    </row>
    <row r="16" spans="1:4" ht="11.25">
      <c r="A16" s="33" t="s">
        <v>251</v>
      </c>
      <c r="B16" s="33" t="s">
        <v>252</v>
      </c>
      <c r="C16" s="127">
        <v>7900</v>
      </c>
      <c r="D16" s="26"/>
    </row>
    <row r="17" spans="1:4" ht="11.25">
      <c r="A17" s="33"/>
      <c r="B17" s="33"/>
      <c r="C17" s="127"/>
      <c r="D17" s="26"/>
    </row>
    <row r="18" spans="1:4" ht="11.25">
      <c r="A18" s="33"/>
      <c r="B18" s="33"/>
      <c r="C18" s="127"/>
      <c r="D18" s="26"/>
    </row>
    <row r="19" spans="1:4" s="5" customFormat="1" ht="11.25">
      <c r="A19" s="126"/>
      <c r="B19" s="126" t="s">
        <v>57</v>
      </c>
      <c r="C19" s="128">
        <f>SUM(C8:C18)</f>
        <v>2543892.54</v>
      </c>
      <c r="D19" s="126"/>
    </row>
    <row r="20" spans="1:4" s="5" customFormat="1" ht="11.25">
      <c r="A20" s="19"/>
      <c r="B20" s="19"/>
      <c r="C20" s="7"/>
      <c r="D20" s="7"/>
    </row>
    <row r="21" spans="1:4" s="5" customFormat="1" ht="11.25">
      <c r="A21" s="19"/>
      <c r="B21" s="19"/>
      <c r="C21" s="7"/>
      <c r="D21" s="7"/>
    </row>
    <row r="22" spans="1:4" ht="11.25">
      <c r="A22" s="20"/>
      <c r="B22" s="20"/>
      <c r="C22" s="18"/>
      <c r="D22" s="18"/>
    </row>
    <row r="23" spans="1:4" ht="21.75" customHeight="1">
      <c r="A23" s="126" t="s">
        <v>56</v>
      </c>
      <c r="B23" s="126"/>
      <c r="C23" s="126"/>
      <c r="D23" s="126" t="s">
        <v>55</v>
      </c>
    </row>
    <row r="24" spans="1:4" ht="11.25">
      <c r="A24" s="63"/>
      <c r="B24" s="63"/>
      <c r="C24" s="64"/>
      <c r="D24" s="67"/>
    </row>
    <row r="25" spans="1:4" ht="15" customHeight="1">
      <c r="A25" s="126" t="s">
        <v>2</v>
      </c>
      <c r="B25" s="126" t="s">
        <v>3</v>
      </c>
      <c r="C25" s="126" t="s">
        <v>14</v>
      </c>
      <c r="D25" s="126" t="s">
        <v>24</v>
      </c>
    </row>
    <row r="26" spans="1:4" ht="11.25">
      <c r="A26" s="33"/>
      <c r="B26" s="33"/>
      <c r="C26" s="31"/>
      <c r="D26" s="26"/>
    </row>
    <row r="27" spans="1:4" ht="11.25">
      <c r="A27" s="33" t="s">
        <v>253</v>
      </c>
      <c r="B27" s="33" t="s">
        <v>254</v>
      </c>
      <c r="C27" s="127">
        <v>3319693.91</v>
      </c>
      <c r="D27" s="26"/>
    </row>
    <row r="28" spans="1:4" ht="11.25">
      <c r="A28" s="33" t="s">
        <v>255</v>
      </c>
      <c r="B28" s="33" t="s">
        <v>254</v>
      </c>
      <c r="C28" s="127">
        <v>140000</v>
      </c>
      <c r="D28" s="26"/>
    </row>
    <row r="29" spans="1:4" ht="11.25">
      <c r="A29" s="33" t="s">
        <v>256</v>
      </c>
      <c r="B29" s="33" t="s">
        <v>254</v>
      </c>
      <c r="C29" s="127">
        <v>300000</v>
      </c>
      <c r="D29" s="26"/>
    </row>
    <row r="30" spans="1:4" ht="11.25">
      <c r="A30" s="33" t="s">
        <v>257</v>
      </c>
      <c r="B30" s="33" t="s">
        <v>258</v>
      </c>
      <c r="C30" s="127">
        <v>25305</v>
      </c>
      <c r="D30" s="26"/>
    </row>
    <row r="31" spans="1:4" ht="11.25">
      <c r="A31" s="33" t="s">
        <v>259</v>
      </c>
      <c r="B31" s="33" t="s">
        <v>260</v>
      </c>
      <c r="C31" s="127">
        <v>18000</v>
      </c>
      <c r="D31" s="26"/>
    </row>
    <row r="32" spans="1:4" ht="11.25">
      <c r="A32" s="33"/>
      <c r="B32" s="33"/>
      <c r="C32" s="127"/>
      <c r="D32" s="26"/>
    </row>
    <row r="33" spans="1:4" ht="11.25">
      <c r="A33" s="33"/>
      <c r="B33" s="33"/>
      <c r="C33" s="127"/>
      <c r="D33" s="26"/>
    </row>
    <row r="34" spans="1:4" ht="11.25">
      <c r="A34" s="33"/>
      <c r="B34" s="33"/>
      <c r="C34" s="127"/>
      <c r="D34" s="26"/>
    </row>
    <row r="35" spans="1:4" ht="11.25">
      <c r="A35" s="126"/>
      <c r="B35" s="126" t="s">
        <v>54</v>
      </c>
      <c r="C35" s="128">
        <f>SUM(C26:C34)</f>
        <v>3802998.91</v>
      </c>
      <c r="D35" s="126"/>
    </row>
    <row r="36" spans="1:4" ht="11.25">
      <c r="A36" s="20"/>
      <c r="B36" s="20"/>
      <c r="C36" s="121"/>
      <c r="D36" s="18"/>
    </row>
    <row r="37" spans="1:4" ht="11.25">
      <c r="A37" s="20"/>
      <c r="B37" s="20"/>
      <c r="C37" s="18"/>
      <c r="D37" s="18"/>
    </row>
    <row r="38" spans="1:4" ht="11.25">
      <c r="A38" s="20"/>
      <c r="B38" s="20"/>
      <c r="C38" s="18"/>
      <c r="D38" s="18"/>
    </row>
    <row r="39" spans="1:4" ht="11.25">
      <c r="A39" s="20"/>
      <c r="B39" s="20"/>
      <c r="C39" s="18"/>
      <c r="D39" s="18"/>
    </row>
    <row r="40" spans="1:4" ht="11.25">
      <c r="A40" s="20"/>
      <c r="B40" s="20"/>
      <c r="C40" s="18"/>
      <c r="D40" s="18"/>
    </row>
    <row r="41" spans="1:4" ht="11.25">
      <c r="A41" s="20"/>
      <c r="B41" s="20"/>
      <c r="C41" s="18"/>
      <c r="D41" s="18"/>
    </row>
    <row r="42" spans="1:4" ht="11.25">
      <c r="A42" s="20"/>
      <c r="B42" s="20"/>
      <c r="C42" s="18"/>
      <c r="D42" s="18"/>
    </row>
    <row r="43" spans="1:4" ht="11.25">
      <c r="A43" s="20"/>
      <c r="B43" s="20"/>
      <c r="C43" s="18"/>
      <c r="D43" s="18"/>
    </row>
    <row r="44" spans="1:4" ht="11.25">
      <c r="A44" s="20"/>
      <c r="B44" s="20"/>
      <c r="C44" s="18"/>
      <c r="D44" s="18"/>
    </row>
    <row r="45" spans="1:4" ht="11.25">
      <c r="A45" s="20"/>
      <c r="B45" s="20"/>
      <c r="C45" s="18"/>
      <c r="D45" s="18"/>
    </row>
    <row r="46" spans="1:4" ht="11.25">
      <c r="A46" s="20"/>
      <c r="B46" s="20"/>
      <c r="C46" s="18"/>
      <c r="D46" s="18"/>
    </row>
    <row r="47" spans="1:4" ht="11.25">
      <c r="A47" s="20"/>
      <c r="B47" s="20"/>
      <c r="C47" s="18"/>
      <c r="D47" s="18"/>
    </row>
    <row r="48" spans="1:4" ht="11.25">
      <c r="A48" s="20"/>
      <c r="B48" s="20"/>
      <c r="C48" s="18"/>
      <c r="D48" s="18"/>
    </row>
    <row r="49" spans="1:4" ht="11.25">
      <c r="A49" s="20"/>
      <c r="B49" s="20"/>
      <c r="C49" s="18"/>
      <c r="D49" s="18"/>
    </row>
    <row r="50" spans="1:4" ht="11.25">
      <c r="A50" s="20"/>
      <c r="B50" s="20"/>
      <c r="C50" s="18"/>
      <c r="D50" s="18"/>
    </row>
    <row r="51" spans="1:4" ht="11.25">
      <c r="A51" s="20"/>
      <c r="B51" s="20"/>
      <c r="C51" s="18"/>
      <c r="D51" s="18"/>
    </row>
    <row r="52" spans="1:4" ht="11.25">
      <c r="A52" s="20"/>
      <c r="B52" s="20"/>
      <c r="C52" s="18"/>
      <c r="D52" s="18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25"/>
    <dataValidation allowBlank="1" showInputMessage="1" showErrorMessage="1" prompt="Corresponde al número de la cuenta de acuerdo al Plan de Cuentas emitido por el CONAC (DOF 23/12/2015)." sqref="A7 A25"/>
    <dataValidation allowBlank="1" showInputMessage="1" showErrorMessage="1" prompt="Corresponde al nombre o descripción de la cuenta de acuerdo al Plan de Cuentas emitido por el CONAC." sqref="B7 B25"/>
    <dataValidation allowBlank="1" showInputMessage="1" showErrorMessage="1" prompt="Características cualitativas significativas que les impacten financieramente." sqref="D7 D25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A40">
      <selection activeCell="C61" sqref="C61:D61"/>
    </sheetView>
  </sheetViews>
  <sheetFormatPr defaultColWidth="11.421875" defaultRowHeight="15"/>
  <cols>
    <col min="1" max="1" width="20.7109375" style="20" customWidth="1"/>
    <col min="2" max="2" width="50.7109375" style="20" customWidth="1"/>
    <col min="3" max="3" width="17.7109375" style="121" customWidth="1"/>
    <col min="4" max="4" width="17.7109375" style="21" customWidth="1"/>
    <col min="5" max="5" width="17.7109375" style="22" customWidth="1"/>
    <col min="6" max="8" width="11.421875" style="20" customWidth="1"/>
    <col min="9" max="16384" width="11.421875" style="25" customWidth="1"/>
  </cols>
  <sheetData>
    <row r="1" spans="1:5" s="8" customFormat="1" ht="11.25" customHeight="1">
      <c r="A1" s="13" t="s">
        <v>1</v>
      </c>
      <c r="B1" s="13"/>
      <c r="C1" s="129"/>
      <c r="D1" s="75"/>
      <c r="E1" s="3"/>
    </row>
    <row r="2" spans="1:5" s="8" customFormat="1" ht="11.25" customHeight="1">
      <c r="A2" s="13" t="s">
        <v>0</v>
      </c>
      <c r="B2" s="13"/>
      <c r="C2" s="129"/>
      <c r="D2" s="75"/>
      <c r="E2" s="17"/>
    </row>
    <row r="3" spans="3:5" s="8" customFormat="1" ht="10.5" customHeight="1">
      <c r="C3" s="129"/>
      <c r="D3" s="75"/>
      <c r="E3" s="17"/>
    </row>
    <row r="4" spans="3:5" s="8" customFormat="1" ht="10.5" customHeight="1">
      <c r="C4" s="129"/>
      <c r="D4" s="75"/>
      <c r="E4" s="17"/>
    </row>
    <row r="5" spans="1:5" s="8" customFormat="1" ht="11.25" customHeight="1">
      <c r="A5" s="122" t="s">
        <v>64</v>
      </c>
      <c r="B5" s="122"/>
      <c r="C5" s="129"/>
      <c r="D5" s="74"/>
      <c r="E5" s="122" t="s">
        <v>63</v>
      </c>
    </row>
    <row r="6" spans="1:8" ht="11.25" customHeight="1">
      <c r="A6" s="36"/>
      <c r="B6" s="36"/>
      <c r="C6" s="130"/>
      <c r="D6" s="73"/>
      <c r="E6" s="1"/>
      <c r="F6" s="25"/>
      <c r="G6" s="25"/>
      <c r="H6" s="25"/>
    </row>
    <row r="7" spans="1:8" ht="15" customHeight="1">
      <c r="A7" s="122" t="s">
        <v>2</v>
      </c>
      <c r="B7" s="122" t="s">
        <v>3</v>
      </c>
      <c r="C7" s="124" t="s">
        <v>14</v>
      </c>
      <c r="D7" s="122" t="s">
        <v>62</v>
      </c>
      <c r="E7" s="122" t="s">
        <v>61</v>
      </c>
      <c r="F7" s="25"/>
      <c r="G7" s="25"/>
      <c r="H7" s="25"/>
    </row>
    <row r="8" spans="1:5" ht="11.25">
      <c r="A8" s="33"/>
      <c r="B8" s="33"/>
      <c r="C8" s="113"/>
      <c r="D8" s="72"/>
      <c r="E8" s="71"/>
    </row>
    <row r="9" spans="1:5" ht="78.75">
      <c r="A9" s="33" t="s">
        <v>311</v>
      </c>
      <c r="B9" s="33" t="s">
        <v>261</v>
      </c>
      <c r="C9" s="113">
        <v>1979009.41</v>
      </c>
      <c r="D9" s="72">
        <f>+C9*100%/C$61</f>
        <v>0.49976319569704863</v>
      </c>
      <c r="E9" s="71" t="s">
        <v>310</v>
      </c>
    </row>
    <row r="10" spans="1:5" ht="78.75">
      <c r="A10" s="33" t="s">
        <v>312</v>
      </c>
      <c r="B10" s="33" t="s">
        <v>262</v>
      </c>
      <c r="C10" s="113">
        <v>704959.54</v>
      </c>
      <c r="D10" s="72">
        <f aca="true" t="shared" si="0" ref="D10:D57">+C10*100%/C$61</f>
        <v>0.17802483948144612</v>
      </c>
      <c r="E10" s="71" t="s">
        <v>310</v>
      </c>
    </row>
    <row r="11" spans="1:5" ht="11.25">
      <c r="A11" s="33" t="s">
        <v>313</v>
      </c>
      <c r="B11" s="33" t="s">
        <v>263</v>
      </c>
      <c r="C11" s="113">
        <v>17001.18</v>
      </c>
      <c r="D11" s="72">
        <f t="shared" si="0"/>
        <v>0.004293341913629784</v>
      </c>
      <c r="E11" s="71"/>
    </row>
    <row r="12" spans="1:5" ht="11.25">
      <c r="A12" s="33" t="s">
        <v>314</v>
      </c>
      <c r="B12" s="33" t="s">
        <v>264</v>
      </c>
      <c r="C12" s="113">
        <v>4800</v>
      </c>
      <c r="D12" s="72">
        <f t="shared" si="0"/>
        <v>0.0012121535790705683</v>
      </c>
      <c r="E12" s="71"/>
    </row>
    <row r="13" spans="1:5" ht="11.25">
      <c r="A13" s="33" t="s">
        <v>315</v>
      </c>
      <c r="B13" s="33" t="s">
        <v>265</v>
      </c>
      <c r="C13" s="113">
        <v>233.17</v>
      </c>
      <c r="D13" s="72">
        <f t="shared" si="0"/>
        <v>5.8882885423309246E-05</v>
      </c>
      <c r="E13" s="71"/>
    </row>
    <row r="14" spans="1:5" ht="11.25">
      <c r="A14" s="33" t="s">
        <v>316</v>
      </c>
      <c r="B14" s="33" t="s">
        <v>266</v>
      </c>
      <c r="C14" s="113">
        <v>2271.02</v>
      </c>
      <c r="D14" s="72">
        <f t="shared" si="0"/>
        <v>0.0005735052127376753</v>
      </c>
      <c r="E14" s="71"/>
    </row>
    <row r="15" spans="1:5" ht="11.25">
      <c r="A15" s="33" t="s">
        <v>317</v>
      </c>
      <c r="B15" s="33" t="s">
        <v>267</v>
      </c>
      <c r="C15" s="113">
        <v>1938.1</v>
      </c>
      <c r="D15" s="72">
        <f t="shared" si="0"/>
        <v>0.0004894322607493059</v>
      </c>
      <c r="E15" s="71"/>
    </row>
    <row r="16" spans="1:5" ht="11.25">
      <c r="A16" s="33" t="s">
        <v>318</v>
      </c>
      <c r="B16" s="33" t="s">
        <v>268</v>
      </c>
      <c r="C16" s="113">
        <v>5050.47</v>
      </c>
      <c r="D16" s="72">
        <f t="shared" si="0"/>
        <v>0.0012754052680184443</v>
      </c>
      <c r="E16" s="71"/>
    </row>
    <row r="17" spans="1:5" ht="11.25">
      <c r="A17" s="33" t="s">
        <v>319</v>
      </c>
      <c r="B17" s="33" t="s">
        <v>269</v>
      </c>
      <c r="C17" s="113">
        <v>147203.41</v>
      </c>
      <c r="D17" s="72">
        <f t="shared" si="0"/>
        <v>0.03717357089226923</v>
      </c>
      <c r="E17" s="71"/>
    </row>
    <row r="18" spans="1:5" ht="11.25">
      <c r="A18" s="33" t="s">
        <v>320</v>
      </c>
      <c r="B18" s="33" t="s">
        <v>270</v>
      </c>
      <c r="C18" s="113">
        <v>68786.34</v>
      </c>
      <c r="D18" s="72">
        <f t="shared" si="0"/>
        <v>0.01737075171295104</v>
      </c>
      <c r="E18" s="71"/>
    </row>
    <row r="19" spans="1:5" ht="11.25">
      <c r="A19" s="33" t="s">
        <v>321</v>
      </c>
      <c r="B19" s="33" t="s">
        <v>271</v>
      </c>
      <c r="C19" s="113">
        <v>70284.43</v>
      </c>
      <c r="D19" s="72">
        <f t="shared" si="0"/>
        <v>0.017749067370298917</v>
      </c>
      <c r="E19" s="71"/>
    </row>
    <row r="20" spans="1:5" ht="11.25">
      <c r="A20" s="33" t="s">
        <v>322</v>
      </c>
      <c r="B20" s="33" t="s">
        <v>272</v>
      </c>
      <c r="C20" s="113">
        <v>40037.79</v>
      </c>
      <c r="D20" s="72">
        <f t="shared" si="0"/>
        <v>0.010110823009703293</v>
      </c>
      <c r="E20" s="71"/>
    </row>
    <row r="21" spans="1:5" ht="11.25">
      <c r="A21" s="33" t="s">
        <v>323</v>
      </c>
      <c r="B21" s="33" t="s">
        <v>273</v>
      </c>
      <c r="C21" s="113">
        <v>101688.84</v>
      </c>
      <c r="D21" s="72">
        <f t="shared" si="0"/>
        <v>0.025679685699486324</v>
      </c>
      <c r="E21" s="71"/>
    </row>
    <row r="22" spans="1:5" ht="11.25">
      <c r="A22" s="33" t="s">
        <v>324</v>
      </c>
      <c r="B22" s="33" t="s">
        <v>274</v>
      </c>
      <c r="C22" s="113">
        <v>12735.25</v>
      </c>
      <c r="D22" s="72">
        <f t="shared" si="0"/>
        <v>0.003216058097470511</v>
      </c>
      <c r="E22" s="71"/>
    </row>
    <row r="23" spans="1:5" ht="11.25">
      <c r="A23" s="33" t="s">
        <v>325</v>
      </c>
      <c r="B23" s="33" t="s">
        <v>275</v>
      </c>
      <c r="C23" s="113">
        <v>1894.59</v>
      </c>
      <c r="D23" s="72">
        <f t="shared" si="0"/>
        <v>0.00047844459361902244</v>
      </c>
      <c r="E23" s="71"/>
    </row>
    <row r="24" spans="1:5" ht="11.25">
      <c r="A24" s="33" t="s">
        <v>326</v>
      </c>
      <c r="B24" s="33" t="s">
        <v>276</v>
      </c>
      <c r="C24" s="113">
        <v>4006.95</v>
      </c>
      <c r="D24" s="72">
        <f t="shared" si="0"/>
        <v>0.0010118830799285027</v>
      </c>
      <c r="E24" s="71"/>
    </row>
    <row r="25" spans="1:5" ht="11.25">
      <c r="A25" s="33" t="s">
        <v>327</v>
      </c>
      <c r="B25" s="33" t="s">
        <v>277</v>
      </c>
      <c r="C25" s="113">
        <v>6653.12</v>
      </c>
      <c r="D25" s="72">
        <f t="shared" si="0"/>
        <v>0.0016801256708304122</v>
      </c>
      <c r="E25" s="71"/>
    </row>
    <row r="26" spans="1:5" ht="11.25">
      <c r="A26" s="33" t="s">
        <v>328</v>
      </c>
      <c r="B26" s="33" t="s">
        <v>278</v>
      </c>
      <c r="C26" s="113">
        <v>3329.03</v>
      </c>
      <c r="D26" s="72">
        <f t="shared" si="0"/>
        <v>0.0008406865894444362</v>
      </c>
      <c r="E26" s="71"/>
    </row>
    <row r="27" spans="1:5" ht="11.25">
      <c r="A27" s="33" t="s">
        <v>329</v>
      </c>
      <c r="B27" s="33" t="s">
        <v>279</v>
      </c>
      <c r="C27" s="113">
        <v>183.7</v>
      </c>
      <c r="D27" s="72">
        <f t="shared" si="0"/>
        <v>4.63901275990132E-05</v>
      </c>
      <c r="E27" s="71"/>
    </row>
    <row r="28" spans="1:5" ht="11.25">
      <c r="A28" s="33" t="s">
        <v>330</v>
      </c>
      <c r="B28" s="33" t="s">
        <v>280</v>
      </c>
      <c r="C28" s="113">
        <v>18421.41</v>
      </c>
      <c r="D28" s="72">
        <f t="shared" si="0"/>
        <v>0.004651995429797157</v>
      </c>
      <c r="E28" s="71"/>
    </row>
    <row r="29" spans="1:5" ht="11.25">
      <c r="A29" s="33" t="s">
        <v>331</v>
      </c>
      <c r="B29" s="33" t="s">
        <v>281</v>
      </c>
      <c r="C29" s="113">
        <v>1870</v>
      </c>
      <c r="D29" s="72">
        <f t="shared" si="0"/>
        <v>0.0004722348318462422</v>
      </c>
      <c r="E29" s="71"/>
    </row>
    <row r="30" spans="1:5" ht="11.25">
      <c r="A30" s="33" t="s">
        <v>332</v>
      </c>
      <c r="B30" s="33" t="s">
        <v>282</v>
      </c>
      <c r="C30" s="113">
        <v>295.8</v>
      </c>
      <c r="D30" s="72">
        <f t="shared" si="0"/>
        <v>7.469896431022376E-05</v>
      </c>
      <c r="E30" s="71"/>
    </row>
    <row r="31" spans="1:5" ht="11.25">
      <c r="A31" s="33" t="s">
        <v>333</v>
      </c>
      <c r="B31" s="33" t="s">
        <v>283</v>
      </c>
      <c r="C31" s="113">
        <v>470</v>
      </c>
      <c r="D31" s="72">
        <f t="shared" si="0"/>
        <v>0.0001186900379506598</v>
      </c>
      <c r="E31" s="71"/>
    </row>
    <row r="32" spans="1:5" ht="11.25">
      <c r="A32" s="33" t="s">
        <v>334</v>
      </c>
      <c r="B32" s="33" t="s">
        <v>284</v>
      </c>
      <c r="C32" s="113">
        <v>142299</v>
      </c>
      <c r="D32" s="72">
        <f t="shared" si="0"/>
        <v>0.035935050447533916</v>
      </c>
      <c r="E32" s="71"/>
    </row>
    <row r="33" spans="1:5" ht="11.25">
      <c r="A33" s="33" t="s">
        <v>335</v>
      </c>
      <c r="B33" s="33" t="s">
        <v>285</v>
      </c>
      <c r="C33" s="113">
        <v>62079.68</v>
      </c>
      <c r="D33" s="72">
        <f t="shared" si="0"/>
        <v>0.015677105479074076</v>
      </c>
      <c r="E33" s="71"/>
    </row>
    <row r="34" spans="1:5" ht="11.25">
      <c r="A34" s="33" t="s">
        <v>336</v>
      </c>
      <c r="B34" s="33" t="s">
        <v>286</v>
      </c>
      <c r="C34" s="113">
        <v>26272.66</v>
      </c>
      <c r="D34" s="72">
        <f t="shared" si="0"/>
        <v>0.006634687260563365</v>
      </c>
      <c r="E34" s="71"/>
    </row>
    <row r="35" spans="1:5" ht="11.25">
      <c r="A35" s="33" t="s">
        <v>337</v>
      </c>
      <c r="B35" s="33" t="s">
        <v>287</v>
      </c>
      <c r="C35" s="113">
        <v>11948.73</v>
      </c>
      <c r="D35" s="72">
        <f t="shared" si="0"/>
        <v>0.0030174366322599728</v>
      </c>
      <c r="E35" s="71"/>
    </row>
    <row r="36" spans="1:5" ht="11.25">
      <c r="A36" s="33" t="s">
        <v>338</v>
      </c>
      <c r="B36" s="33" t="s">
        <v>288</v>
      </c>
      <c r="C36" s="113">
        <v>9985.14</v>
      </c>
      <c r="D36" s="72">
        <f t="shared" si="0"/>
        <v>0.002521567330941811</v>
      </c>
      <c r="E36" s="71"/>
    </row>
    <row r="37" spans="1:5" ht="11.25">
      <c r="A37" s="33" t="s">
        <v>339</v>
      </c>
      <c r="B37" s="33" t="s">
        <v>289</v>
      </c>
      <c r="C37" s="113">
        <v>220.4</v>
      </c>
      <c r="D37" s="72">
        <f t="shared" si="0"/>
        <v>5.5658051838990255E-05</v>
      </c>
      <c r="E37" s="71"/>
    </row>
    <row r="38" spans="1:5" ht="11.25">
      <c r="A38" s="33" t="s">
        <v>340</v>
      </c>
      <c r="B38" s="33" t="s">
        <v>290</v>
      </c>
      <c r="C38" s="113">
        <v>3611.19</v>
      </c>
      <c r="D38" s="72">
        <f t="shared" si="0"/>
        <v>0.0009119410173341344</v>
      </c>
      <c r="E38" s="71"/>
    </row>
    <row r="39" spans="1:5" ht="11.25">
      <c r="A39" s="33" t="s">
        <v>341</v>
      </c>
      <c r="B39" s="33" t="s">
        <v>291</v>
      </c>
      <c r="C39" s="113">
        <v>24360</v>
      </c>
      <c r="D39" s="72">
        <f t="shared" si="0"/>
        <v>0.006151679413783134</v>
      </c>
      <c r="E39" s="71"/>
    </row>
    <row r="40" spans="1:5" ht="11.25">
      <c r="A40" s="33" t="s">
        <v>342</v>
      </c>
      <c r="B40" s="33" t="s">
        <v>292</v>
      </c>
      <c r="C40" s="113">
        <v>14346</v>
      </c>
      <c r="D40" s="72">
        <f t="shared" si="0"/>
        <v>0.0036228240094471607</v>
      </c>
      <c r="E40" s="71"/>
    </row>
    <row r="41" spans="1:5" ht="11.25">
      <c r="A41" s="33" t="s">
        <v>343</v>
      </c>
      <c r="B41" s="33" t="s">
        <v>293</v>
      </c>
      <c r="C41" s="113">
        <v>160080</v>
      </c>
      <c r="D41" s="72">
        <f t="shared" si="0"/>
        <v>0.04042532186200345</v>
      </c>
      <c r="E41" s="71"/>
    </row>
    <row r="42" spans="1:5" ht="11.25">
      <c r="A42" s="33" t="s">
        <v>344</v>
      </c>
      <c r="B42" s="33" t="s">
        <v>294</v>
      </c>
      <c r="C42" s="113">
        <v>19078.33</v>
      </c>
      <c r="D42" s="72">
        <f t="shared" si="0"/>
        <v>0.004817888748372791</v>
      </c>
      <c r="E42" s="71"/>
    </row>
    <row r="43" spans="1:5" ht="11.25">
      <c r="A43" s="33" t="s">
        <v>345</v>
      </c>
      <c r="B43" s="33" t="s">
        <v>295</v>
      </c>
      <c r="C43" s="113">
        <v>7255.56</v>
      </c>
      <c r="D43" s="72">
        <f t="shared" si="0"/>
        <v>0.0018322610462835943</v>
      </c>
      <c r="E43" s="71"/>
    </row>
    <row r="44" spans="1:5" ht="11.25">
      <c r="A44" s="33" t="s">
        <v>346</v>
      </c>
      <c r="B44" s="33" t="s">
        <v>296</v>
      </c>
      <c r="C44" s="113">
        <v>4207.32</v>
      </c>
      <c r="D44" s="72">
        <f t="shared" si="0"/>
        <v>0.0010624829158948298</v>
      </c>
      <c r="E44" s="71"/>
    </row>
    <row r="45" spans="1:5" ht="11.25">
      <c r="A45" s="33" t="s">
        <v>347</v>
      </c>
      <c r="B45" s="33" t="s">
        <v>297</v>
      </c>
      <c r="C45" s="113">
        <v>1956</v>
      </c>
      <c r="D45" s="72">
        <f t="shared" si="0"/>
        <v>0.0004939525834712565</v>
      </c>
      <c r="E45" s="71"/>
    </row>
    <row r="46" spans="1:5" ht="11.25">
      <c r="A46" s="33" t="s">
        <v>348</v>
      </c>
      <c r="B46" s="33" t="s">
        <v>298</v>
      </c>
      <c r="C46" s="113">
        <v>123764.58</v>
      </c>
      <c r="D46" s="72">
        <f t="shared" si="0"/>
        <v>0.031254516376909514</v>
      </c>
      <c r="E46" s="71"/>
    </row>
    <row r="47" spans="1:5" ht="11.25">
      <c r="A47" s="33" t="s">
        <v>349</v>
      </c>
      <c r="B47" s="33" t="s">
        <v>299</v>
      </c>
      <c r="C47" s="113">
        <v>22040</v>
      </c>
      <c r="D47" s="72">
        <f t="shared" si="0"/>
        <v>0.005565805183899025</v>
      </c>
      <c r="E47" s="71"/>
    </row>
    <row r="48" spans="1:5" ht="11.25">
      <c r="A48" s="33" t="s">
        <v>350</v>
      </c>
      <c r="B48" s="33" t="s">
        <v>300</v>
      </c>
      <c r="C48" s="113">
        <v>20996.8</v>
      </c>
      <c r="D48" s="72">
        <f t="shared" si="0"/>
        <v>0.005302363806047689</v>
      </c>
      <c r="E48" s="71"/>
    </row>
    <row r="49" spans="1:5" ht="11.25">
      <c r="A49" s="33" t="s">
        <v>351</v>
      </c>
      <c r="B49" s="33" t="s">
        <v>301</v>
      </c>
      <c r="C49" s="113">
        <v>1980</v>
      </c>
      <c r="D49" s="72">
        <f t="shared" si="0"/>
        <v>0.0005000133513666094</v>
      </c>
      <c r="E49" s="71"/>
    </row>
    <row r="50" spans="1:5" ht="11.25">
      <c r="A50" s="33" t="s">
        <v>352</v>
      </c>
      <c r="B50" s="33" t="s">
        <v>302</v>
      </c>
      <c r="C50" s="113">
        <v>1942.8</v>
      </c>
      <c r="D50" s="72">
        <f t="shared" si="0"/>
        <v>0.0004906191611288124</v>
      </c>
      <c r="E50" s="71"/>
    </row>
    <row r="51" spans="1:5" ht="11.25">
      <c r="A51" s="33" t="s">
        <v>353</v>
      </c>
      <c r="B51" s="33" t="s">
        <v>303</v>
      </c>
      <c r="C51" s="113">
        <v>1862.5</v>
      </c>
      <c r="D51" s="72">
        <f>+C51*100%/C$61</f>
        <v>0.0004703408418789444</v>
      </c>
      <c r="E51" s="71"/>
    </row>
    <row r="52" spans="1:5" ht="11.25">
      <c r="A52" s="33" t="s">
        <v>354</v>
      </c>
      <c r="B52" s="33" t="s">
        <v>304</v>
      </c>
      <c r="C52" s="113">
        <v>45958.31</v>
      </c>
      <c r="D52" s="72">
        <f t="shared" si="0"/>
        <v>0.01160594374052806</v>
      </c>
      <c r="E52" s="71"/>
    </row>
    <row r="53" spans="1:5" ht="11.25">
      <c r="A53" s="33" t="s">
        <v>355</v>
      </c>
      <c r="B53" s="33" t="s">
        <v>305</v>
      </c>
      <c r="C53" s="113">
        <v>2156</v>
      </c>
      <c r="D53" s="72">
        <f t="shared" si="0"/>
        <v>0.0005444589825991968</v>
      </c>
      <c r="E53" s="71"/>
    </row>
    <row r="54" spans="1:5" ht="11.25">
      <c r="A54" s="33" t="s">
        <v>356</v>
      </c>
      <c r="B54" s="33" t="s">
        <v>306</v>
      </c>
      <c r="C54" s="113">
        <v>1268.03</v>
      </c>
      <c r="D54" s="72">
        <f t="shared" si="0"/>
        <v>0.00032021814643101097</v>
      </c>
      <c r="E54" s="71"/>
    </row>
    <row r="55" spans="1:5" ht="11.25">
      <c r="A55" s="33" t="s">
        <v>357</v>
      </c>
      <c r="B55" s="33" t="s">
        <v>307</v>
      </c>
      <c r="C55" s="113">
        <v>8908.02</v>
      </c>
      <c r="D55" s="72">
        <f t="shared" si="0"/>
        <v>0.0022495600677983757</v>
      </c>
      <c r="E55" s="71"/>
    </row>
    <row r="56" spans="1:5" ht="11.25">
      <c r="A56" s="33" t="s">
        <v>358</v>
      </c>
      <c r="B56" s="33" t="s">
        <v>308</v>
      </c>
      <c r="C56" s="113">
        <v>47686.66</v>
      </c>
      <c r="D56" s="72">
        <f t="shared" si="0"/>
        <v>0.012042407415191938</v>
      </c>
      <c r="E56" s="71"/>
    </row>
    <row r="57" spans="1:5" ht="11.25">
      <c r="A57" s="33" t="s">
        <v>359</v>
      </c>
      <c r="B57" s="33" t="s">
        <v>309</v>
      </c>
      <c r="C57" s="113">
        <v>507</v>
      </c>
      <c r="D57" s="72">
        <f t="shared" si="0"/>
        <v>0.00012803372178932877</v>
      </c>
      <c r="E57" s="71"/>
    </row>
    <row r="58" spans="1:5" ht="11.25">
      <c r="A58" s="33"/>
      <c r="B58" s="33"/>
      <c r="C58" s="113"/>
      <c r="D58" s="72"/>
      <c r="E58" s="71"/>
    </row>
    <row r="59" spans="1:5" ht="11.25">
      <c r="A59" s="33"/>
      <c r="B59" s="33"/>
      <c r="C59" s="113"/>
      <c r="D59" s="72"/>
      <c r="E59" s="71"/>
    </row>
    <row r="60" spans="1:5" ht="11.25">
      <c r="A60" s="33"/>
      <c r="B60" s="33"/>
      <c r="C60" s="113"/>
      <c r="D60" s="72"/>
      <c r="E60" s="71"/>
    </row>
    <row r="61" spans="1:5" ht="11.25">
      <c r="A61" s="122"/>
      <c r="B61" s="122" t="s">
        <v>60</v>
      </c>
      <c r="C61" s="124">
        <f>SUM(C8:C60)</f>
        <v>3959894.2600000007</v>
      </c>
      <c r="D61" s="124">
        <v>1</v>
      </c>
      <c r="E61" s="122"/>
    </row>
    <row r="62" spans="1:5" ht="11.25">
      <c r="A62" s="70"/>
      <c r="B62" s="70"/>
      <c r="C62" s="131"/>
      <c r="D62" s="69"/>
      <c r="E62" s="68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C8" sqref="C8:E15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5" width="17.7109375" style="4" customWidth="1"/>
    <col min="6" max="7" width="17.7109375" style="25" customWidth="1"/>
    <col min="8" max="16384" width="11.421875" style="25" customWidth="1"/>
  </cols>
  <sheetData>
    <row r="1" spans="1:7" s="8" customFormat="1" ht="11.25" customHeight="1">
      <c r="A1" s="13" t="s">
        <v>1</v>
      </c>
      <c r="B1" s="13"/>
      <c r="C1" s="9"/>
      <c r="D1" s="9"/>
      <c r="E1" s="9"/>
      <c r="F1" s="76"/>
      <c r="G1" s="3"/>
    </row>
    <row r="2" spans="1:5" s="8" customFormat="1" ht="11.25" customHeight="1">
      <c r="A2" s="13" t="s">
        <v>0</v>
      </c>
      <c r="B2" s="13"/>
      <c r="C2" s="9"/>
      <c r="D2" s="9"/>
      <c r="E2" s="9"/>
    </row>
    <row r="3" spans="3:5" s="8" customFormat="1" ht="11.25">
      <c r="C3" s="9"/>
      <c r="D3" s="9"/>
      <c r="E3" s="9"/>
    </row>
    <row r="4" spans="3:5" s="8" customFormat="1" ht="11.25">
      <c r="C4" s="9"/>
      <c r="D4" s="9"/>
      <c r="E4" s="9"/>
    </row>
    <row r="5" spans="1:7" s="8" customFormat="1" ht="11.25" customHeight="1">
      <c r="A5" s="122" t="s">
        <v>68</v>
      </c>
      <c r="B5" s="122"/>
      <c r="C5" s="9"/>
      <c r="D5" s="9"/>
      <c r="E5" s="9"/>
      <c r="G5" s="122" t="s">
        <v>67</v>
      </c>
    </row>
    <row r="6" spans="1:5" s="16" customFormat="1" ht="11.25">
      <c r="A6" s="48"/>
      <c r="B6" s="48"/>
      <c r="C6" s="15"/>
      <c r="D6" s="66"/>
      <c r="E6" s="66"/>
    </row>
    <row r="7" spans="1:7" ht="15" customHeight="1">
      <c r="A7" s="122" t="s">
        <v>2</v>
      </c>
      <c r="B7" s="122" t="s">
        <v>3</v>
      </c>
      <c r="C7" s="122" t="s">
        <v>4</v>
      </c>
      <c r="D7" s="122" t="s">
        <v>5</v>
      </c>
      <c r="E7" s="122" t="s">
        <v>66</v>
      </c>
      <c r="F7" s="122" t="s">
        <v>13</v>
      </c>
      <c r="G7" s="122" t="s">
        <v>53</v>
      </c>
    </row>
    <row r="8" spans="1:7" ht="11.25">
      <c r="A8" s="33"/>
      <c r="B8" s="33"/>
      <c r="C8" s="113"/>
      <c r="D8" s="113"/>
      <c r="E8" s="113"/>
      <c r="F8" s="62"/>
      <c r="G8" s="50"/>
    </row>
    <row r="9" spans="1:7" ht="11.25">
      <c r="A9" s="33" t="s">
        <v>360</v>
      </c>
      <c r="B9" s="33" t="s">
        <v>361</v>
      </c>
      <c r="C9" s="113">
        <v>2171692.02</v>
      </c>
      <c r="D9" s="113">
        <v>2191833.02</v>
      </c>
      <c r="E9" s="113">
        <v>20141</v>
      </c>
      <c r="F9" s="37"/>
      <c r="G9" s="50"/>
    </row>
    <row r="10" spans="1:7" ht="11.25">
      <c r="A10" s="33"/>
      <c r="B10" s="33"/>
      <c r="C10" s="113"/>
      <c r="D10" s="113"/>
      <c r="E10" s="113"/>
      <c r="F10" s="50"/>
      <c r="G10" s="50"/>
    </row>
    <row r="11" spans="1:7" ht="11.25">
      <c r="A11" s="33"/>
      <c r="B11" s="33"/>
      <c r="C11" s="113"/>
      <c r="D11" s="113"/>
      <c r="E11" s="113"/>
      <c r="F11" s="50"/>
      <c r="G11" s="50"/>
    </row>
    <row r="12" spans="1:7" ht="11.25">
      <c r="A12" s="33"/>
      <c r="B12" s="33"/>
      <c r="C12" s="113"/>
      <c r="D12" s="113"/>
      <c r="E12" s="113"/>
      <c r="F12" s="50"/>
      <c r="G12" s="50"/>
    </row>
    <row r="13" spans="1:7" ht="11.25">
      <c r="A13" s="33"/>
      <c r="B13" s="33"/>
      <c r="C13" s="113"/>
      <c r="D13" s="113"/>
      <c r="E13" s="113"/>
      <c r="F13" s="50"/>
      <c r="G13" s="50"/>
    </row>
    <row r="14" spans="1:7" ht="11.25">
      <c r="A14" s="122"/>
      <c r="B14" s="122" t="s">
        <v>65</v>
      </c>
      <c r="C14" s="124">
        <f>SUM(C8:C13)</f>
        <v>2171692.02</v>
      </c>
      <c r="D14" s="124">
        <f>SUM(D8:D13)</f>
        <v>2191833.02</v>
      </c>
      <c r="E14" s="124">
        <f>SUM(E8:E13)</f>
        <v>20141</v>
      </c>
      <c r="F14" s="122"/>
      <c r="G14" s="122"/>
    </row>
    <row r="15" spans="3:5" ht="11.25">
      <c r="C15" s="132"/>
      <c r="D15" s="132"/>
      <c r="E15" s="132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selection activeCell="C8" sqref="C8:E28"/>
    </sheetView>
  </sheetViews>
  <sheetFormatPr defaultColWidth="11.421875" defaultRowHeight="15"/>
  <cols>
    <col min="1" max="1" width="20.7109375" style="25" customWidth="1"/>
    <col min="2" max="2" width="50.7109375" style="25" customWidth="1"/>
    <col min="3" max="5" width="17.7109375" style="4" customWidth="1"/>
    <col min="6" max="6" width="17.7109375" style="25" customWidth="1"/>
    <col min="7" max="16384" width="11.421875" style="25" customWidth="1"/>
  </cols>
  <sheetData>
    <row r="1" spans="1:6" s="8" customFormat="1" ht="11.25">
      <c r="A1" s="13" t="s">
        <v>1</v>
      </c>
      <c r="B1" s="13"/>
      <c r="C1" s="9"/>
      <c r="D1" s="9"/>
      <c r="E1" s="9"/>
      <c r="F1" s="3"/>
    </row>
    <row r="2" spans="1:5" s="8" customFormat="1" ht="11.25">
      <c r="A2" s="13" t="s">
        <v>0</v>
      </c>
      <c r="B2" s="13"/>
      <c r="C2" s="9"/>
      <c r="D2" s="9"/>
      <c r="E2" s="9"/>
    </row>
    <row r="3" spans="3:5" s="8" customFormat="1" ht="11.25">
      <c r="C3" s="9"/>
      <c r="D3" s="9"/>
      <c r="E3" s="9"/>
    </row>
    <row r="4" spans="3:5" s="8" customFormat="1" ht="11.25">
      <c r="C4" s="9"/>
      <c r="D4" s="9"/>
      <c r="E4" s="9"/>
    </row>
    <row r="5" spans="1:6" s="8" customFormat="1" ht="11.25" customHeight="1">
      <c r="A5" s="122" t="s">
        <v>71</v>
      </c>
      <c r="B5" s="122"/>
      <c r="C5" s="9"/>
      <c r="D5" s="9"/>
      <c r="E5" s="9"/>
      <c r="F5" s="122" t="s">
        <v>70</v>
      </c>
    </row>
    <row r="6" spans="1:5" s="16" customFormat="1" ht="11.25">
      <c r="A6" s="48"/>
      <c r="B6" s="48"/>
      <c r="C6" s="15"/>
      <c r="D6" s="66"/>
      <c r="E6" s="66"/>
    </row>
    <row r="7" spans="1:6" ht="15" customHeight="1">
      <c r="A7" s="122" t="s">
        <v>2</v>
      </c>
      <c r="B7" s="122" t="s">
        <v>3</v>
      </c>
      <c r="C7" s="122" t="s">
        <v>4</v>
      </c>
      <c r="D7" s="122" t="s">
        <v>5</v>
      </c>
      <c r="E7" s="122" t="s">
        <v>66</v>
      </c>
      <c r="F7" s="122" t="s">
        <v>53</v>
      </c>
    </row>
    <row r="8" spans="1:6" ht="11.25">
      <c r="A8" s="33"/>
      <c r="B8" s="33"/>
      <c r="C8" s="113"/>
      <c r="D8" s="113"/>
      <c r="E8" s="113"/>
      <c r="F8" s="77"/>
    </row>
    <row r="9" spans="1:6" ht="11.25">
      <c r="A9" s="33" t="s">
        <v>362</v>
      </c>
      <c r="B9" s="33" t="s">
        <v>363</v>
      </c>
      <c r="C9" s="113">
        <v>491147.79</v>
      </c>
      <c r="D9" s="113">
        <v>2386997.19</v>
      </c>
      <c r="E9" s="113">
        <f>+D9-C9</f>
        <v>1895849.4</v>
      </c>
      <c r="F9" s="77" t="s">
        <v>364</v>
      </c>
    </row>
    <row r="10" spans="1:6" ht="11.25">
      <c r="A10" s="33" t="s">
        <v>365</v>
      </c>
      <c r="B10" s="33" t="s">
        <v>366</v>
      </c>
      <c r="C10" s="113">
        <v>-2298814.44</v>
      </c>
      <c r="D10" s="113">
        <v>-2298814.44</v>
      </c>
      <c r="E10" s="113"/>
      <c r="F10" s="77" t="s">
        <v>364</v>
      </c>
    </row>
    <row r="11" spans="1:6" ht="11.25">
      <c r="A11" s="33" t="s">
        <v>367</v>
      </c>
      <c r="B11" s="33" t="s">
        <v>368</v>
      </c>
      <c r="C11" s="113">
        <v>2755070.85</v>
      </c>
      <c r="D11" s="113">
        <v>2755070.85</v>
      </c>
      <c r="E11" s="113" t="s">
        <v>164</v>
      </c>
      <c r="F11" s="77" t="s">
        <v>364</v>
      </c>
    </row>
    <row r="12" spans="1:6" ht="11.25">
      <c r="A12" s="33" t="s">
        <v>369</v>
      </c>
      <c r="B12" s="33" t="s">
        <v>370</v>
      </c>
      <c r="C12" s="113">
        <v>-70067.54</v>
      </c>
      <c r="D12" s="113">
        <v>-70067.54</v>
      </c>
      <c r="E12" s="113" t="s">
        <v>164</v>
      </c>
      <c r="F12" s="77" t="s">
        <v>364</v>
      </c>
    </row>
    <row r="13" spans="1:6" ht="11.25">
      <c r="A13" s="33" t="s">
        <v>371</v>
      </c>
      <c r="B13" s="33" t="s">
        <v>372</v>
      </c>
      <c r="C13" s="113">
        <v>-58417.88</v>
      </c>
      <c r="D13" s="113">
        <v>-58417.88</v>
      </c>
      <c r="E13" s="113" t="s">
        <v>164</v>
      </c>
      <c r="F13" s="77" t="s">
        <v>364</v>
      </c>
    </row>
    <row r="14" spans="1:6" ht="11.25">
      <c r="A14" s="33" t="s">
        <v>373</v>
      </c>
      <c r="B14" s="33" t="s">
        <v>374</v>
      </c>
      <c r="C14" s="113">
        <v>2992075.61</v>
      </c>
      <c r="D14" s="113">
        <v>2992075.61</v>
      </c>
      <c r="E14" s="113" t="s">
        <v>164</v>
      </c>
      <c r="F14" s="77" t="s">
        <v>364</v>
      </c>
    </row>
    <row r="15" spans="1:6" ht="11.25">
      <c r="A15" s="33" t="s">
        <v>375</v>
      </c>
      <c r="B15" s="33" t="s">
        <v>376</v>
      </c>
      <c r="C15" s="113">
        <v>1530762.55</v>
      </c>
      <c r="D15" s="113">
        <v>1530762.55</v>
      </c>
      <c r="E15" s="113" t="s">
        <v>164</v>
      </c>
      <c r="F15" s="77" t="s">
        <v>364</v>
      </c>
    </row>
    <row r="16" spans="1:6" ht="11.25">
      <c r="A16" s="33" t="s">
        <v>377</v>
      </c>
      <c r="B16" s="33" t="s">
        <v>378</v>
      </c>
      <c r="C16" s="113">
        <v>1433078.37</v>
      </c>
      <c r="D16" s="113">
        <v>1433078.37</v>
      </c>
      <c r="E16" s="113" t="s">
        <v>164</v>
      </c>
      <c r="F16" s="77" t="s">
        <v>364</v>
      </c>
    </row>
    <row r="17" spans="1:6" ht="11.25">
      <c r="A17" s="33" t="s">
        <v>379</v>
      </c>
      <c r="B17" s="33" t="s">
        <v>380</v>
      </c>
      <c r="C17" s="113">
        <v>166784.86</v>
      </c>
      <c r="D17" s="113">
        <v>166784.86</v>
      </c>
      <c r="E17" s="113" t="s">
        <v>164</v>
      </c>
      <c r="F17" s="77" t="s">
        <v>364</v>
      </c>
    </row>
    <row r="18" spans="1:6" ht="11.25">
      <c r="A18" s="33" t="s">
        <v>381</v>
      </c>
      <c r="B18" s="33" t="s">
        <v>382</v>
      </c>
      <c r="C18" s="113">
        <v>770736.85</v>
      </c>
      <c r="D18" s="113">
        <v>770736.85</v>
      </c>
      <c r="E18" s="113" t="s">
        <v>164</v>
      </c>
      <c r="F18" s="77" t="s">
        <v>364</v>
      </c>
    </row>
    <row r="19" spans="1:6" ht="11.25">
      <c r="A19" s="33" t="s">
        <v>383</v>
      </c>
      <c r="B19" s="33" t="s">
        <v>384</v>
      </c>
      <c r="C19" s="113">
        <v>-1472043.84</v>
      </c>
      <c r="D19" s="113">
        <v>-1472043.84</v>
      </c>
      <c r="E19" s="113" t="s">
        <v>164</v>
      </c>
      <c r="F19" s="77" t="s">
        <v>364</v>
      </c>
    </row>
    <row r="20" spans="1:6" ht="11.25">
      <c r="A20" s="33" t="s">
        <v>385</v>
      </c>
      <c r="B20" s="33" t="s">
        <v>386</v>
      </c>
      <c r="C20" s="113">
        <v>-637374.42</v>
      </c>
      <c r="D20" s="113">
        <v>-637374.42</v>
      </c>
      <c r="E20" s="113"/>
      <c r="F20" s="77" t="s">
        <v>364</v>
      </c>
    </row>
    <row r="21" spans="1:6" ht="11.25">
      <c r="A21" s="33" t="s">
        <v>393</v>
      </c>
      <c r="B21" s="33" t="s">
        <v>394</v>
      </c>
      <c r="C21" s="113"/>
      <c r="D21" s="113">
        <v>491147.79</v>
      </c>
      <c r="E21" s="113">
        <f>+D21-C21</f>
        <v>491147.79</v>
      </c>
      <c r="F21" s="77"/>
    </row>
    <row r="22" spans="1:6" ht="11.25">
      <c r="A22" s="33" t="s">
        <v>387</v>
      </c>
      <c r="B22" s="33" t="s">
        <v>388</v>
      </c>
      <c r="C22" s="113">
        <v>1600000</v>
      </c>
      <c r="D22" s="113">
        <v>1600000</v>
      </c>
      <c r="E22" s="113" t="s">
        <v>164</v>
      </c>
      <c r="F22" s="77" t="s">
        <v>364</v>
      </c>
    </row>
    <row r="23" spans="1:6" ht="11.25">
      <c r="A23" s="33" t="s">
        <v>389</v>
      </c>
      <c r="B23" s="33" t="s">
        <v>390</v>
      </c>
      <c r="C23" s="113">
        <v>2061291.02</v>
      </c>
      <c r="D23" s="113">
        <v>2061291.02</v>
      </c>
      <c r="E23" s="113" t="s">
        <v>164</v>
      </c>
      <c r="F23" s="77" t="s">
        <v>364</v>
      </c>
    </row>
    <row r="24" spans="1:6" ht="11.25">
      <c r="A24" s="33" t="s">
        <v>391</v>
      </c>
      <c r="B24" s="33" t="s">
        <v>392</v>
      </c>
      <c r="C24" s="113">
        <v>1860836.59</v>
      </c>
      <c r="D24" s="113">
        <v>1860836.59</v>
      </c>
      <c r="E24" s="113"/>
      <c r="F24" s="77" t="s">
        <v>364</v>
      </c>
    </row>
    <row r="25" spans="1:6" ht="11.25">
      <c r="A25" s="33"/>
      <c r="B25" s="33"/>
      <c r="C25" s="113"/>
      <c r="D25" s="113"/>
      <c r="E25" s="113"/>
      <c r="F25" s="77"/>
    </row>
    <row r="26" spans="1:6" ht="11.25">
      <c r="A26" s="33"/>
      <c r="B26" s="33"/>
      <c r="C26" s="113"/>
      <c r="D26" s="113"/>
      <c r="E26" s="113"/>
      <c r="F26" s="77"/>
    </row>
    <row r="27" spans="1:6" ht="11.25">
      <c r="A27" s="33"/>
      <c r="B27" s="33"/>
      <c r="C27" s="113"/>
      <c r="D27" s="113"/>
      <c r="E27" s="113"/>
      <c r="F27" s="77"/>
    </row>
    <row r="28" spans="1:6" ht="11.25">
      <c r="A28" s="122"/>
      <c r="B28" s="122" t="s">
        <v>69</v>
      </c>
      <c r="C28" s="124">
        <f>SUM(C8:C27)</f>
        <v>11125066.370000001</v>
      </c>
      <c r="D28" s="124">
        <f>SUM(D8:D27)</f>
        <v>13512063.559999999</v>
      </c>
      <c r="E28" s="124">
        <f>SUM(E8:E27)</f>
        <v>2386997.19</v>
      </c>
      <c r="F28" s="122"/>
    </row>
  </sheetData>
  <sheetProtection/>
  <protectedRanges>
    <protectedRange sqref="F2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2014-12-06T02:27:50Z</cp:lastPrinted>
  <dcterms:created xsi:type="dcterms:W3CDTF">2012-12-11T20:36:24Z</dcterms:created>
  <dcterms:modified xsi:type="dcterms:W3CDTF">2017-05-11T17:23:12Z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