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tabRatio="942" firstSheet="1" activeTab="11"/>
  </bookViews>
  <sheets>
    <sheet name="Hoja1" sheetId="1" state="hidden" r:id="rId1"/>
    <sheet name="ESF-02 " sheetId="2" r:id="rId2"/>
    <sheet name="ESF-03" sheetId="3" r:id="rId3"/>
    <sheet name="ESF-08" sheetId="4" r:id="rId4"/>
    <sheet name="ESF-12 " sheetId="5" r:id="rId5"/>
    <sheet name="EA-01" sheetId="6" r:id="rId6"/>
    <sheet name="EA-03 " sheetId="7" r:id="rId7"/>
    <sheet name="VHP-01" sheetId="8" r:id="rId8"/>
    <sheet name="VHP-02" sheetId="9" r:id="rId9"/>
    <sheet name="EFE-01  " sheetId="10" r:id="rId10"/>
    <sheet name="Conciliacion_Ig" sheetId="11" r:id="rId11"/>
    <sheet name="Conciliacion_Eg" sheetId="12" r:id="rId12"/>
  </sheets>
  <definedNames>
    <definedName name="_xlnm.Print_Area" localSheetId="5">'EA-01'!$A$1:$D$13</definedName>
    <definedName name="_xlnm.Print_Area" localSheetId="6">'EA-03 '!$A$1:$E$34</definedName>
    <definedName name="_xlnm.Print_Area" localSheetId="9">'EFE-01  '!$A$1:$E$15</definedName>
    <definedName name="_xlnm.Print_Area" localSheetId="1">'ESF-02 '!$A$1:$G$26</definedName>
    <definedName name="_xlnm.Print_Area" localSheetId="2">'ESF-03'!$A$1:$I$43</definedName>
    <definedName name="_xlnm.Print_Area" localSheetId="3">'ESF-08'!$A$1:$F$32</definedName>
    <definedName name="_xlnm.Print_Area" localSheetId="4">'ESF-12 '!$A$1:$H$23</definedName>
    <definedName name="_xlnm.Print_Area" localSheetId="7">'VHP-01'!$A$1:$G$16</definedName>
    <definedName name="_xlnm.Print_Area" localSheetId="8">'VHP-02'!$A$1:$F$15</definedName>
    <definedName name="_xlnm.Print_Titles" localSheetId="5">'EA-01'!$1:$7</definedName>
    <definedName name="_xlnm.Print_Titles" localSheetId="6">'EA-03 '!$1:$7</definedName>
    <definedName name="_xlnm.Print_Titles" localSheetId="9">'EFE-01  '!$1:$7</definedName>
  </definedNames>
  <calcPr fullCalcOnLoad="1"/>
</workbook>
</file>

<file path=xl/sharedStrings.xml><?xml version="1.0" encoding="utf-8"?>
<sst xmlns="http://schemas.openxmlformats.org/spreadsheetml/2006/main" count="337" uniqueCount="189">
  <si>
    <t>INFORMACION CONTABLE</t>
  </si>
  <si>
    <t>DE DESGLOSE</t>
  </si>
  <si>
    <t>CUENTA</t>
  </si>
  <si>
    <t>NOMBRE DE LA CUENTA</t>
  </si>
  <si>
    <t>MONTO</t>
  </si>
  <si>
    <t>TIPO</t>
  </si>
  <si>
    <t>NOTA:   ESF-02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</si>
  <si>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</si>
  <si>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</si>
  <si>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</si>
  <si>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</si>
  <si>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</si>
  <si>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</si>
  <si>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</si>
  <si>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</si>
  <si>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</si>
  <si>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</si>
  <si>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</si>
  <si>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</si>
  <si>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</si>
  <si>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</si>
  <si>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</si>
  <si>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 xml:space="preserve">NOTA:         ESF-12 </t>
  </si>
  <si>
    <t>NATURALEZA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</si>
  <si>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</si>
  <si>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</si>
  <si>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</si>
  <si>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</si>
  <si>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</si>
  <si>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</si>
  <si>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</si>
  <si>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3100    HACIENDA PÚBLICA/PATRIMONIO CONTRIBUIDO</t>
  </si>
  <si>
    <t>3200    HACIENDA PÚBLICA/PATRIMONIO GENERADO</t>
  </si>
  <si>
    <t>1122    CUENTAS POR COBRAR A CORTO PLAZO</t>
  </si>
  <si>
    <t>1123    DEUDORES DIVERSOS POR COBRAR A CORTO PLAZO</t>
  </si>
  <si>
    <t>1124    INGRESOS POR RECUPERAR A CORTO PLAZO</t>
  </si>
  <si>
    <t>1125    DEUDORES POR ANTICIPOS DE TESORERÍA A CORTO PLAZO</t>
  </si>
  <si>
    <t>1110    FLUJO DE EFECTIVO</t>
  </si>
  <si>
    <t>2013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</si>
  <si>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</si>
  <si>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</si>
  <si>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</si>
  <si>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</si>
  <si>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</si>
  <si>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</si>
  <si>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</si>
  <si>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</si>
  <si>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</si>
  <si>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</si>
  <si>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</si>
  <si>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</si>
  <si>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</si>
  <si>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</si>
  <si>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</si>
  <si>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</si>
  <si>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</si>
  <si>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</si>
  <si>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</si>
  <si>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</si>
  <si>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</si>
  <si>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</si>
  <si>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</si>
  <si>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</si>
  <si>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</si>
  <si>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</si>
  <si>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</si>
  <si>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</si>
  <si>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</si>
  <si>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</si>
  <si>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</si>
  <si>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</si>
  <si>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</si>
  <si>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</si>
  <si>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</si>
  <si>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</si>
  <si>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</si>
  <si>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</si>
  <si>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</si>
  <si>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</si>
  <si>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</si>
  <si>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</si>
  <si>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</si>
  <si>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</si>
  <si>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</si>
  <si>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</si>
  <si>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</si>
  <si>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5800-6100-6300</t>
  </si>
  <si>
    <t>Conciliacion_Ig</t>
  </si>
  <si>
    <t>Conciliacion_Eg</t>
  </si>
  <si>
    <t>1263    DEPRECIACIÓN ACUMULADA DE BIENES MUEBLES</t>
  </si>
  <si>
    <t>1264    DETERIORO ACUMULADO DE ACTIVOS BIOLÓGICOS</t>
  </si>
  <si>
    <t>TOTAL_1122</t>
  </si>
  <si>
    <t>TOTAL_1124</t>
  </si>
  <si>
    <t>TOTAL_1123</t>
  </si>
  <si>
    <t>TOTAL_1125</t>
  </si>
  <si>
    <t>TOTAL_1240</t>
  </si>
  <si>
    <t>TOTAL_1264</t>
  </si>
  <si>
    <t>TOTAL_1263</t>
  </si>
  <si>
    <t>Método de depreciación</t>
  </si>
  <si>
    <t>Tasa</t>
  </si>
  <si>
    <t>2110    CUENTAS POR PAGAR A CORTO PLAZO</t>
  </si>
  <si>
    <t>2120   DOCUMENTOS POR PAGAR A CORTO PLAZO</t>
  </si>
  <si>
    <t>TOTAL_2110</t>
  </si>
  <si>
    <t>TOTAL_2120</t>
  </si>
  <si>
    <t>4100  INGRESOS DE GESTIÓN</t>
  </si>
  <si>
    <t>4200  PARTICIPACIONES, APORTACIONES, TRANSFERENCIAS, ASIGNACIONES, SUBSIDIOS Y OTRAS AYUDAS</t>
  </si>
  <si>
    <t>TOTAL_4100</t>
  </si>
  <si>
    <t>1126    PRÉSTAMOS OTORGADOS A CORTO PLAZO</t>
  </si>
  <si>
    <t>TOTAL_1126</t>
  </si>
  <si>
    <t>1129    OTROS DERECHOS A RECIBIR EFECTIVO O EQUIVALENTES A CORTO PLAZO</t>
  </si>
  <si>
    <t>TOTAL_1129</t>
  </si>
  <si>
    <t>TOTAL_4200</t>
  </si>
  <si>
    <t>TOTAL_3100</t>
  </si>
  <si>
    <t>NOTA:    EA-03</t>
  </si>
  <si>
    <t>NOTA:   EA-01</t>
  </si>
  <si>
    <t>@se6#16</t>
  </si>
  <si>
    <t>TOTAL_1230</t>
  </si>
  <si>
    <t>TOTAL_5000</t>
  </si>
  <si>
    <t>TOTAL_1110</t>
  </si>
  <si>
    <t>112400001 Contribuyentes Clientes</t>
  </si>
  <si>
    <t>112500001 Fondo Fijo</t>
  </si>
  <si>
    <t>112900001 Otros deudores</t>
  </si>
  <si>
    <t>124125121 Muebles excepto ofic</t>
  </si>
  <si>
    <t>124135151 Computadoras</t>
  </si>
  <si>
    <t>124195191 Otros mobiliarios</t>
  </si>
  <si>
    <t>124215211 Equipo de audio y de video</t>
  </si>
  <si>
    <t>124415411 Automóviles y camiones</t>
  </si>
  <si>
    <t>126305111 Muebles de oficina y estantería</t>
  </si>
  <si>
    <t>126305121 Muebles excepto ofic</t>
  </si>
  <si>
    <t>126305151 Computadoras</t>
  </si>
  <si>
    <t>126305191 Otros mobiliarios</t>
  </si>
  <si>
    <t>126305211 Equipo de audio y de video</t>
  </si>
  <si>
    <t>126305411 Automóviles y camiones</t>
  </si>
  <si>
    <t>211700001 RET. ISR SALARIOS</t>
  </si>
  <si>
    <t>211700002 RET. I.S.R. HONORARIOS</t>
  </si>
  <si>
    <t>211700004 IMPUESTO CEDULAR</t>
  </si>
  <si>
    <t>211700006 RET. I.S.R. ASIMILADOS</t>
  </si>
  <si>
    <t>211700101 PROVISION IMSS</t>
  </si>
  <si>
    <t>211700103 PROVISION INFONAVIT</t>
  </si>
  <si>
    <t>511101131 Sueldos Base</t>
  </si>
  <si>
    <t>511201212 Honorarios asimilados</t>
  </si>
  <si>
    <t>511401413 Aportaciones IMSS</t>
  </si>
  <si>
    <t>511401421 Aportaciones INFONAVIT</t>
  </si>
  <si>
    <t>512102111 Materiales y útiles de oficina</t>
  </si>
  <si>
    <t>513103152 Radiolocalización</t>
  </si>
  <si>
    <t>513303312 Servicios de contabilidad</t>
  </si>
  <si>
    <t>513303331 Serv Consultoría</t>
  </si>
  <si>
    <t>513703751 Viáticos nacionales</t>
  </si>
  <si>
    <t>311000002 BIENES RECIB EN DONACION</t>
  </si>
  <si>
    <t>322000001 Resultado Ejerc 2012</t>
  </si>
  <si>
    <t>322000002 Resultado Ejerc 2013</t>
  </si>
  <si>
    <t>322000004 Resultado Ejerc 2015</t>
  </si>
  <si>
    <t>111300001 10021 BANJIO (31193360201)</t>
  </si>
  <si>
    <t>FONDO FIJO DE CAJA CHICA PARA GASTOS MENORES REEMBOLSABLE CADA 15 DIAS</t>
  </si>
  <si>
    <t>VIGENTE, SE CANCELA AL MOMENTO DEL TERMINO DEL ARRENDAMIENTO</t>
  </si>
  <si>
    <t>NO APLICA</t>
  </si>
  <si>
    <t>513403411 Serv Financieros</t>
  </si>
  <si>
    <t>422108901 Transferencias para servicios personales</t>
  </si>
  <si>
    <t>422108902 Transferencias para materiales y suministros</t>
  </si>
  <si>
    <t>422108903 Transferencias para servicios generales</t>
  </si>
  <si>
    <t>513103121 Servicio de gas</t>
  </si>
  <si>
    <t>124115111 Muebles de oficina y estantería</t>
  </si>
  <si>
    <t>512502531 Medicinas y prod far</t>
  </si>
  <si>
    <t>322000003 Resultado Ejerc 2014</t>
  </si>
  <si>
    <t>415908901 INTERESES BANCARIOS</t>
  </si>
  <si>
    <t>513103141 Servicio telefonía tradicional</t>
  </si>
  <si>
    <t>513503581 Serv Limpieza</t>
  </si>
  <si>
    <t>513903981 Impuesto sobre nóminas</t>
  </si>
  <si>
    <t>512902961 Ref Eq Transporte</t>
  </si>
  <si>
    <t>513103111 Servicio de energía eléctrica</t>
  </si>
  <si>
    <t>513103131 Servicio de agua</t>
  </si>
  <si>
    <t>513503531 Instal BInformat</t>
  </si>
  <si>
    <t>513703721 Pasajes terr Nac</t>
  </si>
  <si>
    <t>513903921 Otros impuestos y derechos</t>
  </si>
  <si>
    <t xml:space="preserve">* Subtotal </t>
  </si>
  <si>
    <t>322000005 Resultado Ejerc 2016</t>
  </si>
  <si>
    <t>512102161 Material de limpieza</t>
  </si>
  <si>
    <t>512202212 Prod Alimen instal</t>
  </si>
  <si>
    <t>512902921 Ref Edificios</t>
  </si>
  <si>
    <t>3210 Ahorro/ De sahorro</t>
  </si>
  <si>
    <t xml:space="preserve">** VHP-02 Total </t>
  </si>
  <si>
    <t>VIGENTE, SE CANCELA EL 31 DIC 2017, SE RENUEVA EL PRIMER DIA HABIL DEL SIGUIENTE AÑO</t>
  </si>
  <si>
    <t>FONDO DE ANTICIPO DE RENTA, REEMBOLSABLE AL TERMINO DEL ARRENDAMIENTO MARZO 2018</t>
  </si>
  <si>
    <t>FONDO DE ANTICIPO DE RENTA, REEMBOLSABLE AL TERMINO DEL ARRENDAMIENTO ABRIL 2017.</t>
  </si>
  <si>
    <t>VIGENTE, SE CANCELA AL MOMENTO DEL TERMINO DEL ARRENDAMIENTO QUE ES ABRIL 2017</t>
  </si>
  <si>
    <t>Anual</t>
  </si>
  <si>
    <t>SE PAGAN EN ABRIL 2017</t>
  </si>
  <si>
    <t>Privado</t>
  </si>
  <si>
    <t>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</si>
</sst>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0"/>
      <color theme="1"/>
      <name val="Courier New"/>
      <family val="3"/>
    </font>
    <font>
      <sz val="11"/>
      <color theme="1"/>
      <name val="Arial"/>
      <family val="2"/>
    </font>
    <font>
      <b/>
      <sz val="10"/>
      <color theme="1"/>
      <name val="Courier New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3" fontId="48" fillId="0" borderId="0" xfId="49" applyFont="1" applyAlignment="1">
      <alignment/>
    </xf>
    <xf numFmtId="4" fontId="48" fillId="0" borderId="0" xfId="49" applyNumberFormat="1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7" fillId="0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47" fillId="0" borderId="0" xfId="49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54" applyFont="1" applyFill="1" applyAlignment="1">
      <alignment vertical="top"/>
      <protection/>
    </xf>
    <xf numFmtId="4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2" fillId="0" borderId="0" xfId="53" applyFont="1" applyFill="1" applyBorder="1" applyAlignment="1">
      <alignment horizontal="left" vertical="top" wrapText="1"/>
      <protection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47" fillId="0" borderId="0" xfId="0" applyFont="1" applyBorder="1" applyAlignment="1">
      <alignment/>
    </xf>
    <xf numFmtId="4" fontId="48" fillId="0" borderId="0" xfId="49" applyNumberFormat="1" applyFont="1" applyBorder="1" applyAlignment="1">
      <alignment/>
    </xf>
    <xf numFmtId="0" fontId="47" fillId="0" borderId="12" xfId="0" applyFont="1" applyBorder="1" applyAlignment="1">
      <alignment/>
    </xf>
    <xf numFmtId="4" fontId="47" fillId="0" borderId="12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10" fontId="48" fillId="0" borderId="0" xfId="49" applyNumberFormat="1" applyFont="1" applyBorder="1" applyAlignment="1">
      <alignment/>
    </xf>
    <xf numFmtId="2" fontId="48" fillId="0" borderId="0" xfId="49" applyNumberFormat="1" applyFont="1" applyBorder="1" applyAlignment="1">
      <alignment/>
    </xf>
    <xf numFmtId="10" fontId="48" fillId="0" borderId="0" xfId="0" applyNumberFormat="1" applyFont="1" applyBorder="1" applyAlignment="1">
      <alignment/>
    </xf>
    <xf numFmtId="10" fontId="47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4" fontId="48" fillId="0" borderId="0" xfId="49" applyNumberFormat="1" applyFont="1" applyFill="1" applyBorder="1" applyAlignment="1">
      <alignment/>
    </xf>
    <xf numFmtId="4" fontId="2" fillId="0" borderId="12" xfId="49" applyNumberFormat="1" applyFont="1" applyFill="1" applyBorder="1" applyAlignment="1">
      <alignment horizontal="center" vertical="top" wrapText="1"/>
    </xf>
    <xf numFmtId="4" fontId="48" fillId="0" borderId="0" xfId="49" applyNumberFormat="1" applyFont="1" applyAlignment="1">
      <alignment/>
    </xf>
    <xf numFmtId="4" fontId="48" fillId="0" borderId="13" xfId="0" applyNumberFormat="1" applyFont="1" applyFill="1" applyBorder="1" applyAlignment="1">
      <alignment wrapText="1"/>
    </xf>
    <xf numFmtId="4" fontId="48" fillId="0" borderId="13" xfId="49" applyNumberFormat="1" applyFont="1" applyBorder="1" applyAlignment="1">
      <alignment wrapText="1"/>
    </xf>
    <xf numFmtId="4" fontId="48" fillId="0" borderId="14" xfId="49" applyNumberFormat="1" applyFont="1" applyBorder="1" applyAlignment="1">
      <alignment wrapText="1"/>
    </xf>
    <xf numFmtId="4" fontId="48" fillId="0" borderId="13" xfId="57" applyNumberFormat="1" applyFont="1" applyFill="1" applyBorder="1" applyAlignment="1">
      <alignment wrapText="1"/>
      <protection/>
    </xf>
    <xf numFmtId="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43" fontId="48" fillId="0" borderId="13" xfId="49" applyFont="1" applyBorder="1" applyAlignment="1">
      <alignment wrapText="1"/>
    </xf>
    <xf numFmtId="49" fontId="48" fillId="0" borderId="15" xfId="0" applyNumberFormat="1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49" fontId="48" fillId="0" borderId="13" xfId="0" applyNumberFormat="1" applyFont="1" applyFill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" fontId="48" fillId="0" borderId="0" xfId="0" applyNumberFormat="1" applyFont="1" applyAlignment="1">
      <alignment/>
    </xf>
    <xf numFmtId="4" fontId="48" fillId="0" borderId="15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15" xfId="0" applyFont="1" applyBorder="1" applyAlignment="1">
      <alignment/>
    </xf>
    <xf numFmtId="4" fontId="48" fillId="0" borderId="13" xfId="49" applyNumberFormat="1" applyFont="1" applyFill="1" applyBorder="1" applyAlignment="1">
      <alignment wrapText="1"/>
    </xf>
    <xf numFmtId="10" fontId="48" fillId="0" borderId="0" xfId="49" applyNumberFormat="1" applyFont="1" applyAlignment="1">
      <alignment/>
    </xf>
    <xf numFmtId="2" fontId="48" fillId="0" borderId="0" xfId="49" applyNumberFormat="1" applyFont="1" applyAlignment="1">
      <alignment/>
    </xf>
    <xf numFmtId="10" fontId="48" fillId="0" borderId="13" xfId="61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4" fontId="47" fillId="0" borderId="0" xfId="49" applyNumberFormat="1" applyFont="1" applyFill="1" applyBorder="1" applyAlignment="1">
      <alignment wrapText="1"/>
    </xf>
    <xf numFmtId="10" fontId="47" fillId="0" borderId="0" xfId="0" applyNumberFormat="1" applyFont="1" applyFill="1" applyBorder="1" applyAlignment="1">
      <alignment wrapText="1"/>
    </xf>
    <xf numFmtId="2" fontId="47" fillId="0" borderId="0" xfId="0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left" vertical="center" wrapText="1" indent="1"/>
    </xf>
    <xf numFmtId="0" fontId="52" fillId="0" borderId="13" xfId="0" applyFont="1" applyFill="1" applyBorder="1" applyAlignment="1">
      <alignment horizontal="left" vertical="center" indent="1"/>
    </xf>
    <xf numFmtId="0" fontId="51" fillId="0" borderId="14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left" vertical="center" wrapText="1" indent="1"/>
    </xf>
    <xf numFmtId="0" fontId="52" fillId="0" borderId="14" xfId="0" applyFont="1" applyFill="1" applyBorder="1" applyAlignment="1">
      <alignment horizontal="left" vertical="center" indent="1"/>
    </xf>
    <xf numFmtId="0" fontId="48" fillId="0" borderId="13" xfId="0" applyFont="1" applyBorder="1" applyAlignment="1">
      <alignment horizontal="center"/>
    </xf>
    <xf numFmtId="0" fontId="53" fillId="0" borderId="18" xfId="54" applyFont="1" applyBorder="1" applyAlignment="1" applyProtection="1">
      <alignment horizontal="center" vertical="top"/>
      <protection hidden="1"/>
    </xf>
    <xf numFmtId="0" fontId="53" fillId="0" borderId="13" xfId="54" applyFont="1" applyBorder="1" applyAlignment="1" applyProtection="1">
      <alignment horizontal="center" vertical="top"/>
      <protection hidden="1"/>
    </xf>
    <xf numFmtId="0" fontId="48" fillId="0" borderId="13" xfId="0" applyFont="1" applyFill="1" applyBorder="1" applyAlignment="1">
      <alignment horizontal="center"/>
    </xf>
    <xf numFmtId="0" fontId="49" fillId="0" borderId="13" xfId="54" applyFont="1" applyBorder="1" applyAlignment="1" applyProtection="1">
      <alignment horizontal="center" vertical="top"/>
      <protection hidden="1"/>
    </xf>
    <xf numFmtId="0" fontId="48" fillId="0" borderId="13" xfId="0" applyFont="1" applyFill="1" applyBorder="1" applyAlignment="1" quotePrefix="1">
      <alignment horizontal="center"/>
    </xf>
    <xf numFmtId="0" fontId="48" fillId="0" borderId="0" xfId="0" applyFont="1" applyAlignment="1">
      <alignment/>
    </xf>
    <xf numFmtId="0" fontId="3" fillId="0" borderId="18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4" fontId="54" fillId="21" borderId="15" xfId="0" applyNumberFormat="1" applyFont="1" applyFill="1" applyBorder="1" applyAlignment="1">
      <alignment horizontal="right" wrapText="1"/>
    </xf>
    <xf numFmtId="0" fontId="54" fillId="21" borderId="15" xfId="0" applyFont="1" applyFill="1" applyBorder="1" applyAlignment="1">
      <alignment horizontal="right" wrapText="1"/>
    </xf>
    <xf numFmtId="0" fontId="54" fillId="0" borderId="15" xfId="0" applyFont="1" applyBorder="1" applyAlignment="1">
      <alignment horizontal="right" wrapText="1"/>
    </xf>
    <xf numFmtId="49" fontId="48" fillId="0" borderId="19" xfId="0" applyNumberFormat="1" applyFont="1" applyFill="1" applyBorder="1" applyAlignment="1">
      <alignment wrapText="1"/>
    </xf>
    <xf numFmtId="43" fontId="47" fillId="0" borderId="15" xfId="47" applyFont="1" applyFill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55" fillId="0" borderId="13" xfId="0" applyFont="1" applyBorder="1" applyAlignment="1">
      <alignment vertical="center"/>
    </xf>
    <xf numFmtId="4" fontId="54" fillId="0" borderId="15" xfId="0" applyNumberFormat="1" applyFont="1" applyBorder="1" applyAlignment="1">
      <alignment horizontal="right" wrapText="1"/>
    </xf>
    <xf numFmtId="0" fontId="46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/>
    </xf>
    <xf numFmtId="43" fontId="54" fillId="0" borderId="15" xfId="47" applyFont="1" applyFill="1" applyBorder="1" applyAlignment="1">
      <alignment horizontal="right" wrapText="1"/>
    </xf>
    <xf numFmtId="0" fontId="46" fillId="0" borderId="15" xfId="0" applyFont="1" applyFill="1" applyBorder="1" applyAlignment="1">
      <alignment horizontal="left" vertical="center" wrapText="1"/>
    </xf>
    <xf numFmtId="0" fontId="54" fillId="21" borderId="15" xfId="0" applyFont="1" applyFill="1" applyBorder="1" applyAlignment="1">
      <alignment horizontal="right" wrapText="1"/>
    </xf>
    <xf numFmtId="49" fontId="47" fillId="0" borderId="15" xfId="0" applyNumberFormat="1" applyFont="1" applyFill="1" applyBorder="1" applyAlignment="1">
      <alignment horizontal="center" wrapText="1"/>
    </xf>
    <xf numFmtId="49" fontId="47" fillId="0" borderId="17" xfId="0" applyNumberFormat="1" applyFont="1" applyFill="1" applyBorder="1" applyAlignment="1">
      <alignment horizontal="center" wrapText="1"/>
    </xf>
    <xf numFmtId="4" fontId="48" fillId="0" borderId="13" xfId="0" applyNumberFormat="1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wrapText="1"/>
    </xf>
    <xf numFmtId="0" fontId="53" fillId="33" borderId="13" xfId="53" applyFont="1" applyFill="1" applyBorder="1" applyAlignment="1">
      <alignment horizontal="left" vertical="center"/>
      <protection/>
    </xf>
    <xf numFmtId="43" fontId="53" fillId="34" borderId="13" xfId="47" applyFont="1" applyFill="1" applyBorder="1" applyAlignment="1">
      <alignment horizontal="left" vertical="center"/>
    </xf>
    <xf numFmtId="43" fontId="54" fillId="21" borderId="15" xfId="47" applyFont="1" applyFill="1" applyBorder="1" applyAlignment="1">
      <alignment horizontal="right" wrapText="1"/>
    </xf>
    <xf numFmtId="43" fontId="48" fillId="0" borderId="15" xfId="47" applyFont="1" applyFill="1" applyBorder="1" applyAlignment="1">
      <alignment wrapText="1"/>
    </xf>
    <xf numFmtId="0" fontId="53" fillId="35" borderId="13" xfId="53" applyFont="1" applyFill="1" applyBorder="1" applyAlignment="1">
      <alignment horizontal="left" vertical="top"/>
      <protection/>
    </xf>
    <xf numFmtId="0" fontId="53" fillId="36" borderId="13" xfId="53" applyFont="1" applyFill="1" applyBorder="1" applyAlignment="1">
      <alignment horizontal="right" vertical="top" wrapText="1"/>
      <protection/>
    </xf>
    <xf numFmtId="0" fontId="53" fillId="37" borderId="13" xfId="53" applyFont="1" applyFill="1" applyBorder="1" applyAlignment="1">
      <alignment horizontal="center" vertical="top"/>
      <protection/>
    </xf>
    <xf numFmtId="0" fontId="53" fillId="38" borderId="13" xfId="53" applyFont="1" applyFill="1" applyBorder="1" applyAlignment="1">
      <alignment horizontal="center" vertical="top" wrapText="1"/>
      <protection/>
    </xf>
    <xf numFmtId="43" fontId="53" fillId="39" borderId="13" xfId="47" applyFont="1" applyFill="1" applyBorder="1" applyAlignment="1">
      <alignment horizontal="center" vertical="top"/>
    </xf>
    <xf numFmtId="43" fontId="53" fillId="40" borderId="13" xfId="47" applyFont="1" applyFill="1" applyBorder="1" applyAlignment="1">
      <alignment horizontal="center" vertical="top" wrapText="1"/>
    </xf>
    <xf numFmtId="43" fontId="54" fillId="0" borderId="15" xfId="47" applyFont="1" applyBorder="1" applyAlignment="1">
      <alignment horizontal="right" vertical="center" wrapText="1"/>
    </xf>
    <xf numFmtId="43" fontId="54" fillId="21" borderId="15" xfId="47" applyFont="1" applyFill="1" applyBorder="1" applyAlignment="1">
      <alignment horizontal="right" vertical="center" wrapText="1"/>
    </xf>
    <xf numFmtId="43" fontId="48" fillId="0" borderId="13" xfId="47" applyFont="1" applyBorder="1" applyAlignment="1">
      <alignment wrapText="1"/>
    </xf>
    <xf numFmtId="43" fontId="48" fillId="0" borderId="13" xfId="47" applyFont="1" applyFill="1" applyBorder="1" applyAlignment="1">
      <alignment wrapText="1"/>
    </xf>
    <xf numFmtId="43" fontId="53" fillId="41" borderId="13" xfId="47" applyFont="1" applyFill="1" applyBorder="1" applyAlignment="1">
      <alignment horizontal="left" vertical="top"/>
    </xf>
    <xf numFmtId="43" fontId="54" fillId="0" borderId="15" xfId="47" applyFont="1" applyBorder="1" applyAlignment="1">
      <alignment horizontal="right" wrapText="1"/>
    </xf>
    <xf numFmtId="43" fontId="53" fillId="42" borderId="14" xfId="47" applyFont="1" applyFill="1" applyBorder="1" applyAlignment="1">
      <alignment wrapText="1"/>
    </xf>
    <xf numFmtId="43" fontId="53" fillId="43" borderId="15" xfId="47" applyFont="1" applyFill="1" applyBorder="1" applyAlignment="1">
      <alignment wrapText="1"/>
    </xf>
    <xf numFmtId="0" fontId="53" fillId="44" borderId="15" xfId="0" applyFont="1" applyFill="1" applyBorder="1" applyAlignment="1">
      <alignment horizontal="left" vertical="center"/>
    </xf>
    <xf numFmtId="43" fontId="48" fillId="0" borderId="16" xfId="47" applyFont="1" applyFill="1" applyBorder="1" applyAlignment="1">
      <alignment wrapText="1"/>
    </xf>
    <xf numFmtId="43" fontId="53" fillId="45" borderId="15" xfId="47" applyFont="1" applyFill="1" applyBorder="1" applyAlignment="1">
      <alignment horizontal="left" vertical="center"/>
    </xf>
    <xf numFmtId="43" fontId="48" fillId="0" borderId="0" xfId="47" applyFont="1" applyAlignment="1">
      <alignment/>
    </xf>
    <xf numFmtId="43" fontId="54" fillId="0" borderId="15" xfId="47" applyFont="1" applyFill="1" applyBorder="1" applyAlignment="1">
      <alignment wrapText="1"/>
    </xf>
    <xf numFmtId="43" fontId="54" fillId="21" borderId="13" xfId="47" applyFont="1" applyFill="1" applyBorder="1" applyAlignment="1">
      <alignment horizontal="right" wrapText="1"/>
    </xf>
    <xf numFmtId="43" fontId="48" fillId="0" borderId="20" xfId="47" applyFont="1" applyFill="1" applyBorder="1" applyAlignment="1">
      <alignment wrapText="1"/>
    </xf>
    <xf numFmtId="43" fontId="48" fillId="0" borderId="19" xfId="47" applyFont="1" applyFill="1" applyBorder="1" applyAlignment="1">
      <alignment wrapText="1"/>
    </xf>
    <xf numFmtId="43" fontId="48" fillId="0" borderId="0" xfId="47" applyFont="1" applyAlignment="1">
      <alignment/>
    </xf>
    <xf numFmtId="0" fontId="56" fillId="0" borderId="15" xfId="0" applyFont="1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43" fontId="56" fillId="0" borderId="15" xfId="47" applyFont="1" applyFill="1" applyBorder="1" applyAlignment="1">
      <alignment horizontal="right" wrapText="1"/>
    </xf>
    <xf numFmtId="0" fontId="53" fillId="46" borderId="13" xfId="0" applyFont="1" applyFill="1" applyBorder="1" applyAlignment="1">
      <alignment horizontal="left" vertical="center"/>
    </xf>
    <xf numFmtId="43" fontId="47" fillId="0" borderId="15" xfId="47" applyFont="1" applyFill="1" applyBorder="1" applyAlignment="1">
      <alignment wrapText="1"/>
    </xf>
    <xf numFmtId="0" fontId="53" fillId="47" borderId="21" xfId="53" applyFont="1" applyFill="1" applyBorder="1" applyAlignment="1">
      <alignment horizontal="left" vertical="top"/>
      <protection/>
    </xf>
    <xf numFmtId="0" fontId="53" fillId="48" borderId="22" xfId="53" applyFont="1" applyFill="1" applyBorder="1" applyAlignment="1">
      <alignment horizontal="left" vertical="top"/>
      <protection/>
    </xf>
    <xf numFmtId="0" fontId="53" fillId="49" borderId="23" xfId="53" applyFont="1" applyFill="1" applyBorder="1" applyAlignment="1">
      <alignment horizontal="center" vertical="top"/>
      <protection/>
    </xf>
    <xf numFmtId="43" fontId="47" fillId="0" borderId="13" xfId="47" applyFont="1" applyFill="1" applyBorder="1" applyAlignment="1">
      <alignment horizontal="right"/>
    </xf>
    <xf numFmtId="43" fontId="52" fillId="0" borderId="13" xfId="47" applyFont="1" applyFill="1" applyBorder="1" applyAlignment="1">
      <alignment horizontal="right" vertical="center"/>
    </xf>
    <xf numFmtId="43" fontId="53" fillId="50" borderId="23" xfId="47" applyFont="1" applyFill="1" applyBorder="1" applyAlignment="1">
      <alignment horizontal="center" vertical="top"/>
    </xf>
    <xf numFmtId="0" fontId="53" fillId="51" borderId="22" xfId="53" applyFont="1" applyFill="1" applyBorder="1" applyAlignment="1">
      <alignment horizontal="center" vertical="top"/>
      <protection/>
    </xf>
    <xf numFmtId="43" fontId="47" fillId="0" borderId="13" xfId="47" applyFont="1" applyBorder="1" applyAlignment="1">
      <alignment/>
    </xf>
    <xf numFmtId="43" fontId="48" fillId="0" borderId="13" xfId="47" applyFont="1" applyBorder="1" applyAlignment="1">
      <alignment/>
    </xf>
    <xf numFmtId="43" fontId="53" fillId="52" borderId="22" xfId="47" applyFont="1" applyFill="1" applyBorder="1" applyAlignment="1">
      <alignment horizontal="center" vertical="top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rmal 7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70" customWidth="1"/>
  </cols>
  <sheetData>
    <row r="2020" ht="11.25">
      <c r="A2020" s="5" t="s">
        <v>115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C20" sqref="C20"/>
    </sheetView>
  </sheetViews>
  <sheetFormatPr defaultColWidth="11.421875" defaultRowHeight="15"/>
  <cols>
    <col min="1" max="1" width="39.00390625" style="53" customWidth="1"/>
    <col min="2" max="2" width="50.7109375" style="53" customWidth="1"/>
    <col min="3" max="5" width="17.7109375" style="42" customWidth="1"/>
    <col min="6" max="16384" width="11.421875" style="6" customWidth="1"/>
  </cols>
  <sheetData>
    <row r="1" spans="1:5" s="20" customFormat="1" ht="11.25">
      <c r="A1" s="27" t="s">
        <v>1</v>
      </c>
      <c r="B1" s="27"/>
      <c r="C1" s="28"/>
      <c r="D1" s="28"/>
      <c r="E1" s="14"/>
    </row>
    <row r="2" spans="1:5" s="20" customFormat="1" ht="11.25">
      <c r="A2" s="27" t="s">
        <v>0</v>
      </c>
      <c r="B2" s="27"/>
      <c r="C2" s="28"/>
      <c r="D2" s="28"/>
      <c r="E2" s="28"/>
    </row>
    <row r="3" spans="3:5" s="20" customFormat="1" ht="11.25">
      <c r="C3" s="28"/>
      <c r="D3" s="28"/>
      <c r="E3" s="28"/>
    </row>
    <row r="4" spans="3:5" s="20" customFormat="1" ht="11.25">
      <c r="C4" s="28"/>
      <c r="D4" s="28"/>
      <c r="E4" s="28"/>
    </row>
    <row r="5" spans="1:5" s="20" customFormat="1" ht="11.25" customHeight="1">
      <c r="A5" s="149" t="s">
        <v>37</v>
      </c>
      <c r="C5" s="28"/>
      <c r="D5" s="28"/>
      <c r="E5" s="149" t="s">
        <v>30</v>
      </c>
    </row>
    <row r="6" spans="1:5" s="33" customFormat="1" ht="11.25">
      <c r="A6" s="13"/>
      <c r="B6" s="13"/>
      <c r="C6" s="40"/>
      <c r="D6" s="41"/>
      <c r="E6" s="41"/>
    </row>
    <row r="7" spans="1:5" ht="15" customHeight="1">
      <c r="A7" s="149" t="s">
        <v>2</v>
      </c>
      <c r="B7" s="149" t="s">
        <v>3</v>
      </c>
      <c r="C7" s="149" t="s">
        <v>17</v>
      </c>
      <c r="D7" s="149" t="s">
        <v>18</v>
      </c>
      <c r="E7" s="149" t="s">
        <v>19</v>
      </c>
    </row>
    <row r="8" spans="1:5" ht="15">
      <c r="A8" s="102" t="str">
        <f>MID(B8,1,9)</f>
        <v>111300001</v>
      </c>
      <c r="B8" s="107" t="s">
        <v>152</v>
      </c>
      <c r="C8" s="111">
        <v>5146.64</v>
      </c>
      <c r="D8" s="111">
        <v>55490.45</v>
      </c>
      <c r="E8" s="111">
        <v>50343.81</v>
      </c>
    </row>
    <row r="9" spans="1:5" ht="11.25">
      <c r="A9" s="59"/>
      <c r="B9" s="59"/>
      <c r="C9" s="122"/>
      <c r="D9" s="122"/>
      <c r="E9" s="122"/>
    </row>
    <row r="10" spans="1:5" ht="11.25">
      <c r="A10" s="59"/>
      <c r="B10" s="59"/>
      <c r="C10" s="122"/>
      <c r="D10" s="122"/>
      <c r="E10" s="122"/>
    </row>
    <row r="11" spans="1:5" ht="11.25">
      <c r="A11" s="59"/>
      <c r="B11" s="59"/>
      <c r="C11" s="122"/>
      <c r="D11" s="122"/>
      <c r="E11" s="122"/>
    </row>
    <row r="12" spans="1:5" ht="11.25">
      <c r="A12" s="51"/>
      <c r="B12" s="51"/>
      <c r="C12" s="150"/>
      <c r="D12" s="150"/>
      <c r="E12" s="150"/>
    </row>
    <row r="13" spans="1:5" s="9" customFormat="1" ht="11.25">
      <c r="A13" s="149"/>
      <c r="B13" s="149" t="s">
        <v>118</v>
      </c>
      <c r="C13" s="120">
        <f>SUM(C8:C12)</f>
        <v>5146.64</v>
      </c>
      <c r="D13" s="120">
        <f>SUM(D8:D12)</f>
        <v>55490.45</v>
      </c>
      <c r="E13" s="120">
        <f>SUM(E8:E12)</f>
        <v>50343.81</v>
      </c>
    </row>
    <row r="14" spans="1:5" s="9" customFormat="1" ht="11.25">
      <c r="A14" s="65"/>
      <c r="B14" s="65"/>
      <c r="C14" s="69"/>
      <c r="D14" s="69"/>
      <c r="E14" s="69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20.7109375" style="72" customWidth="1"/>
    <col min="2" max="2" width="50.7109375" style="72" customWidth="1"/>
    <col min="3" max="3" width="17.7109375" style="72" customWidth="1"/>
    <col min="4" max="16384" width="11.421875" style="72" customWidth="1"/>
  </cols>
  <sheetData>
    <row r="1" ht="11.25">
      <c r="A1" s="27" t="s">
        <v>1</v>
      </c>
    </row>
    <row r="2" ht="11.25">
      <c r="A2" s="27"/>
    </row>
    <row r="3" s="90" customFormat="1" ht="11.25">
      <c r="A3" s="27"/>
    </row>
    <row r="4" ht="11.25">
      <c r="A4" s="27"/>
    </row>
    <row r="5" spans="1:3" ht="11.25" customHeight="1">
      <c r="A5" s="151" t="s">
        <v>74</v>
      </c>
      <c r="B5" s="152"/>
      <c r="C5" s="153" t="s">
        <v>87</v>
      </c>
    </row>
    <row r="6" spans="1:3" ht="11.25">
      <c r="A6" s="91"/>
      <c r="B6" s="91"/>
      <c r="C6" s="92"/>
    </row>
    <row r="7" spans="1:3" ht="15" customHeight="1">
      <c r="A7" s="151" t="s">
        <v>2</v>
      </c>
      <c r="B7" s="152" t="s">
        <v>3</v>
      </c>
      <c r="C7" s="153" t="s">
        <v>8</v>
      </c>
    </row>
    <row r="8" spans="1:3" ht="11.25">
      <c r="A8" s="82">
        <v>900001</v>
      </c>
      <c r="B8" s="73" t="s">
        <v>62</v>
      </c>
      <c r="C8" s="154">
        <v>850822</v>
      </c>
    </row>
    <row r="9" spans="1:3" ht="11.25">
      <c r="A9" s="82">
        <v>900002</v>
      </c>
      <c r="B9" s="74" t="s">
        <v>63</v>
      </c>
      <c r="C9" s="154">
        <f>SUM(C10:C14)</f>
        <v>0</v>
      </c>
    </row>
    <row r="10" spans="1:3" ht="11.25">
      <c r="A10" s="80">
        <v>4320</v>
      </c>
      <c r="B10" s="75" t="s">
        <v>64</v>
      </c>
      <c r="C10" s="155"/>
    </row>
    <row r="11" spans="1:3" ht="22.5">
      <c r="A11" s="80">
        <v>4330</v>
      </c>
      <c r="B11" s="75" t="s">
        <v>65</v>
      </c>
      <c r="C11" s="155"/>
    </row>
    <row r="12" spans="1:3" ht="10.5" customHeight="1">
      <c r="A12" s="80">
        <v>4340</v>
      </c>
      <c r="B12" s="75" t="s">
        <v>66</v>
      </c>
      <c r="C12" s="155"/>
    </row>
    <row r="13" spans="1:3" ht="11.25">
      <c r="A13" s="80">
        <v>4399</v>
      </c>
      <c r="B13" s="75" t="s">
        <v>67</v>
      </c>
      <c r="C13" s="155"/>
    </row>
    <row r="14" spans="1:3" ht="11.25">
      <c r="A14" s="81">
        <v>4400</v>
      </c>
      <c r="B14" s="75" t="s">
        <v>68</v>
      </c>
      <c r="C14" s="155"/>
    </row>
    <row r="15" spans="1:3" ht="11.25">
      <c r="A15" s="82">
        <v>900003</v>
      </c>
      <c r="B15" s="74" t="s">
        <v>69</v>
      </c>
      <c r="C15" s="154">
        <f>SUM(C16:C19)</f>
        <v>0</v>
      </c>
    </row>
    <row r="16" spans="1:3" ht="11.25">
      <c r="A16" s="83">
        <v>52</v>
      </c>
      <c r="B16" s="75" t="s">
        <v>70</v>
      </c>
      <c r="C16" s="155"/>
    </row>
    <row r="17" spans="1:3" ht="11.25">
      <c r="A17" s="83">
        <v>62</v>
      </c>
      <c r="B17" s="75" t="s">
        <v>71</v>
      </c>
      <c r="C17" s="155"/>
    </row>
    <row r="18" spans="1:3" ht="11.25">
      <c r="A18" s="85" t="s">
        <v>83</v>
      </c>
      <c r="B18" s="75" t="s">
        <v>72</v>
      </c>
      <c r="C18" s="155"/>
    </row>
    <row r="19" spans="1:3" ht="11.25">
      <c r="A19" s="81">
        <v>4500</v>
      </c>
      <c r="B19" s="76" t="s">
        <v>78</v>
      </c>
      <c r="C19" s="155"/>
    </row>
    <row r="20" spans="1:3" ht="11.25">
      <c r="A20" s="151">
        <v>900004</v>
      </c>
      <c r="B20" s="152" t="s">
        <v>73</v>
      </c>
      <c r="C20" s="156">
        <f>+C8+C9-C15</f>
        <v>850822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20.7109375" style="72" customWidth="1"/>
    <col min="2" max="2" width="50.7109375" style="72" customWidth="1"/>
    <col min="3" max="3" width="17.7109375" style="7" customWidth="1"/>
    <col min="4" max="16384" width="11.421875" style="72" customWidth="1"/>
  </cols>
  <sheetData>
    <row r="1" ht="11.25">
      <c r="A1" s="27"/>
    </row>
    <row r="2" ht="11.25">
      <c r="A2" s="27"/>
    </row>
    <row r="3" spans="1:3" s="90" customFormat="1" ht="11.25">
      <c r="A3" s="27"/>
      <c r="C3" s="7"/>
    </row>
    <row r="4" ht="11.25">
      <c r="A4" s="27"/>
    </row>
    <row r="5" spans="1:3" ht="11.25" customHeight="1">
      <c r="A5" s="151" t="s">
        <v>75</v>
      </c>
      <c r="B5" s="152"/>
      <c r="C5" s="157" t="s">
        <v>88</v>
      </c>
    </row>
    <row r="6" spans="1:3" ht="11.25" customHeight="1">
      <c r="A6" s="91"/>
      <c r="B6" s="92"/>
      <c r="C6" s="93"/>
    </row>
    <row r="7" spans="1:3" ht="15" customHeight="1">
      <c r="A7" s="151" t="s">
        <v>2</v>
      </c>
      <c r="B7" s="152" t="s">
        <v>3</v>
      </c>
      <c r="C7" s="157" t="s">
        <v>8</v>
      </c>
    </row>
    <row r="8" spans="1:3" ht="11.25">
      <c r="A8" s="84">
        <v>900001</v>
      </c>
      <c r="B8" s="77" t="s">
        <v>39</v>
      </c>
      <c r="C8" s="101">
        <v>662328.47</v>
      </c>
    </row>
    <row r="9" spans="1:3" ht="11.25">
      <c r="A9" s="84">
        <v>900002</v>
      </c>
      <c r="B9" s="77" t="s">
        <v>40</v>
      </c>
      <c r="C9" s="158">
        <f>SUM(C10:C26)</f>
        <v>0</v>
      </c>
    </row>
    <row r="10" spans="1:3" ht="11.25">
      <c r="A10" s="80">
        <v>5100</v>
      </c>
      <c r="B10" s="78" t="s">
        <v>41</v>
      </c>
      <c r="C10" s="159"/>
    </row>
    <row r="11" spans="1:3" ht="11.25">
      <c r="A11" s="80">
        <v>5200</v>
      </c>
      <c r="B11" s="78" t="s">
        <v>42</v>
      </c>
      <c r="C11" s="159"/>
    </row>
    <row r="12" spans="1:3" ht="11.25">
      <c r="A12" s="80">
        <v>5300</v>
      </c>
      <c r="B12" s="78" t="s">
        <v>43</v>
      </c>
      <c r="C12" s="159"/>
    </row>
    <row r="13" spans="1:3" ht="11.25">
      <c r="A13" s="80">
        <v>5400</v>
      </c>
      <c r="B13" s="78" t="s">
        <v>44</v>
      </c>
      <c r="C13" s="159"/>
    </row>
    <row r="14" spans="1:3" ht="11.25">
      <c r="A14" s="80">
        <v>5500</v>
      </c>
      <c r="B14" s="78" t="s">
        <v>45</v>
      </c>
      <c r="C14" s="159"/>
    </row>
    <row r="15" spans="1:3" ht="11.25">
      <c r="A15" s="80">
        <v>5600</v>
      </c>
      <c r="B15" s="78" t="s">
        <v>46</v>
      </c>
      <c r="C15" s="159"/>
    </row>
    <row r="16" spans="1:3" ht="11.25">
      <c r="A16" s="80">
        <v>5700</v>
      </c>
      <c r="B16" s="78" t="s">
        <v>47</v>
      </c>
      <c r="C16" s="159"/>
    </row>
    <row r="17" spans="1:3" ht="11.25">
      <c r="A17" s="80" t="s">
        <v>86</v>
      </c>
      <c r="B17" s="78" t="s">
        <v>48</v>
      </c>
      <c r="C17" s="159"/>
    </row>
    <row r="18" spans="1:3" ht="11.25">
      <c r="A18" s="80">
        <v>5900</v>
      </c>
      <c r="B18" s="78" t="s">
        <v>49</v>
      </c>
      <c r="C18" s="159"/>
    </row>
    <row r="19" spans="1:3" ht="11.25">
      <c r="A19" s="83">
        <v>6200</v>
      </c>
      <c r="B19" s="78" t="s">
        <v>50</v>
      </c>
      <c r="C19" s="159"/>
    </row>
    <row r="20" spans="1:3" ht="11.25">
      <c r="A20" s="83">
        <v>7200</v>
      </c>
      <c r="B20" s="78" t="s">
        <v>51</v>
      </c>
      <c r="C20" s="159"/>
    </row>
    <row r="21" spans="1:3" ht="11.25">
      <c r="A21" s="83">
        <v>7300</v>
      </c>
      <c r="B21" s="78" t="s">
        <v>52</v>
      </c>
      <c r="C21" s="159"/>
    </row>
    <row r="22" spans="1:3" ht="11.25">
      <c r="A22" s="83">
        <v>7500</v>
      </c>
      <c r="B22" s="78" t="s">
        <v>53</v>
      </c>
      <c r="C22" s="159"/>
    </row>
    <row r="23" spans="1:3" ht="11.25">
      <c r="A23" s="83">
        <v>7900</v>
      </c>
      <c r="B23" s="78" t="s">
        <v>54</v>
      </c>
      <c r="C23" s="159"/>
    </row>
    <row r="24" spans="1:3" ht="11.25">
      <c r="A24" s="83">
        <v>9100</v>
      </c>
      <c r="B24" s="78" t="s">
        <v>77</v>
      </c>
      <c r="C24" s="159"/>
    </row>
    <row r="25" spans="1:3" ht="11.25">
      <c r="A25" s="83">
        <v>9900</v>
      </c>
      <c r="B25" s="78" t="s">
        <v>55</v>
      </c>
      <c r="C25" s="159"/>
    </row>
    <row r="26" spans="1:3" ht="11.25">
      <c r="A26" s="83">
        <v>7400</v>
      </c>
      <c r="B26" s="79" t="s">
        <v>79</v>
      </c>
      <c r="C26" s="159"/>
    </row>
    <row r="27" spans="1:3" ht="11.25">
      <c r="A27" s="84">
        <v>900003</v>
      </c>
      <c r="B27" s="77" t="s">
        <v>82</v>
      </c>
      <c r="C27" s="158">
        <f>SUM(C28:C34)</f>
        <v>0</v>
      </c>
    </row>
    <row r="28" spans="1:3" ht="22.5">
      <c r="A28" s="80">
        <v>5510</v>
      </c>
      <c r="B28" s="78" t="s">
        <v>56</v>
      </c>
      <c r="C28" s="159"/>
    </row>
    <row r="29" spans="1:3" ht="11.25">
      <c r="A29" s="80">
        <v>5520</v>
      </c>
      <c r="B29" s="78" t="s">
        <v>57</v>
      </c>
      <c r="C29" s="159"/>
    </row>
    <row r="30" spans="1:3" ht="11.25">
      <c r="A30" s="80">
        <v>5530</v>
      </c>
      <c r="B30" s="78" t="s">
        <v>58</v>
      </c>
      <c r="C30" s="159"/>
    </row>
    <row r="31" spans="1:3" ht="22.5">
      <c r="A31" s="80">
        <v>5540</v>
      </c>
      <c r="B31" s="78" t="s">
        <v>59</v>
      </c>
      <c r="C31" s="159"/>
    </row>
    <row r="32" spans="1:3" ht="11.25">
      <c r="A32" s="80">
        <v>5550</v>
      </c>
      <c r="B32" s="78" t="s">
        <v>60</v>
      </c>
      <c r="C32" s="159"/>
    </row>
    <row r="33" spans="1:3" ht="11.25">
      <c r="A33" s="80">
        <v>5590</v>
      </c>
      <c r="B33" s="78" t="s">
        <v>80</v>
      </c>
      <c r="C33" s="159"/>
    </row>
    <row r="34" spans="1:3" ht="11.25">
      <c r="A34" s="80">
        <v>5600</v>
      </c>
      <c r="B34" s="79" t="s">
        <v>81</v>
      </c>
      <c r="C34" s="159"/>
    </row>
    <row r="35" spans="1:3" ht="11.25">
      <c r="A35" s="151">
        <v>900004</v>
      </c>
      <c r="B35" s="152" t="s">
        <v>61</v>
      </c>
      <c r="C35" s="160">
        <f>+C8-C9+C27</f>
        <v>662328.47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G17" sqref="G1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7" width="17.7109375" style="7" customWidth="1"/>
    <col min="8" max="9" width="11.421875" style="6" customWidth="1"/>
    <col min="10" max="16384" width="11.421875" style="6" customWidth="1"/>
  </cols>
  <sheetData>
    <row r="1" spans="1:7" ht="11.25">
      <c r="A1" s="1" t="s">
        <v>1</v>
      </c>
      <c r="B1" s="1"/>
      <c r="G1" s="14"/>
    </row>
    <row r="2" spans="1:4" ht="11.25">
      <c r="A2" s="1" t="s">
        <v>76</v>
      </c>
      <c r="B2" s="1"/>
      <c r="C2" s="10"/>
      <c r="D2" s="10"/>
    </row>
    <row r="3" spans="2:4" ht="11.25">
      <c r="B3" s="1"/>
      <c r="C3" s="10"/>
      <c r="D3" s="10"/>
    </row>
    <row r="5" spans="1:7" s="16" customFormat="1" ht="11.25" customHeight="1">
      <c r="A5" s="119" t="s">
        <v>33</v>
      </c>
      <c r="B5" s="119"/>
      <c r="C5" s="15"/>
      <c r="D5" s="15"/>
      <c r="E5" s="7"/>
      <c r="F5" s="7"/>
      <c r="G5" s="119" t="s">
        <v>6</v>
      </c>
    </row>
    <row r="6" spans="1:7" ht="11.25">
      <c r="A6" s="8"/>
      <c r="B6" s="8"/>
      <c r="C6" s="2"/>
      <c r="D6" s="2"/>
      <c r="E6" s="2"/>
      <c r="F6" s="2"/>
      <c r="G6" s="2"/>
    </row>
    <row r="7" spans="1:7" ht="15" customHeight="1">
      <c r="A7" s="119" t="s">
        <v>2</v>
      </c>
      <c r="B7" s="119" t="s">
        <v>3</v>
      </c>
      <c r="C7" s="119" t="s">
        <v>4</v>
      </c>
      <c r="D7" s="119">
        <v>2016</v>
      </c>
      <c r="E7" s="119">
        <v>2015</v>
      </c>
      <c r="F7" s="119" t="s">
        <v>84</v>
      </c>
      <c r="G7" s="119" t="s">
        <v>38</v>
      </c>
    </row>
    <row r="8" spans="1:7" ht="15">
      <c r="A8" s="102">
        <f>MID(B8,1,9)</f>
      </c>
      <c r="B8" s="107"/>
      <c r="C8" s="98"/>
      <c r="D8" s="99"/>
      <c r="E8" s="98"/>
      <c r="F8" s="98"/>
      <c r="G8" s="98"/>
    </row>
    <row r="9" spans="1:7" ht="11.25">
      <c r="A9" s="50"/>
      <c r="B9" s="114" t="s">
        <v>155</v>
      </c>
      <c r="C9" s="57"/>
      <c r="D9" s="57"/>
      <c r="E9" s="57"/>
      <c r="F9" s="57"/>
      <c r="G9" s="57"/>
    </row>
    <row r="10" spans="1:7" ht="11.25">
      <c r="A10" s="50"/>
      <c r="B10" s="50"/>
      <c r="C10" s="57"/>
      <c r="D10" s="57"/>
      <c r="E10" s="57"/>
      <c r="F10" s="57"/>
      <c r="G10" s="57"/>
    </row>
    <row r="11" spans="1:7" ht="11.25">
      <c r="A11" s="50"/>
      <c r="B11" s="50"/>
      <c r="C11" s="57"/>
      <c r="D11" s="57"/>
      <c r="E11" s="57"/>
      <c r="F11" s="57"/>
      <c r="G11" s="57"/>
    </row>
    <row r="12" spans="1:7" ht="11.25">
      <c r="A12" s="50"/>
      <c r="B12" s="50"/>
      <c r="C12" s="57"/>
      <c r="D12" s="57"/>
      <c r="E12" s="57"/>
      <c r="F12" s="57"/>
      <c r="G12" s="57"/>
    </row>
    <row r="13" spans="1:9" ht="11.25">
      <c r="A13" s="50"/>
      <c r="B13" s="50"/>
      <c r="C13" s="57"/>
      <c r="D13" s="57"/>
      <c r="E13" s="57"/>
      <c r="F13" s="57"/>
      <c r="G13" s="57"/>
      <c r="I13" s="17"/>
    </row>
    <row r="14" spans="1:7" ht="11.25">
      <c r="A14" s="120"/>
      <c r="B14" s="120" t="s">
        <v>91</v>
      </c>
      <c r="C14" s="120">
        <f>SUM(C8:C13)</f>
        <v>0</v>
      </c>
      <c r="D14" s="120">
        <f>SUM(D8:D13)</f>
        <v>0</v>
      </c>
      <c r="E14" s="120">
        <f>SUM(E8:E13)</f>
        <v>0</v>
      </c>
      <c r="F14" s="120">
        <f>SUM(F8:F13)</f>
        <v>0</v>
      </c>
      <c r="G14" s="120">
        <f>SUM(G8:G13)</f>
        <v>0</v>
      </c>
    </row>
    <row r="15" spans="1:7" ht="11.25">
      <c r="A15" s="53"/>
      <c r="B15" s="53"/>
      <c r="C15" s="56"/>
      <c r="D15" s="56"/>
      <c r="E15" s="56"/>
      <c r="F15" s="56"/>
      <c r="G15" s="56"/>
    </row>
    <row r="16" spans="1:7" ht="11.25">
      <c r="A16" s="53"/>
      <c r="B16" s="53"/>
      <c r="C16" s="56"/>
      <c r="D16" s="56"/>
      <c r="E16" s="56"/>
      <c r="F16" s="56"/>
      <c r="G16" s="56"/>
    </row>
    <row r="17" spans="1:7" s="16" customFormat="1" ht="11.25" customHeight="1">
      <c r="A17" s="119" t="s">
        <v>35</v>
      </c>
      <c r="B17" s="119"/>
      <c r="C17" s="15"/>
      <c r="D17" s="15"/>
      <c r="E17" s="7"/>
      <c r="F17" s="7"/>
      <c r="G17" s="119" t="s">
        <v>6</v>
      </c>
    </row>
    <row r="18" spans="1:7" ht="11.25">
      <c r="A18" s="8"/>
      <c r="B18" s="8"/>
      <c r="C18" s="2"/>
      <c r="D18" s="2"/>
      <c r="E18" s="2"/>
      <c r="F18" s="2"/>
      <c r="G18" s="2"/>
    </row>
    <row r="19" spans="1:7" ht="15" customHeight="1">
      <c r="A19" s="119" t="s">
        <v>2</v>
      </c>
      <c r="B19" s="119" t="s">
        <v>3</v>
      </c>
      <c r="C19" s="119" t="s">
        <v>4</v>
      </c>
      <c r="D19" s="119">
        <v>2016</v>
      </c>
      <c r="E19" s="119">
        <v>2015</v>
      </c>
      <c r="F19" s="119" t="s">
        <v>84</v>
      </c>
      <c r="G19" s="119" t="s">
        <v>38</v>
      </c>
    </row>
    <row r="20" spans="1:7" ht="15">
      <c r="A20" s="102" t="str">
        <f>MID(B20,1,9)</f>
        <v>112400001</v>
      </c>
      <c r="B20" s="108" t="s">
        <v>119</v>
      </c>
      <c r="C20" s="121">
        <v>138300</v>
      </c>
      <c r="D20" s="57"/>
      <c r="E20" s="57"/>
      <c r="F20" s="57"/>
      <c r="G20" s="57"/>
    </row>
    <row r="21" spans="1:7" s="86" customFormat="1" ht="11.25">
      <c r="A21" s="50"/>
      <c r="B21" s="50"/>
      <c r="C21" s="122"/>
      <c r="D21" s="57"/>
      <c r="E21" s="57"/>
      <c r="F21" s="57"/>
      <c r="G21" s="57"/>
    </row>
    <row r="22" spans="1:7" ht="11.25">
      <c r="A22" s="50"/>
      <c r="B22" s="50"/>
      <c r="C22" s="122"/>
      <c r="D22" s="57"/>
      <c r="E22" s="57"/>
      <c r="F22" s="57"/>
      <c r="G22" s="57"/>
    </row>
    <row r="23" spans="1:7" ht="11.25">
      <c r="A23" s="50"/>
      <c r="B23" s="50"/>
      <c r="C23" s="122"/>
      <c r="D23" s="57"/>
      <c r="E23" s="57"/>
      <c r="F23" s="57"/>
      <c r="G23" s="57"/>
    </row>
    <row r="24" spans="1:7" ht="11.25">
      <c r="A24" s="120"/>
      <c r="B24" s="120" t="s">
        <v>92</v>
      </c>
      <c r="C24" s="120">
        <f>SUM(C20:C23)</f>
        <v>138300</v>
      </c>
      <c r="D24" s="120">
        <f>SUM(D20:D23)</f>
        <v>0</v>
      </c>
      <c r="E24" s="120">
        <f>SUM(E20:E23)</f>
        <v>0</v>
      </c>
      <c r="F24" s="120">
        <f>SUM(F20:F23)</f>
        <v>0</v>
      </c>
      <c r="G24" s="120">
        <f>SUM(G20:G23)</f>
        <v>0</v>
      </c>
    </row>
  </sheetData>
  <sheetProtection/>
  <dataValidations count="6"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G19 G7"/>
    <dataValidation allowBlank="1" showInputMessage="1" showErrorMessage="1" prompt="Saldo final al 31 de diciembre de 2014." sqref="F19 F7"/>
    <dataValidation allowBlank="1" showInputMessage="1" showErrorMessage="1" prompt="Saldo final al 31 de diciembre de 2015." sqref="D19:E19 D7:E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SheetLayoutView="100" zoomScalePageLayoutView="0" workbookViewId="0" topLeftCell="A33">
      <selection activeCell="D57" sqref="D5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7" width="17.7109375" style="7" customWidth="1"/>
    <col min="8" max="9" width="18.7109375" style="6" customWidth="1"/>
    <col min="10" max="10" width="11.421875" style="6" customWidth="1"/>
    <col min="11" max="16384" width="11.421875" style="6" customWidth="1"/>
  </cols>
  <sheetData>
    <row r="1" spans="1:9" ht="11.25">
      <c r="A1" s="1" t="s">
        <v>1</v>
      </c>
      <c r="B1" s="1"/>
      <c r="I1" s="5"/>
    </row>
    <row r="2" spans="1:2" ht="11.25">
      <c r="A2" s="1" t="s">
        <v>76</v>
      </c>
      <c r="B2" s="1"/>
    </row>
    <row r="3" ht="11.25">
      <c r="J3" s="9"/>
    </row>
    <row r="4" ht="11.25">
      <c r="J4" s="9"/>
    </row>
    <row r="5" spans="1:9" ht="11.25" customHeight="1">
      <c r="A5" s="123" t="s">
        <v>34</v>
      </c>
      <c r="B5" s="124"/>
      <c r="E5" s="18"/>
      <c r="F5" s="18"/>
      <c r="I5" s="126" t="s">
        <v>7</v>
      </c>
    </row>
    <row r="6" spans="1:6" ht="11.25">
      <c r="A6" s="19"/>
      <c r="B6" s="19"/>
      <c r="C6" s="18"/>
      <c r="D6" s="18"/>
      <c r="E6" s="18"/>
      <c r="F6" s="18"/>
    </row>
    <row r="7" spans="1:9" ht="15" customHeight="1">
      <c r="A7" s="125" t="s">
        <v>2</v>
      </c>
      <c r="B7" s="126" t="s">
        <v>3</v>
      </c>
      <c r="C7" s="125" t="s">
        <v>8</v>
      </c>
      <c r="D7" s="126" t="s">
        <v>9</v>
      </c>
      <c r="E7" s="125" t="s">
        <v>10</v>
      </c>
      <c r="F7" s="126" t="s">
        <v>11</v>
      </c>
      <c r="G7" s="125" t="s">
        <v>12</v>
      </c>
      <c r="H7" s="126" t="s">
        <v>13</v>
      </c>
      <c r="I7" s="126" t="s">
        <v>14</v>
      </c>
    </row>
    <row r="8" spans="1:9" ht="11.25">
      <c r="A8" s="55"/>
      <c r="B8" s="58"/>
      <c r="C8" s="43"/>
      <c r="D8" s="44"/>
      <c r="E8" s="44"/>
      <c r="F8" s="44"/>
      <c r="G8" s="45"/>
      <c r="H8" s="48"/>
      <c r="I8" s="49"/>
    </row>
    <row r="9" spans="1:9" ht="11.25">
      <c r="A9" s="55"/>
      <c r="B9" s="115" t="s">
        <v>155</v>
      </c>
      <c r="C9" s="43"/>
      <c r="D9" s="44"/>
      <c r="E9" s="44"/>
      <c r="F9" s="44"/>
      <c r="G9" s="45"/>
      <c r="H9" s="48"/>
      <c r="I9" s="49"/>
    </row>
    <row r="10" spans="1:9" ht="11.25">
      <c r="A10" s="55"/>
      <c r="B10" s="58"/>
      <c r="C10" s="46"/>
      <c r="D10" s="44"/>
      <c r="E10" s="44"/>
      <c r="F10" s="44"/>
      <c r="G10" s="45"/>
      <c r="H10" s="48"/>
      <c r="I10" s="49"/>
    </row>
    <row r="11" spans="1:9" ht="11.25">
      <c r="A11" s="125"/>
      <c r="B11" s="126" t="s">
        <v>93</v>
      </c>
      <c r="C11" s="127">
        <f>SUM(C8:C10)</f>
        <v>0</v>
      </c>
      <c r="D11" s="128">
        <f>SUM(D8:D10)</f>
        <v>0</v>
      </c>
      <c r="E11" s="127">
        <f>SUM(E8:E10)</f>
        <v>0</v>
      </c>
      <c r="F11" s="128">
        <f>SUM(F8:F10)</f>
        <v>0</v>
      </c>
      <c r="G11" s="127">
        <f>SUM(G8:G10)</f>
        <v>0</v>
      </c>
      <c r="H11" s="126"/>
      <c r="I11" s="126"/>
    </row>
    <row r="12" spans="1:9" ht="11.25">
      <c r="A12" s="53"/>
      <c r="B12" s="53"/>
      <c r="C12" s="56"/>
      <c r="D12" s="56"/>
      <c r="E12" s="56"/>
      <c r="F12" s="56"/>
      <c r="G12" s="56"/>
      <c r="H12" s="53"/>
      <c r="I12" s="53"/>
    </row>
    <row r="13" spans="1:9" ht="11.25">
      <c r="A13" s="53"/>
      <c r="B13" s="53"/>
      <c r="C13" s="56"/>
      <c r="D13" s="56"/>
      <c r="E13" s="56"/>
      <c r="F13" s="56"/>
      <c r="G13" s="56"/>
      <c r="H13" s="53"/>
      <c r="I13" s="53"/>
    </row>
    <row r="14" spans="1:9" ht="11.25" customHeight="1">
      <c r="A14" s="123" t="s">
        <v>36</v>
      </c>
      <c r="B14" s="124"/>
      <c r="E14" s="18"/>
      <c r="F14" s="18"/>
      <c r="I14" s="126" t="s">
        <v>7</v>
      </c>
    </row>
    <row r="15" spans="1:6" ht="11.25">
      <c r="A15" s="19"/>
      <c r="B15" s="19"/>
      <c r="C15" s="18"/>
      <c r="D15" s="18"/>
      <c r="E15" s="18"/>
      <c r="F15" s="18"/>
    </row>
    <row r="16" spans="1:9" ht="15" customHeight="1">
      <c r="A16" s="125" t="s">
        <v>2</v>
      </c>
      <c r="B16" s="126" t="s">
        <v>3</v>
      </c>
      <c r="C16" s="125" t="s">
        <v>8</v>
      </c>
      <c r="D16" s="126" t="s">
        <v>9</v>
      </c>
      <c r="E16" s="125" t="s">
        <v>10</v>
      </c>
      <c r="F16" s="126" t="s">
        <v>11</v>
      </c>
      <c r="G16" s="125" t="s">
        <v>12</v>
      </c>
      <c r="H16" s="126" t="s">
        <v>13</v>
      </c>
      <c r="I16" s="126" t="s">
        <v>14</v>
      </c>
    </row>
    <row r="17" spans="1:9" ht="56.25">
      <c r="A17" s="103" t="str">
        <f>MID(B17,1,9)</f>
        <v>112500001</v>
      </c>
      <c r="B17" s="107" t="s">
        <v>120</v>
      </c>
      <c r="C17" s="129">
        <v>3000</v>
      </c>
      <c r="D17" s="130">
        <v>3000</v>
      </c>
      <c r="E17" s="131"/>
      <c r="F17" s="131"/>
      <c r="G17" s="131"/>
      <c r="H17" s="104" t="s">
        <v>153</v>
      </c>
      <c r="I17" s="48" t="s">
        <v>181</v>
      </c>
    </row>
    <row r="18" spans="1:9" ht="11.25">
      <c r="A18" s="54"/>
      <c r="B18" s="54"/>
      <c r="C18" s="132"/>
      <c r="D18" s="131"/>
      <c r="E18" s="131"/>
      <c r="F18" s="131"/>
      <c r="G18" s="131"/>
      <c r="H18" s="48"/>
      <c r="I18" s="48"/>
    </row>
    <row r="19" spans="1:9" ht="11.25">
      <c r="A19" s="54"/>
      <c r="B19" s="54"/>
      <c r="C19" s="132"/>
      <c r="D19" s="131"/>
      <c r="E19" s="131"/>
      <c r="F19" s="131"/>
      <c r="G19" s="131"/>
      <c r="H19" s="48"/>
      <c r="I19" s="48"/>
    </row>
    <row r="20" spans="1:9" ht="11.25">
      <c r="A20" s="54"/>
      <c r="B20" s="54"/>
      <c r="C20" s="132"/>
      <c r="D20" s="131"/>
      <c r="E20" s="131"/>
      <c r="F20" s="131"/>
      <c r="G20" s="131"/>
      <c r="H20" s="48"/>
      <c r="I20" s="48"/>
    </row>
    <row r="21" spans="1:9" ht="11.25">
      <c r="A21" s="125"/>
      <c r="B21" s="126" t="s">
        <v>94</v>
      </c>
      <c r="C21" s="127">
        <f>SUM(C17:C20)</f>
        <v>3000</v>
      </c>
      <c r="D21" s="128">
        <f>SUM(D17:D20)</f>
        <v>3000</v>
      </c>
      <c r="E21" s="127">
        <f>SUM(E17:E20)</f>
        <v>0</v>
      </c>
      <c r="F21" s="128">
        <f>SUM(F17:F20)</f>
        <v>0</v>
      </c>
      <c r="G21" s="127">
        <f>SUM(G17:G20)</f>
        <v>0</v>
      </c>
      <c r="H21" s="126"/>
      <c r="I21" s="126"/>
    </row>
    <row r="23" spans="3:7" s="96" customFormat="1" ht="11.25">
      <c r="C23" s="7"/>
      <c r="D23" s="7"/>
      <c r="E23" s="7"/>
      <c r="F23" s="7"/>
      <c r="G23" s="7"/>
    </row>
    <row r="24" spans="1:9" s="96" customFormat="1" ht="11.25">
      <c r="A24" s="123" t="s">
        <v>107</v>
      </c>
      <c r="B24" s="124"/>
      <c r="C24" s="7"/>
      <c r="D24" s="7"/>
      <c r="E24" s="18"/>
      <c r="F24" s="18"/>
      <c r="G24" s="7"/>
      <c r="I24" s="126" t="s">
        <v>7</v>
      </c>
    </row>
    <row r="25" spans="1:7" s="96" customFormat="1" ht="11.25">
      <c r="A25" s="19"/>
      <c r="B25" s="19"/>
      <c r="C25" s="18"/>
      <c r="D25" s="18"/>
      <c r="E25" s="18"/>
      <c r="F25" s="18"/>
      <c r="G25" s="7"/>
    </row>
    <row r="26" spans="1:9" s="96" customFormat="1" ht="11.25">
      <c r="A26" s="125" t="s">
        <v>2</v>
      </c>
      <c r="B26" s="126" t="s">
        <v>3</v>
      </c>
      <c r="C26" s="125" t="s">
        <v>8</v>
      </c>
      <c r="D26" s="126" t="s">
        <v>9</v>
      </c>
      <c r="E26" s="125" t="s">
        <v>10</v>
      </c>
      <c r="F26" s="126" t="s">
        <v>11</v>
      </c>
      <c r="G26" s="125" t="s">
        <v>12</v>
      </c>
      <c r="H26" s="126" t="s">
        <v>13</v>
      </c>
      <c r="I26" s="126" t="s">
        <v>14</v>
      </c>
    </row>
    <row r="27" spans="1:9" s="96" customFormat="1" ht="11.25">
      <c r="A27" s="54"/>
      <c r="B27" s="54"/>
      <c r="C27" s="43"/>
      <c r="D27" s="47"/>
      <c r="E27" s="47"/>
      <c r="F27" s="47"/>
      <c r="G27" s="47"/>
      <c r="H27" s="48"/>
      <c r="I27" s="48"/>
    </row>
    <row r="28" spans="1:9" s="96" customFormat="1" ht="11.25">
      <c r="A28" s="54"/>
      <c r="B28" s="115" t="s">
        <v>155</v>
      </c>
      <c r="C28" s="43"/>
      <c r="D28" s="47"/>
      <c r="E28" s="47"/>
      <c r="F28" s="47"/>
      <c r="G28" s="47"/>
      <c r="H28" s="48"/>
      <c r="I28" s="48"/>
    </row>
    <row r="29" spans="1:9" s="96" customFormat="1" ht="11.25">
      <c r="A29" s="54"/>
      <c r="B29" s="54"/>
      <c r="C29" s="43"/>
      <c r="D29" s="47"/>
      <c r="E29" s="47"/>
      <c r="F29" s="47"/>
      <c r="G29" s="47"/>
      <c r="H29" s="48"/>
      <c r="I29" s="48"/>
    </row>
    <row r="30" spans="1:9" s="96" customFormat="1" ht="11.25">
      <c r="A30" s="54"/>
      <c r="B30" s="54"/>
      <c r="C30" s="43"/>
      <c r="D30" s="47"/>
      <c r="E30" s="47"/>
      <c r="F30" s="47"/>
      <c r="G30" s="47"/>
      <c r="H30" s="48"/>
      <c r="I30" s="48"/>
    </row>
    <row r="31" spans="1:9" s="96" customFormat="1" ht="11.25">
      <c r="A31" s="125"/>
      <c r="B31" s="126" t="s">
        <v>108</v>
      </c>
      <c r="C31" s="127">
        <f>SUM(C27:C30)</f>
        <v>0</v>
      </c>
      <c r="D31" s="128">
        <f>SUM(D27:D30)</f>
        <v>0</v>
      </c>
      <c r="E31" s="127">
        <f>SUM(E27:E30)</f>
        <v>0</v>
      </c>
      <c r="F31" s="128">
        <f>SUM(F27:F30)</f>
        <v>0</v>
      </c>
      <c r="G31" s="127">
        <f>SUM(G27:G30)</f>
        <v>0</v>
      </c>
      <c r="H31" s="126"/>
      <c r="I31" s="126"/>
    </row>
    <row r="32" spans="3:7" s="96" customFormat="1" ht="11.25">
      <c r="C32" s="7"/>
      <c r="D32" s="7"/>
      <c r="E32" s="7"/>
      <c r="F32" s="7"/>
      <c r="G32" s="7"/>
    </row>
    <row r="33" spans="3:7" s="96" customFormat="1" ht="11.25">
      <c r="C33" s="7"/>
      <c r="D33" s="7"/>
      <c r="E33" s="7"/>
      <c r="F33" s="7"/>
      <c r="G33" s="7"/>
    </row>
    <row r="34" spans="1:9" s="96" customFormat="1" ht="11.25">
      <c r="A34" s="125" t="s">
        <v>109</v>
      </c>
      <c r="B34" s="126"/>
      <c r="C34" s="7"/>
      <c r="D34" s="7"/>
      <c r="E34" s="18"/>
      <c r="F34" s="18"/>
      <c r="G34" s="7"/>
      <c r="I34" s="126" t="s">
        <v>7</v>
      </c>
    </row>
    <row r="35" spans="1:7" s="96" customFormat="1" ht="11.25">
      <c r="A35" s="19"/>
      <c r="B35" s="19"/>
      <c r="C35" s="18"/>
      <c r="D35" s="18"/>
      <c r="E35" s="18"/>
      <c r="F35" s="18"/>
      <c r="G35" s="7"/>
    </row>
    <row r="36" spans="1:9" s="96" customFormat="1" ht="11.25">
      <c r="A36" s="125" t="s">
        <v>2</v>
      </c>
      <c r="B36" s="126" t="s">
        <v>3</v>
      </c>
      <c r="C36" s="125" t="s">
        <v>8</v>
      </c>
      <c r="D36" s="126" t="s">
        <v>9</v>
      </c>
      <c r="E36" s="125" t="s">
        <v>10</v>
      </c>
      <c r="F36" s="126" t="s">
        <v>11</v>
      </c>
      <c r="G36" s="125" t="s">
        <v>12</v>
      </c>
      <c r="H36" s="126" t="s">
        <v>13</v>
      </c>
      <c r="I36" s="126" t="s">
        <v>14</v>
      </c>
    </row>
    <row r="37" spans="1:9" s="96" customFormat="1" ht="56.25">
      <c r="A37" s="105" t="str">
        <f>MID(B37,1,9)</f>
        <v>112900001</v>
      </c>
      <c r="B37" s="116" t="s">
        <v>121</v>
      </c>
      <c r="C37" s="132">
        <v>10000</v>
      </c>
      <c r="D37" s="132">
        <v>10000</v>
      </c>
      <c r="E37" s="131"/>
      <c r="F37" s="130"/>
      <c r="G37" s="47"/>
      <c r="H37" s="48" t="s">
        <v>183</v>
      </c>
      <c r="I37" s="48" t="s">
        <v>184</v>
      </c>
    </row>
    <row r="38" spans="1:9" s="96" customFormat="1" ht="56.25">
      <c r="A38" s="105" t="str">
        <f>MID(B38,1,9)</f>
        <v>112900001</v>
      </c>
      <c r="B38" s="116" t="s">
        <v>121</v>
      </c>
      <c r="C38" s="132">
        <v>20500</v>
      </c>
      <c r="D38" s="131"/>
      <c r="E38" s="131"/>
      <c r="F38" s="131">
        <v>10500</v>
      </c>
      <c r="G38" s="47"/>
      <c r="H38" s="48" t="s">
        <v>182</v>
      </c>
      <c r="I38" s="48" t="s">
        <v>154</v>
      </c>
    </row>
    <row r="39" spans="1:9" s="96" customFormat="1" ht="11.25">
      <c r="A39" s="54"/>
      <c r="B39" s="54"/>
      <c r="C39" s="132"/>
      <c r="D39" s="131"/>
      <c r="E39" s="131"/>
      <c r="F39" s="131"/>
      <c r="G39" s="47"/>
      <c r="H39" s="48"/>
      <c r="I39" s="48"/>
    </row>
    <row r="40" spans="1:9" s="96" customFormat="1" ht="11.25">
      <c r="A40" s="54"/>
      <c r="B40" s="54"/>
      <c r="C40" s="132"/>
      <c r="D40" s="131"/>
      <c r="E40" s="131"/>
      <c r="F40" s="131"/>
      <c r="G40" s="47"/>
      <c r="H40" s="48"/>
      <c r="I40" s="48"/>
    </row>
    <row r="41" spans="1:9" s="96" customFormat="1" ht="11.25">
      <c r="A41" s="125"/>
      <c r="B41" s="126" t="s">
        <v>110</v>
      </c>
      <c r="C41" s="127">
        <f>SUM(C37:C40)</f>
        <v>30500</v>
      </c>
      <c r="D41" s="128">
        <f>SUM(D37:D40)</f>
        <v>10000</v>
      </c>
      <c r="E41" s="127">
        <f>SUM(E37:E40)</f>
        <v>0</v>
      </c>
      <c r="F41" s="128">
        <f>SUM(F37:F40)</f>
        <v>10500</v>
      </c>
      <c r="G41" s="127">
        <f>SUM(G37:G40)</f>
        <v>0</v>
      </c>
      <c r="H41" s="126"/>
      <c r="I41" s="126"/>
    </row>
    <row r="42" spans="3:7" s="96" customFormat="1" ht="11.25">
      <c r="C42" s="7"/>
      <c r="D42" s="7"/>
      <c r="E42" s="7"/>
      <c r="F42" s="7"/>
      <c r="G42" s="7"/>
    </row>
    <row r="43" spans="3:7" s="96" customFormat="1" ht="19.5" customHeight="1">
      <c r="C43" s="7"/>
      <c r="D43" s="7"/>
      <c r="E43" s="7"/>
      <c r="F43" s="7"/>
      <c r="G43" s="7"/>
    </row>
    <row r="44" spans="3:7" s="86" customFormat="1" ht="11.25">
      <c r="C44" s="7"/>
      <c r="D44" s="7"/>
      <c r="E44" s="7"/>
      <c r="F44" s="7"/>
      <c r="G44" s="7"/>
    </row>
    <row r="45" spans="3:7" s="86" customFormat="1" ht="11.25">
      <c r="C45" s="7"/>
      <c r="D45" s="7"/>
      <c r="E45" s="7"/>
      <c r="F45" s="7"/>
      <c r="G45" s="7"/>
    </row>
    <row r="46" spans="3:7" s="86" customFormat="1" ht="11.25">
      <c r="C46" s="7"/>
      <c r="D46" s="7"/>
      <c r="E46" s="7"/>
      <c r="F46" s="7"/>
      <c r="G46" s="7"/>
    </row>
    <row r="47" spans="3:7" s="86" customFormat="1" ht="11.25">
      <c r="C47" s="7"/>
      <c r="D47" s="7"/>
      <c r="E47" s="7"/>
      <c r="F47" s="7"/>
      <c r="G47" s="7"/>
    </row>
    <row r="48" spans="3:7" s="86" customFormat="1" ht="11.25">
      <c r="C48" s="7"/>
      <c r="D48" s="7"/>
      <c r="E48" s="7"/>
      <c r="F48" s="7"/>
      <c r="G48" s="7"/>
    </row>
    <row r="49" spans="3:7" s="86" customFormat="1" ht="11.25">
      <c r="C49" s="7"/>
      <c r="D49" s="7"/>
      <c r="E49" s="7"/>
      <c r="F49" s="7"/>
      <c r="G49" s="7"/>
    </row>
    <row r="50" spans="3:7" s="86" customFormat="1" ht="11.25">
      <c r="C50" s="7"/>
      <c r="D50" s="7"/>
      <c r="E50" s="7"/>
      <c r="F50" s="7"/>
      <c r="G50" s="7"/>
    </row>
    <row r="51" spans="3:7" s="86" customFormat="1" ht="11.25">
      <c r="C51" s="7"/>
      <c r="D51" s="7"/>
      <c r="E51" s="7"/>
      <c r="F51" s="7"/>
      <c r="G51" s="7"/>
    </row>
    <row r="52" spans="3:7" s="86" customFormat="1" ht="11.25">
      <c r="C52" s="7"/>
      <c r="D52" s="7"/>
      <c r="E52" s="7"/>
      <c r="F52" s="7"/>
      <c r="G52" s="7"/>
    </row>
    <row r="53" spans="3:7" s="86" customFormat="1" ht="11.25">
      <c r="C53" s="7"/>
      <c r="D53" s="7"/>
      <c r="E53" s="7"/>
      <c r="F53" s="7"/>
      <c r="G53" s="7"/>
    </row>
    <row r="54" spans="3:7" s="86" customFormat="1" ht="11.25">
      <c r="C54" s="7"/>
      <c r="D54" s="7"/>
      <c r="E54" s="7"/>
      <c r="F54" s="7"/>
      <c r="G54" s="7"/>
    </row>
    <row r="55" spans="3:7" s="86" customFormat="1" ht="11.25">
      <c r="C55" s="7"/>
      <c r="D55" s="7"/>
      <c r="E55" s="7"/>
      <c r="F55" s="7"/>
      <c r="G55" s="7"/>
    </row>
    <row r="56" spans="3:7" s="86" customFormat="1" ht="11.25">
      <c r="C56" s="7"/>
      <c r="D56" s="7"/>
      <c r="E56" s="7"/>
      <c r="F56" s="7"/>
      <c r="G56" s="7"/>
    </row>
    <row r="57" spans="3:7" s="86" customFormat="1" ht="11.25">
      <c r="C57" s="7"/>
      <c r="D57" s="7"/>
      <c r="E57" s="7"/>
      <c r="F57" s="7"/>
      <c r="G57" s="7"/>
    </row>
    <row r="58" spans="3:7" s="86" customFormat="1" ht="11.25">
      <c r="C58" s="7"/>
      <c r="D58" s="7"/>
      <c r="E58" s="7"/>
      <c r="F58" s="7"/>
      <c r="G58" s="7"/>
    </row>
    <row r="59" spans="3:7" s="86" customFormat="1" ht="11.25">
      <c r="C59" s="7"/>
      <c r="D59" s="7"/>
      <c r="E59" s="7"/>
      <c r="F59" s="7"/>
      <c r="G59" s="7"/>
    </row>
    <row r="60" spans="3:7" s="86" customFormat="1" ht="11.25">
      <c r="C60" s="7"/>
      <c r="D60" s="7"/>
      <c r="E60" s="7"/>
      <c r="F60" s="7"/>
      <c r="G60" s="7"/>
    </row>
    <row r="61" spans="3:7" s="86" customFormat="1" ht="11.25">
      <c r="C61" s="7"/>
      <c r="D61" s="7"/>
      <c r="E61" s="7"/>
      <c r="F61" s="7"/>
      <c r="G61" s="7"/>
    </row>
    <row r="62" spans="3:7" s="86" customFormat="1" ht="11.25">
      <c r="C62" s="7"/>
      <c r="D62" s="7"/>
      <c r="E62" s="7"/>
      <c r="F62" s="7"/>
      <c r="G62" s="7"/>
    </row>
    <row r="63" spans="3:7" s="86" customFormat="1" ht="11.25">
      <c r="C63" s="7"/>
      <c r="D63" s="7"/>
      <c r="E63" s="7"/>
      <c r="F63" s="7"/>
      <c r="G63" s="7"/>
    </row>
    <row r="64" spans="3:7" s="86" customFormat="1" ht="11.25">
      <c r="C64" s="7"/>
      <c r="D64" s="7"/>
      <c r="E64" s="7"/>
      <c r="F64" s="7"/>
      <c r="G64" s="7"/>
    </row>
    <row r="65" spans="3:7" s="86" customFormat="1" ht="11.25">
      <c r="C65" s="7"/>
      <c r="D65" s="7"/>
      <c r="E65" s="7"/>
      <c r="F65" s="7"/>
      <c r="G65" s="7"/>
    </row>
    <row r="66" spans="3:7" s="86" customFormat="1" ht="11.25">
      <c r="C66" s="7"/>
      <c r="D66" s="7"/>
      <c r="E66" s="7"/>
      <c r="F66" s="7"/>
      <c r="G66" s="7"/>
    </row>
    <row r="67" spans="3:7" s="86" customFormat="1" ht="11.25">
      <c r="C67" s="7"/>
      <c r="D67" s="7"/>
      <c r="E67" s="7"/>
      <c r="F67" s="7"/>
      <c r="G67" s="7"/>
    </row>
    <row r="68" spans="3:7" s="86" customFormat="1" ht="11.25">
      <c r="C68" s="7"/>
      <c r="D68" s="7"/>
      <c r="E68" s="7"/>
      <c r="F68" s="7"/>
      <c r="G68" s="7"/>
    </row>
    <row r="69" spans="3:7" s="86" customFormat="1" ht="11.25">
      <c r="C69" s="7"/>
      <c r="D69" s="7"/>
      <c r="E69" s="7"/>
      <c r="F69" s="7"/>
      <c r="G69" s="7"/>
    </row>
    <row r="70" spans="3:7" s="86" customFormat="1" ht="11.25">
      <c r="C70" s="7"/>
      <c r="D70" s="7"/>
      <c r="E70" s="7"/>
      <c r="F70" s="7"/>
      <c r="G70" s="7"/>
    </row>
    <row r="71" spans="3:7" s="86" customFormat="1" ht="11.25">
      <c r="C71" s="7"/>
      <c r="D71" s="7"/>
      <c r="E71" s="7"/>
      <c r="F71" s="7"/>
      <c r="G71" s="7"/>
    </row>
    <row r="72" spans="3:7" s="86" customFormat="1" ht="11.25">
      <c r="C72" s="7"/>
      <c r="D72" s="7"/>
      <c r="E72" s="7"/>
      <c r="F72" s="7"/>
      <c r="G72" s="7"/>
    </row>
    <row r="73" spans="3:7" s="86" customFormat="1" ht="11.25">
      <c r="C73" s="7"/>
      <c r="D73" s="7"/>
      <c r="E73" s="7"/>
      <c r="F73" s="7"/>
      <c r="G73" s="7"/>
    </row>
    <row r="74" spans="3:7" s="86" customFormat="1" ht="11.25">
      <c r="C74" s="7"/>
      <c r="D74" s="7"/>
      <c r="E74" s="7"/>
      <c r="F74" s="7"/>
      <c r="G74" s="7"/>
    </row>
    <row r="75" spans="3:7" s="86" customFormat="1" ht="11.25">
      <c r="C75" s="7"/>
      <c r="D75" s="7"/>
      <c r="E75" s="7"/>
      <c r="F75" s="7"/>
      <c r="G75" s="7"/>
    </row>
    <row r="76" spans="3:7" s="86" customFormat="1" ht="11.25">
      <c r="C76" s="7"/>
      <c r="D76" s="7"/>
      <c r="E76" s="7"/>
      <c r="F76" s="7"/>
      <c r="G76" s="7"/>
    </row>
    <row r="77" spans="3:7" s="86" customFormat="1" ht="11.25">
      <c r="C77" s="7"/>
      <c r="D77" s="7"/>
      <c r="E77" s="7"/>
      <c r="F77" s="7"/>
      <c r="G77" s="7"/>
    </row>
    <row r="78" spans="3:7" s="86" customFormat="1" ht="11.25">
      <c r="C78" s="7"/>
      <c r="D78" s="7"/>
      <c r="E78" s="7"/>
      <c r="F78" s="7"/>
      <c r="G78" s="7"/>
    </row>
    <row r="79" spans="3:7" s="86" customFormat="1" ht="11.25">
      <c r="C79" s="7"/>
      <c r="D79" s="7"/>
      <c r="E79" s="7"/>
      <c r="F79" s="7"/>
      <c r="G79" s="7"/>
    </row>
    <row r="80" spans="3:7" s="86" customFormat="1" ht="11.25">
      <c r="C80" s="7"/>
      <c r="D80" s="7"/>
      <c r="E80" s="7"/>
      <c r="F80" s="7"/>
      <c r="G80" s="7"/>
    </row>
    <row r="81" spans="1:8" ht="11.25">
      <c r="A81" s="20"/>
      <c r="B81" s="20"/>
      <c r="C81" s="21"/>
      <c r="D81" s="21"/>
      <c r="E81" s="21"/>
      <c r="F81" s="21"/>
      <c r="G81" s="21"/>
      <c r="H81" s="20"/>
    </row>
    <row r="82" spans="1:2" ht="11.25">
      <c r="A82" s="87"/>
      <c r="B82" s="88"/>
    </row>
    <row r="83" spans="1:2" ht="11.25">
      <c r="A83" s="87"/>
      <c r="B83" s="88"/>
    </row>
    <row r="84" spans="1:2" ht="11.25">
      <c r="A84" s="87"/>
      <c r="B84" s="88"/>
    </row>
    <row r="85" spans="1:2" ht="11.25">
      <c r="A85" s="87"/>
      <c r="B85" s="88"/>
    </row>
    <row r="86" spans="1:2" ht="11.25">
      <c r="A86" s="87"/>
      <c r="B86" s="88"/>
    </row>
  </sheetData>
  <sheetProtection/>
  <dataValidations count="9">
    <dataValidation allowBlank="1" showInputMessage="1" showErrorMessage="1" prompt="Indicar si el deudor ya sobrepasó el plazo estipulado para pago, 90, 180 o 365 días." sqref="I7 I16 I26 I36"/>
    <dataValidation allowBlank="1" showInputMessage="1" showErrorMessage="1" prompt="Informar sobre caraterísticas cualitativas de la cuenta, ejemplo: acciones implementadas para su recuperación, causas de la demora en su recuperación." sqref="H7 H16 H26 H36"/>
    <dataValidation allowBlank="1" showInputMessage="1" showErrorMessage="1" prompt="Importe de la cuentas por cobrar con vencimiento mayor a 365 días." sqref="G7 G16 G26 G36"/>
    <dataValidation allowBlank="1" showInputMessage="1" showErrorMessage="1" prompt="Importe de la cuentas por cobrar con fecha de vencimiento de 181 a 365 días." sqref="F7 F16 F26 F36"/>
    <dataValidation allowBlank="1" showInputMessage="1" showErrorMessage="1" prompt="Importe de la cuentas por cobrar con fecha de vencimiento de 91 a 180 días." sqref="E7 E16 E26 E36"/>
    <dataValidation allowBlank="1" showInputMessage="1" showErrorMessage="1" prompt="Importe de la cuentas por cobrar con fecha de vencimiento de 1 a 90 días." sqref="D7 D16 D26 D36"/>
    <dataValidation allowBlank="1" showInputMessage="1" showErrorMessage="1" prompt="Corresponde al nombre o descripción de la cuenta de acuerdo al Plan de Cuentas emitido por el CONAC." sqref="B7 B16 B26 B3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6 A26 A36"/>
    <dataValidation allowBlank="1" showInputMessage="1" showErrorMessage="1" prompt="Saldo final del periodo de la información financiera trimestral presentada, el cual debe coincidir con la suma de las columnas de 90, 180, 365 y más de 365 días." sqref="C7 C16 C26 C36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zoomScalePageLayoutView="0" workbookViewId="0" topLeftCell="A34">
      <selection activeCell="F59" sqref="F59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7" width="17.7109375" style="6" customWidth="1"/>
    <col min="8" max="8" width="8.7109375" style="6" customWidth="1"/>
    <col min="9" max="16384" width="11.421875" style="6" customWidth="1"/>
  </cols>
  <sheetData>
    <row r="1" spans="1:6" ht="11.25">
      <c r="A1" s="1" t="s">
        <v>1</v>
      </c>
      <c r="B1" s="1"/>
      <c r="C1" s="2"/>
      <c r="D1" s="2"/>
      <c r="E1" s="2"/>
      <c r="F1" s="5"/>
    </row>
    <row r="2" spans="1:6" ht="11.25">
      <c r="A2" s="1" t="s">
        <v>76</v>
      </c>
      <c r="B2" s="1"/>
      <c r="C2" s="2"/>
      <c r="D2" s="2"/>
      <c r="E2" s="2"/>
      <c r="F2" s="3"/>
    </row>
    <row r="3" ht="11.25">
      <c r="F3" s="3"/>
    </row>
    <row r="4" ht="11.25">
      <c r="F4" s="3"/>
    </row>
    <row r="5" spans="1:6" ht="11.25" customHeight="1">
      <c r="A5" s="123" t="s">
        <v>15</v>
      </c>
      <c r="B5" s="123"/>
      <c r="C5" s="23"/>
      <c r="D5" s="23"/>
      <c r="E5" s="23"/>
      <c r="F5" s="123" t="s">
        <v>16</v>
      </c>
    </row>
    <row r="6" spans="1:6" ht="11.25">
      <c r="A6" s="24"/>
      <c r="B6" s="24"/>
      <c r="C6" s="23"/>
      <c r="D6" s="25"/>
      <c r="E6" s="25"/>
      <c r="F6" s="26"/>
    </row>
    <row r="7" spans="1:6" ht="15" customHeight="1">
      <c r="A7" s="123" t="s">
        <v>2</v>
      </c>
      <c r="B7" s="123" t="s">
        <v>3</v>
      </c>
      <c r="C7" s="123" t="s">
        <v>17</v>
      </c>
      <c r="D7" s="123" t="s">
        <v>18</v>
      </c>
      <c r="E7" s="123" t="s">
        <v>19</v>
      </c>
      <c r="F7" s="123" t="s">
        <v>20</v>
      </c>
    </row>
    <row r="8" spans="1:6" ht="15">
      <c r="A8" s="102"/>
      <c r="B8" s="107"/>
      <c r="C8" s="97"/>
      <c r="D8" s="97"/>
      <c r="E8" s="43"/>
      <c r="F8" s="43"/>
    </row>
    <row r="9" spans="1:6" s="71" customFormat="1" ht="15">
      <c r="A9" s="102"/>
      <c r="B9" s="107"/>
      <c r="C9" s="106"/>
      <c r="D9" s="97"/>
      <c r="E9" s="43"/>
      <c r="F9" s="43"/>
    </row>
    <row r="10" spans="1:6" s="71" customFormat="1" ht="15">
      <c r="A10" s="102"/>
      <c r="B10" s="117" t="s">
        <v>155</v>
      </c>
      <c r="C10" s="97"/>
      <c r="D10" s="97"/>
      <c r="E10" s="43"/>
      <c r="F10" s="43"/>
    </row>
    <row r="11" spans="1:6" s="71" customFormat="1" ht="15">
      <c r="A11" s="102"/>
      <c r="B11" s="107"/>
      <c r="C11" s="97"/>
      <c r="D11" s="97"/>
      <c r="E11" s="43"/>
      <c r="F11" s="43"/>
    </row>
    <row r="12" spans="1:6" s="71" customFormat="1" ht="15">
      <c r="A12" s="102"/>
      <c r="B12" s="107"/>
      <c r="C12" s="97"/>
      <c r="D12" s="97"/>
      <c r="E12" s="43"/>
      <c r="F12" s="43"/>
    </row>
    <row r="13" spans="1:6" s="71" customFormat="1" ht="15">
      <c r="A13" s="102"/>
      <c r="B13" s="107"/>
      <c r="C13" s="97"/>
      <c r="D13" s="97"/>
      <c r="E13" s="43"/>
      <c r="F13" s="43"/>
    </row>
    <row r="14" spans="1:6" s="71" customFormat="1" ht="11.25">
      <c r="A14" s="54"/>
      <c r="B14" s="54"/>
      <c r="C14" s="43"/>
      <c r="D14" s="43"/>
      <c r="E14" s="43"/>
      <c r="F14" s="43"/>
    </row>
    <row r="15" spans="1:6" s="71" customFormat="1" ht="11.25">
      <c r="A15" s="54"/>
      <c r="B15" s="54"/>
      <c r="C15" s="43"/>
      <c r="D15" s="43"/>
      <c r="E15" s="43"/>
      <c r="F15" s="43"/>
    </row>
    <row r="16" spans="1:6" ht="11.25">
      <c r="A16" s="133"/>
      <c r="B16" s="133" t="s">
        <v>116</v>
      </c>
      <c r="C16" s="133">
        <f>SUM(C8:C15)</f>
        <v>0</v>
      </c>
      <c r="D16" s="133">
        <f>SUM(D8:D15)</f>
        <v>0</v>
      </c>
      <c r="E16" s="133">
        <f>SUM(E8:E15)</f>
        <v>0</v>
      </c>
      <c r="F16" s="133"/>
    </row>
    <row r="17" spans="1:6" ht="11.25">
      <c r="A17" s="53"/>
      <c r="B17" s="53"/>
      <c r="C17" s="56"/>
      <c r="D17" s="56"/>
      <c r="E17" s="56"/>
      <c r="F17" s="53"/>
    </row>
    <row r="18" spans="1:6" ht="11.25">
      <c r="A18" s="53"/>
      <c r="B18" s="53"/>
      <c r="C18" s="56"/>
      <c r="D18" s="56"/>
      <c r="E18" s="56"/>
      <c r="F18" s="53"/>
    </row>
    <row r="19" spans="1:6" ht="11.25" customHeight="1">
      <c r="A19" s="123" t="s">
        <v>21</v>
      </c>
      <c r="B19" s="123"/>
      <c r="C19" s="23"/>
      <c r="D19" s="23"/>
      <c r="E19" s="23"/>
      <c r="F19" s="123" t="s">
        <v>16</v>
      </c>
    </row>
    <row r="20" spans="1:3" ht="12.75" customHeight="1">
      <c r="A20" s="22"/>
      <c r="B20" s="22"/>
      <c r="C20" s="11"/>
    </row>
    <row r="21" spans="1:6" ht="15" customHeight="1">
      <c r="A21" s="123" t="s">
        <v>2</v>
      </c>
      <c r="B21" s="123" t="s">
        <v>3</v>
      </c>
      <c r="C21" s="123" t="s">
        <v>17</v>
      </c>
      <c r="D21" s="123" t="s">
        <v>18</v>
      </c>
      <c r="E21" s="123" t="s">
        <v>19</v>
      </c>
      <c r="F21" s="123" t="s">
        <v>20</v>
      </c>
    </row>
    <row r="22" spans="1:6" ht="15">
      <c r="A22" s="102" t="str">
        <f aca="true" t="shared" si="0" ref="A22:A27">MID(B22,1,9)</f>
        <v>124115111</v>
      </c>
      <c r="B22" s="112" t="s">
        <v>161</v>
      </c>
      <c r="C22" s="111">
        <v>163760.6</v>
      </c>
      <c r="D22" s="111">
        <v>163760.6</v>
      </c>
      <c r="E22" s="47"/>
      <c r="F22" s="48" t="s">
        <v>185</v>
      </c>
    </row>
    <row r="23" spans="1:6" s="71" customFormat="1" ht="15">
      <c r="A23" s="102" t="str">
        <f t="shared" si="0"/>
        <v>124125121</v>
      </c>
      <c r="B23" s="112" t="s">
        <v>122</v>
      </c>
      <c r="C23" s="111">
        <v>1980.56</v>
      </c>
      <c r="D23" s="111">
        <v>1980.56</v>
      </c>
      <c r="E23" s="47"/>
      <c r="F23" s="48" t="s">
        <v>185</v>
      </c>
    </row>
    <row r="24" spans="1:6" s="71" customFormat="1" ht="15">
      <c r="A24" s="102" t="str">
        <f t="shared" si="0"/>
        <v>124135151</v>
      </c>
      <c r="B24" s="112" t="s">
        <v>123</v>
      </c>
      <c r="C24" s="111">
        <v>70744</v>
      </c>
      <c r="D24" s="111">
        <v>70744</v>
      </c>
      <c r="E24" s="47"/>
      <c r="F24" s="48" t="s">
        <v>185</v>
      </c>
    </row>
    <row r="25" spans="1:6" s="71" customFormat="1" ht="15">
      <c r="A25" s="102" t="str">
        <f t="shared" si="0"/>
        <v>124195191</v>
      </c>
      <c r="B25" s="112" t="s">
        <v>124</v>
      </c>
      <c r="C25" s="111">
        <v>5371.32</v>
      </c>
      <c r="D25" s="111">
        <v>5371.32</v>
      </c>
      <c r="E25" s="47"/>
      <c r="F25" s="48" t="s">
        <v>185</v>
      </c>
    </row>
    <row r="26" spans="1:6" s="71" customFormat="1" ht="15">
      <c r="A26" s="102" t="str">
        <f t="shared" si="0"/>
        <v>124215211</v>
      </c>
      <c r="B26" s="112" t="s">
        <v>125</v>
      </c>
      <c r="C26" s="111">
        <v>5603.01</v>
      </c>
      <c r="D26" s="111">
        <v>5603.01</v>
      </c>
      <c r="E26" s="47"/>
      <c r="F26" s="48" t="s">
        <v>185</v>
      </c>
    </row>
    <row r="27" spans="1:6" s="71" customFormat="1" ht="15">
      <c r="A27" s="102" t="str">
        <f t="shared" si="0"/>
        <v>124415411</v>
      </c>
      <c r="B27" s="112" t="s">
        <v>126</v>
      </c>
      <c r="C27" s="111">
        <v>331251</v>
      </c>
      <c r="D27" s="111">
        <v>331251</v>
      </c>
      <c r="E27" s="47"/>
      <c r="F27" s="48" t="s">
        <v>185</v>
      </c>
    </row>
    <row r="28" spans="1:6" s="71" customFormat="1" ht="11.25">
      <c r="A28" s="54"/>
      <c r="B28" s="48"/>
      <c r="C28" s="131"/>
      <c r="D28" s="131"/>
      <c r="E28" s="47"/>
      <c r="F28" s="48"/>
    </row>
    <row r="29" spans="1:6" s="71" customFormat="1" ht="11.25">
      <c r="A29" s="54"/>
      <c r="B29" s="48"/>
      <c r="C29" s="131"/>
      <c r="D29" s="131"/>
      <c r="E29" s="47"/>
      <c r="F29" s="48"/>
    </row>
    <row r="30" spans="1:6" ht="11.25">
      <c r="A30" s="133"/>
      <c r="B30" s="133" t="s">
        <v>95</v>
      </c>
      <c r="C30" s="133">
        <f>SUM(C22:C29)</f>
        <v>578710.49</v>
      </c>
      <c r="D30" s="133">
        <f>SUM(D22:D29)</f>
        <v>578710.49</v>
      </c>
      <c r="E30" s="133">
        <f>SUM(E22:E29)</f>
        <v>0</v>
      </c>
      <c r="F30" s="133"/>
    </row>
    <row r="31" spans="1:6" s="9" customFormat="1" ht="11.25">
      <c r="A31" s="52"/>
      <c r="B31" s="52"/>
      <c r="C31" s="12"/>
      <c r="D31" s="12"/>
      <c r="E31" s="12"/>
      <c r="F31" s="12"/>
    </row>
    <row r="32" spans="1:6" s="9" customFormat="1" ht="11.25">
      <c r="A32" s="52"/>
      <c r="B32" s="52"/>
      <c r="C32" s="12"/>
      <c r="D32" s="12"/>
      <c r="E32" s="12"/>
      <c r="F32" s="12"/>
    </row>
    <row r="34" spans="1:7" ht="11.25">
      <c r="A34" s="133" t="s">
        <v>89</v>
      </c>
      <c r="B34" s="133"/>
      <c r="C34" s="23"/>
      <c r="D34" s="23"/>
      <c r="E34" s="23"/>
      <c r="G34" s="123" t="s">
        <v>16</v>
      </c>
    </row>
    <row r="35" spans="1:6" ht="11.25">
      <c r="A35" s="22"/>
      <c r="B35" s="22"/>
      <c r="C35" s="11"/>
      <c r="F35" s="89"/>
    </row>
    <row r="36" spans="1:8" ht="27.75" customHeight="1">
      <c r="A36" s="123" t="s">
        <v>2</v>
      </c>
      <c r="B36" s="123" t="s">
        <v>3</v>
      </c>
      <c r="C36" s="123" t="s">
        <v>17</v>
      </c>
      <c r="D36" s="123" t="s">
        <v>18</v>
      </c>
      <c r="E36" s="123" t="s">
        <v>19</v>
      </c>
      <c r="F36" s="123" t="s">
        <v>20</v>
      </c>
      <c r="G36" s="123" t="s">
        <v>98</v>
      </c>
      <c r="H36" s="123" t="s">
        <v>99</v>
      </c>
    </row>
    <row r="37" spans="1:8" ht="15">
      <c r="A37" s="102" t="str">
        <f aca="true" t="shared" si="1" ref="A37:A42">MID(B37,1,9)</f>
        <v>126305111</v>
      </c>
      <c r="B37" s="107" t="s">
        <v>127</v>
      </c>
      <c r="C37" s="121">
        <v>-62659.19</v>
      </c>
      <c r="D37" s="121">
        <v>-62659.19</v>
      </c>
      <c r="E37" s="113"/>
      <c r="F37" s="48"/>
      <c r="G37" s="48"/>
      <c r="H37" s="48"/>
    </row>
    <row r="38" spans="1:8" s="96" customFormat="1" ht="15">
      <c r="A38" s="102" t="str">
        <f t="shared" si="1"/>
        <v>126305121</v>
      </c>
      <c r="B38" s="107" t="s">
        <v>128</v>
      </c>
      <c r="C38" s="121">
        <v>-280.58</v>
      </c>
      <c r="D38" s="134">
        <v>-280.58</v>
      </c>
      <c r="E38" s="113"/>
      <c r="F38" s="48"/>
      <c r="G38" s="48"/>
      <c r="H38" s="48"/>
    </row>
    <row r="39" spans="1:8" s="96" customFormat="1" ht="15">
      <c r="A39" s="102" t="str">
        <f t="shared" si="1"/>
        <v>126305151</v>
      </c>
      <c r="B39" s="107" t="s">
        <v>129</v>
      </c>
      <c r="C39" s="121">
        <v>-64464</v>
      </c>
      <c r="D39" s="121">
        <v>-64464</v>
      </c>
      <c r="E39" s="113"/>
      <c r="F39" s="48"/>
      <c r="G39" s="48"/>
      <c r="H39" s="48"/>
    </row>
    <row r="40" spans="1:8" s="96" customFormat="1" ht="15">
      <c r="A40" s="102" t="str">
        <f t="shared" si="1"/>
        <v>126305191</v>
      </c>
      <c r="B40" s="107" t="s">
        <v>130</v>
      </c>
      <c r="C40" s="121">
        <v>-1969.48</v>
      </c>
      <c r="D40" s="121">
        <v>-1969.48</v>
      </c>
      <c r="E40" s="113"/>
      <c r="F40" s="48"/>
      <c r="G40" s="48"/>
      <c r="H40" s="48"/>
    </row>
    <row r="41" spans="1:8" s="96" customFormat="1" ht="15">
      <c r="A41" s="102" t="str">
        <f t="shared" si="1"/>
        <v>126305211</v>
      </c>
      <c r="B41" s="107" t="s">
        <v>131</v>
      </c>
      <c r="C41" s="134">
        <v>-2007.74</v>
      </c>
      <c r="D41" s="121">
        <v>-2007.74</v>
      </c>
      <c r="E41" s="113"/>
      <c r="F41" s="48"/>
      <c r="G41" s="48"/>
      <c r="H41" s="48"/>
    </row>
    <row r="42" spans="1:8" ht="15">
      <c r="A42" s="102" t="str">
        <f t="shared" si="1"/>
        <v>126305411</v>
      </c>
      <c r="B42" s="107" t="s">
        <v>132</v>
      </c>
      <c r="C42" s="121">
        <v>-252266.13</v>
      </c>
      <c r="D42" s="121">
        <v>-252266.13</v>
      </c>
      <c r="E42" s="113"/>
      <c r="F42" s="48"/>
      <c r="G42" s="48"/>
      <c r="H42" s="48"/>
    </row>
    <row r="43" spans="1:8" ht="11.25">
      <c r="A43" s="54"/>
      <c r="B43" s="48"/>
      <c r="C43" s="132"/>
      <c r="D43" s="131"/>
      <c r="E43" s="47"/>
      <c r="F43" s="48"/>
      <c r="G43" s="48"/>
      <c r="H43" s="48"/>
    </row>
    <row r="44" spans="1:8" ht="11.25">
      <c r="A44" s="54"/>
      <c r="B44" s="48"/>
      <c r="C44" s="132"/>
      <c r="D44" s="131"/>
      <c r="E44" s="47"/>
      <c r="F44" s="48"/>
      <c r="G44" s="48"/>
      <c r="H44" s="48"/>
    </row>
    <row r="45" spans="1:8" ht="11.25">
      <c r="A45" s="133"/>
      <c r="B45" s="133" t="s">
        <v>97</v>
      </c>
      <c r="C45" s="133">
        <f>SUM(C37:C44)</f>
        <v>-383647.12</v>
      </c>
      <c r="D45" s="133">
        <f>SUM(D37:D44)</f>
        <v>-383647.12</v>
      </c>
      <c r="E45" s="133">
        <f>SUM(E37:E44)</f>
        <v>0</v>
      </c>
      <c r="F45" s="133"/>
      <c r="G45" s="123"/>
      <c r="H45" s="123"/>
    </row>
    <row r="48" spans="1:7" ht="11.25">
      <c r="A48" s="133" t="s">
        <v>90</v>
      </c>
      <c r="B48" s="133"/>
      <c r="C48" s="23"/>
      <c r="D48" s="23"/>
      <c r="E48" s="23"/>
      <c r="G48" s="123" t="s">
        <v>16</v>
      </c>
    </row>
    <row r="49" spans="1:6" ht="11.25">
      <c r="A49" s="22"/>
      <c r="B49" s="22"/>
      <c r="C49" s="11"/>
      <c r="F49" s="89"/>
    </row>
    <row r="50" spans="1:8" ht="27.75" customHeight="1">
      <c r="A50" s="123" t="s">
        <v>2</v>
      </c>
      <c r="B50" s="123" t="s">
        <v>3</v>
      </c>
      <c r="C50" s="123" t="s">
        <v>17</v>
      </c>
      <c r="D50" s="123" t="s">
        <v>18</v>
      </c>
      <c r="E50" s="123" t="s">
        <v>19</v>
      </c>
      <c r="F50" s="123" t="s">
        <v>20</v>
      </c>
      <c r="G50" s="123" t="s">
        <v>98</v>
      </c>
      <c r="H50" s="123" t="s">
        <v>99</v>
      </c>
    </row>
    <row r="51" spans="1:8" ht="11.25">
      <c r="A51" s="54"/>
      <c r="B51" s="48"/>
      <c r="C51" s="43"/>
      <c r="D51" s="47"/>
      <c r="E51" s="47"/>
      <c r="F51" s="48"/>
      <c r="G51" s="48"/>
      <c r="H51" s="48"/>
    </row>
    <row r="52" spans="1:8" ht="15">
      <c r="A52" s="54"/>
      <c r="B52" s="117" t="s">
        <v>155</v>
      </c>
      <c r="C52" s="43"/>
      <c r="D52" s="47"/>
      <c r="E52" s="47"/>
      <c r="F52" s="48"/>
      <c r="G52" s="48"/>
      <c r="H52" s="48"/>
    </row>
    <row r="53" spans="1:8" ht="11.25">
      <c r="A53" s="54"/>
      <c r="B53" s="48"/>
      <c r="C53" s="43"/>
      <c r="D53" s="47"/>
      <c r="E53" s="47"/>
      <c r="F53" s="48"/>
      <c r="G53" s="48"/>
      <c r="H53" s="48"/>
    </row>
    <row r="54" spans="1:8" ht="11.25">
      <c r="A54" s="54"/>
      <c r="B54" s="48"/>
      <c r="C54" s="43"/>
      <c r="D54" s="47"/>
      <c r="E54" s="47"/>
      <c r="F54" s="48"/>
      <c r="G54" s="48"/>
      <c r="H54" s="48"/>
    </row>
    <row r="55" spans="1:8" ht="11.25">
      <c r="A55" s="133"/>
      <c r="B55" s="133" t="s">
        <v>96</v>
      </c>
      <c r="C55" s="133">
        <f>SUM(C51:C54)</f>
        <v>0</v>
      </c>
      <c r="D55" s="133">
        <f>SUM(D51:D54)</f>
        <v>0</v>
      </c>
      <c r="E55" s="133">
        <f>SUM(E51:E54)</f>
        <v>0</v>
      </c>
      <c r="F55" s="133"/>
      <c r="G55" s="123"/>
      <c r="H55" s="123"/>
    </row>
  </sheetData>
  <sheetProtection/>
  <dataValidations count="8">
    <dataValidation allowBlank="1" showInputMessage="1" showErrorMessage="1" prompt="Criterio para la aplicación de depreciación: anual, mensual, trimestral, etc." sqref="F7 F21 F50 F36"/>
    <dataValidation allowBlank="1" showInputMessage="1" showErrorMessage="1" prompt="Diferencia entre el saldo final y el inicial presentados." sqref="E7 E21 E36 E50"/>
    <dataValidation allowBlank="1" showInputMessage="1" showErrorMessage="1" prompt="Corresponde al nombre o descripción de la cuenta de acuerdo al Plan de Cuentas emitido por el CONAC." sqref="B7 B21 B36 B50"/>
    <dataValidation allowBlank="1" showInputMessage="1" showErrorMessage="1" prompt="Indicar el método de depreciación." sqref="G36 G50"/>
    <dataValidation allowBlank="1" showInputMessage="1" showErrorMessage="1" prompt="Indicar la tasa de aplicación." sqref="H36 H50"/>
    <dataValidation allowBlank="1" showInputMessage="1" showErrorMessage="1" prompt="Corresponde al número de la cuenta de acuerdo al Plan de Cuentas emitido por el CONAC (DOF 23/12/2015)." sqref="A7 A21 A36 A50"/>
    <dataValidation allowBlank="1" showInputMessage="1" showErrorMessage="1" prompt="Saldo al 31 de diciembre del año anterior del ejercio que se presenta." sqref="C7 C21 C36 C50"/>
    <dataValidation allowBlank="1" showInputMessage="1" showErrorMessage="1" prompt="Importe final del periodo que corresponde la información financiera trimestral que se presenta." sqref="D7 D21 D36 D50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9">
      <selection activeCell="F31" sqref="F3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22.8515625" style="6" customWidth="1"/>
    <col min="9" max="16384" width="11.421875" style="6" customWidth="1"/>
  </cols>
  <sheetData>
    <row r="1" spans="1:8" ht="11.25" customHeight="1">
      <c r="A1" s="1" t="s">
        <v>1</v>
      </c>
      <c r="B1" s="1"/>
      <c r="C1" s="2"/>
      <c r="D1" s="2"/>
      <c r="E1" s="2"/>
      <c r="F1" s="2"/>
      <c r="G1" s="2"/>
      <c r="H1" s="5"/>
    </row>
    <row r="2" spans="1:8" ht="11.25">
      <c r="A2" s="1" t="s">
        <v>76</v>
      </c>
      <c r="B2" s="1"/>
      <c r="C2" s="2"/>
      <c r="D2" s="2"/>
      <c r="E2" s="2"/>
      <c r="F2" s="2"/>
      <c r="G2" s="2"/>
      <c r="H2" s="7"/>
    </row>
    <row r="3" ht="11.25">
      <c r="H3" s="7"/>
    </row>
    <row r="4" ht="11.25">
      <c r="H4" s="7"/>
    </row>
    <row r="5" spans="1:8" ht="11.25" customHeight="1">
      <c r="A5" s="123" t="s">
        <v>100</v>
      </c>
      <c r="B5" s="126"/>
      <c r="C5" s="31"/>
      <c r="D5" s="31"/>
      <c r="E5" s="31"/>
      <c r="F5" s="31"/>
      <c r="G5" s="31"/>
      <c r="H5" s="126" t="s">
        <v>22</v>
      </c>
    </row>
    <row r="6" spans="1:2" ht="11.25">
      <c r="A6" s="95"/>
      <c r="B6" s="96"/>
    </row>
    <row r="7" spans="1:8" ht="15" customHeight="1">
      <c r="A7" s="123" t="s">
        <v>2</v>
      </c>
      <c r="B7" s="126" t="s">
        <v>3</v>
      </c>
      <c r="C7" s="123" t="s">
        <v>4</v>
      </c>
      <c r="D7" s="126" t="s">
        <v>9</v>
      </c>
      <c r="E7" s="123" t="s">
        <v>10</v>
      </c>
      <c r="F7" s="126" t="s">
        <v>11</v>
      </c>
      <c r="G7" s="123" t="s">
        <v>12</v>
      </c>
      <c r="H7" s="126" t="s">
        <v>13</v>
      </c>
    </row>
    <row r="8" spans="1:8" ht="15">
      <c r="A8" s="102" t="str">
        <f aca="true" t="shared" si="0" ref="A8:A15">MID(B8,1,9)</f>
        <v>211700001</v>
      </c>
      <c r="B8" s="112" t="s">
        <v>133</v>
      </c>
      <c r="C8" s="121">
        <v>25949.03</v>
      </c>
      <c r="D8" s="43"/>
      <c r="E8" s="43"/>
      <c r="F8" s="43"/>
      <c r="G8" s="43"/>
      <c r="H8" s="61" t="s">
        <v>186</v>
      </c>
    </row>
    <row r="9" spans="1:8" ht="15">
      <c r="A9" s="102" t="str">
        <f t="shared" si="0"/>
        <v>211700002</v>
      </c>
      <c r="B9" s="112" t="s">
        <v>134</v>
      </c>
      <c r="C9" s="121">
        <v>1548.54</v>
      </c>
      <c r="D9" s="43"/>
      <c r="E9" s="43"/>
      <c r="F9" s="43"/>
      <c r="G9" s="43"/>
      <c r="H9" s="61" t="s">
        <v>186</v>
      </c>
    </row>
    <row r="10" spans="1:8" ht="15">
      <c r="A10" s="102" t="str">
        <f t="shared" si="0"/>
        <v>211700004</v>
      </c>
      <c r="B10" s="112" t="s">
        <v>135</v>
      </c>
      <c r="C10" s="121">
        <v>154.63</v>
      </c>
      <c r="D10" s="43"/>
      <c r="E10" s="43"/>
      <c r="F10" s="43"/>
      <c r="G10" s="43"/>
      <c r="H10" s="61" t="s">
        <v>186</v>
      </c>
    </row>
    <row r="11" spans="1:8" ht="15">
      <c r="A11" s="102" t="str">
        <f t="shared" si="0"/>
        <v>211700006</v>
      </c>
      <c r="B11" s="112" t="s">
        <v>136</v>
      </c>
      <c r="C11" s="121">
        <v>2164.92</v>
      </c>
      <c r="D11" s="43"/>
      <c r="E11" s="43"/>
      <c r="F11" s="43"/>
      <c r="G11" s="43"/>
      <c r="H11" s="61" t="s">
        <v>186</v>
      </c>
    </row>
    <row r="12" spans="1:8" ht="15">
      <c r="A12" s="102" t="str">
        <f t="shared" si="0"/>
        <v>211700101</v>
      </c>
      <c r="B12" s="112" t="s">
        <v>137</v>
      </c>
      <c r="C12" s="121">
        <v>5187.42</v>
      </c>
      <c r="D12" s="43"/>
      <c r="E12" s="43"/>
      <c r="F12" s="43"/>
      <c r="G12" s="43"/>
      <c r="H12" s="61" t="s">
        <v>186</v>
      </c>
    </row>
    <row r="13" spans="1:8" ht="15">
      <c r="A13" s="102" t="str">
        <f t="shared" si="0"/>
        <v>211700103</v>
      </c>
      <c r="B13" s="112" t="s">
        <v>138</v>
      </c>
      <c r="C13" s="121">
        <v>3681.25</v>
      </c>
      <c r="D13" s="43"/>
      <c r="E13" s="43"/>
      <c r="F13" s="43"/>
      <c r="G13" s="43"/>
      <c r="H13" s="61" t="s">
        <v>186</v>
      </c>
    </row>
    <row r="14" spans="1:8" ht="15">
      <c r="A14" s="102">
        <f t="shared" si="0"/>
      </c>
      <c r="B14" s="107"/>
      <c r="C14" s="111"/>
      <c r="D14" s="43"/>
      <c r="E14" s="43"/>
      <c r="F14" s="43"/>
      <c r="G14" s="43"/>
      <c r="H14" s="61"/>
    </row>
    <row r="15" spans="1:8" ht="15">
      <c r="A15" s="102">
        <f t="shared" si="0"/>
      </c>
      <c r="B15" s="107"/>
      <c r="C15" s="111"/>
      <c r="D15" s="43"/>
      <c r="E15" s="43"/>
      <c r="F15" s="43"/>
      <c r="G15" s="43"/>
      <c r="H15" s="61"/>
    </row>
    <row r="16" spans="1:8" ht="11.25">
      <c r="A16" s="54"/>
      <c r="B16" s="54"/>
      <c r="C16" s="132"/>
      <c r="D16" s="43"/>
      <c r="E16" s="43"/>
      <c r="F16" s="43"/>
      <c r="G16" s="43"/>
      <c r="H16" s="61"/>
    </row>
    <row r="17" spans="1:8" ht="11.25">
      <c r="A17" s="54"/>
      <c r="B17" s="54"/>
      <c r="C17" s="132"/>
      <c r="D17" s="43"/>
      <c r="E17" s="43"/>
      <c r="F17" s="43"/>
      <c r="G17" s="43"/>
      <c r="H17" s="61"/>
    </row>
    <row r="18" spans="1:8" ht="11.25">
      <c r="A18" s="54"/>
      <c r="B18" s="54"/>
      <c r="C18" s="132"/>
      <c r="D18" s="43"/>
      <c r="E18" s="43"/>
      <c r="F18" s="43"/>
      <c r="G18" s="43"/>
      <c r="H18" s="61"/>
    </row>
    <row r="19" spans="1:8" ht="11.25">
      <c r="A19" s="54"/>
      <c r="B19" s="54"/>
      <c r="C19" s="132"/>
      <c r="D19" s="43"/>
      <c r="E19" s="43"/>
      <c r="F19" s="43"/>
      <c r="G19" s="43"/>
      <c r="H19" s="61"/>
    </row>
    <row r="20" spans="1:8" ht="11.25">
      <c r="A20" s="54"/>
      <c r="B20" s="54"/>
      <c r="C20" s="132"/>
      <c r="D20" s="43"/>
      <c r="E20" s="43"/>
      <c r="F20" s="43"/>
      <c r="G20" s="43"/>
      <c r="H20" s="61"/>
    </row>
    <row r="21" spans="1:8" ht="11.25">
      <c r="A21" s="135"/>
      <c r="B21" s="135" t="s">
        <v>102</v>
      </c>
      <c r="C21" s="136">
        <f>SUM(C8:C20)</f>
        <v>38685.79</v>
      </c>
      <c r="D21" s="136">
        <f>SUM(D8:D20)</f>
        <v>0</v>
      </c>
      <c r="E21" s="136">
        <f>SUM(E8:E20)</f>
        <v>0</v>
      </c>
      <c r="F21" s="136">
        <f>SUM(F8:F20)</f>
        <v>0</v>
      </c>
      <c r="G21" s="136">
        <f>SUM(G8:G20)</f>
        <v>0</v>
      </c>
      <c r="H21" s="136"/>
    </row>
    <row r="24" spans="1:8" ht="11.25">
      <c r="A24" s="123" t="s">
        <v>101</v>
      </c>
      <c r="B24" s="126"/>
      <c r="C24" s="31"/>
      <c r="D24" s="31"/>
      <c r="E24" s="31"/>
      <c r="F24" s="31"/>
      <c r="G24" s="31"/>
      <c r="H24" s="126" t="s">
        <v>22</v>
      </c>
    </row>
    <row r="25" spans="1:8" ht="11.25">
      <c r="A25" s="95"/>
      <c r="B25" s="96"/>
      <c r="H25" s="94"/>
    </row>
    <row r="26" spans="1:8" ht="15" customHeight="1">
      <c r="A26" s="123" t="s">
        <v>2</v>
      </c>
      <c r="B26" s="126" t="s">
        <v>3</v>
      </c>
      <c r="C26" s="123" t="s">
        <v>4</v>
      </c>
      <c r="D26" s="126" t="s">
        <v>9</v>
      </c>
      <c r="E26" s="123" t="s">
        <v>10</v>
      </c>
      <c r="F26" s="126" t="s">
        <v>11</v>
      </c>
      <c r="G26" s="123" t="s">
        <v>12</v>
      </c>
      <c r="H26" s="126" t="s">
        <v>13</v>
      </c>
    </row>
    <row r="27" spans="1:8" ht="11.25">
      <c r="A27" s="54"/>
      <c r="B27" s="54"/>
      <c r="C27" s="43"/>
      <c r="D27" s="43"/>
      <c r="E27" s="43"/>
      <c r="F27" s="43"/>
      <c r="G27" s="43"/>
      <c r="H27" s="61"/>
    </row>
    <row r="28" spans="1:8" ht="11.25">
      <c r="A28" s="54"/>
      <c r="B28" s="54"/>
      <c r="C28" s="43"/>
      <c r="D28" s="43"/>
      <c r="E28" s="43"/>
      <c r="F28" s="43"/>
      <c r="G28" s="43"/>
      <c r="H28" s="61"/>
    </row>
    <row r="29" spans="1:8" ht="11.25">
      <c r="A29" s="54"/>
      <c r="B29" s="54"/>
      <c r="C29" s="43"/>
      <c r="D29" s="43"/>
      <c r="E29" s="43"/>
      <c r="F29" s="43"/>
      <c r="G29" s="43"/>
      <c r="H29" s="61"/>
    </row>
    <row r="30" spans="1:8" ht="11.25">
      <c r="A30" s="54"/>
      <c r="B30" s="54"/>
      <c r="C30" s="43"/>
      <c r="D30" s="43"/>
      <c r="E30" s="43"/>
      <c r="F30" s="43"/>
      <c r="G30" s="43"/>
      <c r="H30" s="61"/>
    </row>
    <row r="31" spans="1:8" ht="11.25">
      <c r="A31" s="54"/>
      <c r="B31" s="54"/>
      <c r="C31" s="43"/>
      <c r="D31" s="43"/>
      <c r="E31" s="43"/>
      <c r="F31" s="43"/>
      <c r="G31" s="43"/>
      <c r="H31" s="61"/>
    </row>
    <row r="32" spans="1:8" ht="11.25">
      <c r="A32" s="54"/>
      <c r="B32" s="54"/>
      <c r="C32" s="43"/>
      <c r="D32" s="43"/>
      <c r="E32" s="43"/>
      <c r="F32" s="43"/>
      <c r="G32" s="43"/>
      <c r="H32" s="61"/>
    </row>
    <row r="33" spans="1:8" ht="11.25">
      <c r="A33" s="54"/>
      <c r="B33" s="54"/>
      <c r="C33" s="43"/>
      <c r="D33" s="43"/>
      <c r="E33" s="43"/>
      <c r="F33" s="43"/>
      <c r="G33" s="43"/>
      <c r="H33" s="61"/>
    </row>
    <row r="34" spans="1:8" ht="11.25">
      <c r="A34" s="54"/>
      <c r="B34" s="54"/>
      <c r="C34" s="43"/>
      <c r="D34" s="43"/>
      <c r="E34" s="43"/>
      <c r="F34" s="43"/>
      <c r="G34" s="43"/>
      <c r="H34" s="61"/>
    </row>
    <row r="35" spans="1:8" ht="11.25">
      <c r="A35" s="54"/>
      <c r="B35" s="54"/>
      <c r="C35" s="43"/>
      <c r="D35" s="43"/>
      <c r="E35" s="43"/>
      <c r="F35" s="43"/>
      <c r="G35" s="43"/>
      <c r="H35" s="61"/>
    </row>
    <row r="36" spans="1:8" ht="11.25">
      <c r="A36" s="54"/>
      <c r="B36" s="54"/>
      <c r="C36" s="43"/>
      <c r="D36" s="43"/>
      <c r="E36" s="43"/>
      <c r="F36" s="43"/>
      <c r="G36" s="43"/>
      <c r="H36" s="61"/>
    </row>
    <row r="37" spans="1:8" ht="11.25">
      <c r="A37" s="54"/>
      <c r="B37" s="54"/>
      <c r="C37" s="43"/>
      <c r="D37" s="43"/>
      <c r="E37" s="43"/>
      <c r="F37" s="43"/>
      <c r="G37" s="43"/>
      <c r="H37" s="61"/>
    </row>
    <row r="38" spans="1:8" ht="11.25">
      <c r="A38" s="54"/>
      <c r="B38" s="54"/>
      <c r="C38" s="43"/>
      <c r="D38" s="43"/>
      <c r="E38" s="43"/>
      <c r="F38" s="43"/>
      <c r="G38" s="43"/>
      <c r="H38" s="61"/>
    </row>
    <row r="39" spans="1:8" ht="11.25">
      <c r="A39" s="54"/>
      <c r="B39" s="54"/>
      <c r="C39" s="43"/>
      <c r="D39" s="43"/>
      <c r="E39" s="43"/>
      <c r="F39" s="43"/>
      <c r="G39" s="43"/>
      <c r="H39" s="61"/>
    </row>
    <row r="40" spans="1:8" ht="11.25">
      <c r="A40" s="54"/>
      <c r="B40" s="54"/>
      <c r="C40" s="43"/>
      <c r="D40" s="43"/>
      <c r="E40" s="43"/>
      <c r="F40" s="43"/>
      <c r="G40" s="43"/>
      <c r="H40" s="61"/>
    </row>
    <row r="41" spans="1:8" ht="11.25">
      <c r="A41" s="123"/>
      <c r="B41" s="126" t="s">
        <v>103</v>
      </c>
      <c r="C41" s="133">
        <f>SUM(C27:C40)</f>
        <v>0</v>
      </c>
      <c r="D41" s="128">
        <f>SUM(D27:D40)</f>
        <v>0</v>
      </c>
      <c r="E41" s="133">
        <f>SUM(E27:E40)</f>
        <v>0</v>
      </c>
      <c r="F41" s="128">
        <f>SUM(F27:F40)</f>
        <v>0</v>
      </c>
      <c r="G41" s="133">
        <f>SUM(G27:G40)</f>
        <v>0</v>
      </c>
      <c r="H41" s="126"/>
    </row>
  </sheetData>
  <sheetProtection/>
  <dataValidations count="8">
    <dataValidation allowBlank="1" showInputMessage="1" showErrorMessage="1" prompt="Corresponde al nombre o descripción de la cuenta de acuerdo al Plan de Cuentas emitido por el CONAC." sqref="B7 B26"/>
    <dataValidation allowBlank="1" showInputMessage="1" showErrorMessage="1" prompt="Importe de la cuentas por cobrar con fecha de vencimiento de 1 a 90 días." sqref="D7 D26"/>
    <dataValidation allowBlank="1" showInputMessage="1" showErrorMessage="1" prompt="Importe de la cuentas por cobrar con fecha de vencimiento de 91 a 180 días." sqref="E7 E26"/>
    <dataValidation allowBlank="1" showInputMessage="1" showErrorMessage="1" prompt="Importe de la cuentas por cobrar con fecha de vencimiento de 181 a 365 días." sqref="F7 F26"/>
    <dataValidation allowBlank="1" showInputMessage="1" showErrorMessage="1" prompt="Importe de la cuentas por cobrar con vencimiento mayor a 365 días." sqref="G7 G26"/>
    <dataValidation allowBlank="1" showInputMessage="1" showErrorMessage="1" prompt="Informar sobre la factibilidad de pago." sqref="H7 H26"/>
    <dataValidation allowBlank="1" showInputMessage="1" showErrorMessage="1" prompt="Corresponde al número de la cuenta de acuerdo al Plan de Cuentas emitido por el CONAC (DOF 23/12/2015)." sqref="A7 A26"/>
    <dataValidation allowBlank="1" showInputMessage="1" showErrorMessage="1" prompt="Saldo final de la Información Financiera Trimestral que se presenta (trimestral: 1er, 2do, 3ro. o 4to.)." sqref="C7 C26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selection activeCell="C18" sqref="C18:C27"/>
    </sheetView>
  </sheetViews>
  <sheetFormatPr defaultColWidth="11.421875" defaultRowHeight="15"/>
  <cols>
    <col min="1" max="1" width="19.7109375" style="6" customWidth="1"/>
    <col min="2" max="2" width="50.7109375" style="6" customWidth="1"/>
    <col min="3" max="4" width="17.7109375" style="4" customWidth="1"/>
    <col min="5" max="16384" width="11.421875" style="6" customWidth="1"/>
  </cols>
  <sheetData>
    <row r="1" spans="1:4" ht="11.25">
      <c r="A1" s="27" t="s">
        <v>1</v>
      </c>
      <c r="B1" s="27"/>
      <c r="D1" s="5"/>
    </row>
    <row r="2" spans="1:2" ht="11.25">
      <c r="A2" s="27" t="s">
        <v>0</v>
      </c>
      <c r="B2" s="27"/>
    </row>
    <row r="3" spans="3:4" s="20" customFormat="1" ht="11.25">
      <c r="C3" s="28"/>
      <c r="D3" s="28"/>
    </row>
    <row r="4" spans="3:4" s="20" customFormat="1" ht="11.25">
      <c r="C4" s="28"/>
      <c r="D4" s="28"/>
    </row>
    <row r="5" spans="1:4" s="20" customFormat="1" ht="11.25" customHeight="1">
      <c r="A5" s="137" t="s">
        <v>104</v>
      </c>
      <c r="B5" s="137"/>
      <c r="C5" s="21"/>
      <c r="D5" s="137" t="s">
        <v>114</v>
      </c>
    </row>
    <row r="6" spans="1:4" ht="11.25" customHeight="1">
      <c r="A6" s="29"/>
      <c r="B6" s="29"/>
      <c r="C6" s="30"/>
      <c r="D6" s="34"/>
    </row>
    <row r="7" spans="1:4" ht="15" customHeight="1">
      <c r="A7" s="137" t="s">
        <v>2</v>
      </c>
      <c r="B7" s="137" t="s">
        <v>3</v>
      </c>
      <c r="C7" s="137" t="s">
        <v>4</v>
      </c>
      <c r="D7" s="137" t="s">
        <v>13</v>
      </c>
    </row>
    <row r="8" spans="1:4" ht="15">
      <c r="A8" s="102" t="str">
        <f>MID(B8,1,9)</f>
        <v>415908901</v>
      </c>
      <c r="B8" s="107" t="s">
        <v>164</v>
      </c>
      <c r="C8" s="121">
        <v>1.57</v>
      </c>
      <c r="D8" s="43"/>
    </row>
    <row r="9" spans="1:4" ht="11.25">
      <c r="A9" s="50"/>
      <c r="B9" s="50"/>
      <c r="C9" s="138"/>
      <c r="D9" s="43"/>
    </row>
    <row r="10" spans="1:4" ht="11.25">
      <c r="A10" s="50"/>
      <c r="B10" s="50"/>
      <c r="C10" s="138"/>
      <c r="D10" s="43"/>
    </row>
    <row r="11" spans="1:4" s="9" customFormat="1" ht="11.25">
      <c r="A11" s="137"/>
      <c r="B11" s="137" t="s">
        <v>106</v>
      </c>
      <c r="C11" s="139">
        <f>SUM(C8:C10)</f>
        <v>1.57</v>
      </c>
      <c r="D11" s="137"/>
    </row>
    <row r="12" spans="1:4" s="9" customFormat="1" ht="11.25">
      <c r="A12" s="52"/>
      <c r="B12" s="52"/>
      <c r="C12" s="12"/>
      <c r="D12" s="12"/>
    </row>
    <row r="13" spans="1:4" s="9" customFormat="1" ht="11.25">
      <c r="A13" s="52"/>
      <c r="B13" s="52"/>
      <c r="C13" s="12"/>
      <c r="D13" s="12"/>
    </row>
    <row r="14" spans="1:4" ht="11.25">
      <c r="A14" s="53"/>
      <c r="B14" s="53"/>
      <c r="C14" s="42"/>
      <c r="D14" s="42"/>
    </row>
    <row r="15" spans="1:4" ht="21.75" customHeight="1">
      <c r="A15" s="137" t="s">
        <v>105</v>
      </c>
      <c r="B15" s="137"/>
      <c r="C15" s="137"/>
      <c r="D15" s="137" t="s">
        <v>24</v>
      </c>
    </row>
    <row r="16" spans="1:4" ht="11.25">
      <c r="A16" s="29"/>
      <c r="B16" s="29"/>
      <c r="C16" s="30"/>
      <c r="D16" s="34"/>
    </row>
    <row r="17" spans="1:4" ht="15" customHeight="1">
      <c r="A17" s="137" t="s">
        <v>2</v>
      </c>
      <c r="B17" s="137" t="s">
        <v>3</v>
      </c>
      <c r="C17" s="137" t="s">
        <v>4</v>
      </c>
      <c r="D17" s="137" t="s">
        <v>13</v>
      </c>
    </row>
    <row r="18" spans="1:4" ht="15">
      <c r="A18" s="102" t="str">
        <f>MID(B18,1,9)</f>
        <v>422108901</v>
      </c>
      <c r="B18" s="107" t="s">
        <v>157</v>
      </c>
      <c r="C18" s="121">
        <v>625722</v>
      </c>
      <c r="D18" s="43"/>
    </row>
    <row r="19" spans="1:4" ht="15">
      <c r="A19" s="102" t="str">
        <f>MID(B19,1,9)</f>
        <v>422108902</v>
      </c>
      <c r="B19" s="107" t="s">
        <v>158</v>
      </c>
      <c r="C19" s="121">
        <v>49790</v>
      </c>
      <c r="D19" s="43"/>
    </row>
    <row r="20" spans="1:4" ht="15">
      <c r="A20" s="102" t="str">
        <f>MID(B20,1,9)</f>
        <v>422108903</v>
      </c>
      <c r="B20" s="107" t="s">
        <v>159</v>
      </c>
      <c r="C20" s="121">
        <v>175310</v>
      </c>
      <c r="D20" s="43"/>
    </row>
    <row r="21" spans="1:4" ht="15">
      <c r="A21" s="102">
        <f>MID(B21,1,9)</f>
      </c>
      <c r="B21" s="107"/>
      <c r="C21" s="121"/>
      <c r="D21" s="43"/>
    </row>
    <row r="22" spans="1:4" ht="11.25">
      <c r="A22" s="50"/>
      <c r="B22" s="50"/>
      <c r="C22" s="138"/>
      <c r="D22" s="43"/>
    </row>
    <row r="23" spans="1:4" ht="11.25">
      <c r="A23" s="50"/>
      <c r="B23" s="50"/>
      <c r="C23" s="138"/>
      <c r="D23" s="43"/>
    </row>
    <row r="24" spans="1:4" ht="11.25">
      <c r="A24" s="50"/>
      <c r="B24" s="50"/>
      <c r="C24" s="138"/>
      <c r="D24" s="43"/>
    </row>
    <row r="25" spans="1:4" ht="11.25">
      <c r="A25" s="50"/>
      <c r="B25" s="50"/>
      <c r="C25" s="138"/>
      <c r="D25" s="43"/>
    </row>
    <row r="26" spans="1:4" ht="11.25">
      <c r="A26" s="137"/>
      <c r="B26" s="137" t="s">
        <v>111</v>
      </c>
      <c r="C26" s="139">
        <f>SUM(C18:C25)</f>
        <v>850822</v>
      </c>
      <c r="D26" s="137"/>
    </row>
    <row r="27" spans="1:4" ht="11.25">
      <c r="A27" s="53"/>
      <c r="B27" s="53"/>
      <c r="C27" s="140"/>
      <c r="D27" s="42"/>
    </row>
    <row r="28" spans="1:4" ht="11.25">
      <c r="A28" s="53"/>
      <c r="B28" s="53"/>
      <c r="C28" s="42"/>
      <c r="D28" s="42"/>
    </row>
    <row r="29" spans="1:4" ht="11.25">
      <c r="A29" s="53"/>
      <c r="B29" s="53"/>
      <c r="C29" s="42"/>
      <c r="D29" s="42"/>
    </row>
    <row r="30" spans="1:4" ht="11.25">
      <c r="A30" s="53"/>
      <c r="B30" s="53"/>
      <c r="C30" s="42"/>
      <c r="D30" s="42"/>
    </row>
    <row r="31" spans="1:4" ht="11.25">
      <c r="A31" s="53"/>
      <c r="B31" s="53"/>
      <c r="C31" s="42"/>
      <c r="D31" s="42"/>
    </row>
    <row r="32" spans="1:4" ht="11.25">
      <c r="A32" s="53"/>
      <c r="B32" s="53"/>
      <c r="C32" s="42"/>
      <c r="D32" s="42"/>
    </row>
    <row r="33" spans="1:4" ht="11.25">
      <c r="A33" s="53"/>
      <c r="B33" s="53"/>
      <c r="C33" s="42"/>
      <c r="D33" s="42"/>
    </row>
    <row r="34" spans="1:4" ht="11.25">
      <c r="A34" s="53"/>
      <c r="B34" s="53"/>
      <c r="C34" s="42"/>
      <c r="D34" s="42"/>
    </row>
    <row r="35" spans="1:4" ht="11.25">
      <c r="A35" s="53"/>
      <c r="B35" s="53"/>
      <c r="C35" s="42"/>
      <c r="D35" s="42"/>
    </row>
    <row r="36" spans="1:4" ht="11.25">
      <c r="A36" s="53"/>
      <c r="B36" s="53"/>
      <c r="C36" s="42"/>
      <c r="D36" s="42"/>
    </row>
    <row r="37" spans="1:4" ht="11.25">
      <c r="A37" s="53"/>
      <c r="B37" s="53"/>
      <c r="C37" s="42"/>
      <c r="D37" s="42"/>
    </row>
    <row r="38" spans="1:4" ht="11.25">
      <c r="A38" s="53"/>
      <c r="B38" s="53"/>
      <c r="C38" s="42"/>
      <c r="D38" s="42"/>
    </row>
    <row r="39" spans="1:4" ht="11.25">
      <c r="A39" s="53"/>
      <c r="B39" s="53"/>
      <c r="C39" s="42"/>
      <c r="D39" s="42"/>
    </row>
    <row r="40" spans="1:4" ht="11.25">
      <c r="A40" s="53"/>
      <c r="B40" s="53"/>
      <c r="C40" s="42"/>
      <c r="D40" s="42"/>
    </row>
    <row r="41" spans="1:4" ht="11.25">
      <c r="A41" s="53"/>
      <c r="B41" s="53"/>
      <c r="C41" s="42"/>
      <c r="D41" s="42"/>
    </row>
    <row r="42" spans="1:4" ht="11.25">
      <c r="A42" s="53"/>
      <c r="B42" s="53"/>
      <c r="C42" s="42"/>
      <c r="D42" s="42"/>
    </row>
    <row r="43" spans="1:4" ht="11.25">
      <c r="A43" s="53"/>
      <c r="B43" s="53"/>
      <c r="C43" s="42"/>
      <c r="D43" s="42"/>
    </row>
  </sheetData>
  <sheetProtection/>
  <dataValidations count="4">
    <dataValidation allowBlank="1" showInputMessage="1" showErrorMessage="1" prompt="Características cualitativas significativas que les impacten financieramente." sqref="D7 D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de la Información Financiera Trimestral que se presenta (trimestral: 1er, 2do, 3ro. o 4to.)." sqref="C7 C1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9">
      <selection activeCell="D15" sqref="D15"/>
    </sheetView>
  </sheetViews>
  <sheetFormatPr defaultColWidth="11.421875" defaultRowHeight="15"/>
  <cols>
    <col min="1" max="1" width="20.7109375" style="53" customWidth="1"/>
    <col min="2" max="2" width="50.7109375" style="53" customWidth="1"/>
    <col min="3" max="3" width="17.7109375" style="42" customWidth="1"/>
    <col min="4" max="4" width="17.7109375" style="62" customWidth="1"/>
    <col min="5" max="5" width="17.7109375" style="63" customWidth="1"/>
    <col min="6" max="8" width="11.421875" style="53" customWidth="1"/>
    <col min="9" max="16384" width="11.421875" style="6" customWidth="1"/>
  </cols>
  <sheetData>
    <row r="1" spans="1:5" s="20" customFormat="1" ht="11.25" customHeight="1">
      <c r="A1" s="27" t="s">
        <v>1</v>
      </c>
      <c r="B1" s="27"/>
      <c r="C1" s="28"/>
      <c r="D1" s="35"/>
      <c r="E1" s="5"/>
    </row>
    <row r="2" spans="1:5" s="20" customFormat="1" ht="11.25" customHeight="1">
      <c r="A2" s="27" t="s">
        <v>0</v>
      </c>
      <c r="B2" s="27"/>
      <c r="C2" s="28"/>
      <c r="D2" s="35"/>
      <c r="E2" s="36"/>
    </row>
    <row r="3" spans="3:5" s="20" customFormat="1" ht="10.5" customHeight="1">
      <c r="C3" s="28"/>
      <c r="D3" s="35"/>
      <c r="E3" s="36"/>
    </row>
    <row r="4" spans="3:5" s="20" customFormat="1" ht="10.5" customHeight="1">
      <c r="C4" s="28"/>
      <c r="D4" s="35"/>
      <c r="E4" s="36"/>
    </row>
    <row r="5" spans="1:5" s="20" customFormat="1" ht="11.25" customHeight="1">
      <c r="A5" s="123" t="s">
        <v>85</v>
      </c>
      <c r="B5" s="123"/>
      <c r="C5" s="28"/>
      <c r="D5" s="37"/>
      <c r="E5" s="123" t="s">
        <v>113</v>
      </c>
    </row>
    <row r="6" spans="1:8" ht="11.25" customHeight="1">
      <c r="A6" s="8"/>
      <c r="B6" s="8"/>
      <c r="C6" s="2"/>
      <c r="D6" s="38"/>
      <c r="E6" s="1"/>
      <c r="F6" s="6"/>
      <c r="G6" s="6"/>
      <c r="H6" s="6"/>
    </row>
    <row r="7" spans="1:8" ht="15" customHeight="1">
      <c r="A7" s="123" t="s">
        <v>2</v>
      </c>
      <c r="B7" s="123" t="s">
        <v>3</v>
      </c>
      <c r="C7" s="123" t="s">
        <v>4</v>
      </c>
      <c r="D7" s="123" t="s">
        <v>25</v>
      </c>
      <c r="E7" s="123" t="s">
        <v>26</v>
      </c>
      <c r="F7" s="6"/>
      <c r="G7" s="6"/>
      <c r="H7" s="6"/>
    </row>
    <row r="8" spans="1:5" ht="15">
      <c r="A8" s="110" t="str">
        <f>MID(B8,1,9)</f>
        <v>511101131</v>
      </c>
      <c r="B8" s="112" t="s">
        <v>139</v>
      </c>
      <c r="C8" s="111">
        <v>387586.37</v>
      </c>
      <c r="D8" s="111">
        <v>58.52</v>
      </c>
      <c r="E8" s="64"/>
    </row>
    <row r="9" spans="1:5" ht="15">
      <c r="A9" s="110" t="str">
        <f aca="true" t="shared" si="0" ref="A9:A31">MID(B9,1,9)</f>
        <v>511201212</v>
      </c>
      <c r="B9" s="112" t="s">
        <v>140</v>
      </c>
      <c r="C9" s="111">
        <v>45979.2</v>
      </c>
      <c r="D9" s="111">
        <v>6.94</v>
      </c>
      <c r="E9" s="64"/>
    </row>
    <row r="10" spans="1:5" ht="15">
      <c r="A10" s="110" t="str">
        <f t="shared" si="0"/>
        <v>511401413</v>
      </c>
      <c r="B10" s="112" t="s">
        <v>141</v>
      </c>
      <c r="C10" s="111">
        <v>59156.59</v>
      </c>
      <c r="D10" s="111">
        <v>8.93</v>
      </c>
      <c r="E10" s="64"/>
    </row>
    <row r="11" spans="1:5" ht="15">
      <c r="A11" s="110" t="str">
        <f t="shared" si="0"/>
        <v>511401421</v>
      </c>
      <c r="B11" s="112" t="s">
        <v>142</v>
      </c>
      <c r="C11" s="111">
        <v>24928.59</v>
      </c>
      <c r="D11" s="111">
        <v>3.76</v>
      </c>
      <c r="E11" s="64"/>
    </row>
    <row r="12" spans="1:5" ht="15">
      <c r="A12" s="110" t="str">
        <f t="shared" si="0"/>
        <v>512102111</v>
      </c>
      <c r="B12" s="112" t="s">
        <v>143</v>
      </c>
      <c r="C12" s="111">
        <v>16113.8</v>
      </c>
      <c r="D12" s="111">
        <v>2.43</v>
      </c>
      <c r="E12" s="64"/>
    </row>
    <row r="13" spans="1:5" ht="15">
      <c r="A13" s="110" t="str">
        <f t="shared" si="0"/>
        <v>512102161</v>
      </c>
      <c r="B13" s="112" t="s">
        <v>176</v>
      </c>
      <c r="C13" s="111">
        <v>57</v>
      </c>
      <c r="D13" s="111">
        <v>0.01</v>
      </c>
      <c r="E13" s="64"/>
    </row>
    <row r="14" spans="1:5" ht="15">
      <c r="A14" s="110" t="str">
        <f t="shared" si="0"/>
        <v>512202212</v>
      </c>
      <c r="B14" s="112" t="s">
        <v>177</v>
      </c>
      <c r="C14" s="111">
        <v>2125.59</v>
      </c>
      <c r="D14" s="111">
        <v>0.32</v>
      </c>
      <c r="E14" s="64"/>
    </row>
    <row r="15" spans="1:5" ht="15">
      <c r="A15" s="110" t="str">
        <f t="shared" si="0"/>
        <v>512502531</v>
      </c>
      <c r="B15" s="112" t="s">
        <v>162</v>
      </c>
      <c r="C15" s="111">
        <v>1988.24</v>
      </c>
      <c r="D15" s="111">
        <v>0.3</v>
      </c>
      <c r="E15" s="64"/>
    </row>
    <row r="16" spans="1:5" ht="15">
      <c r="A16" s="110" t="str">
        <f t="shared" si="0"/>
        <v>512902921</v>
      </c>
      <c r="B16" s="112" t="s">
        <v>178</v>
      </c>
      <c r="C16" s="111">
        <v>4042.14</v>
      </c>
      <c r="D16" s="111">
        <v>0.61</v>
      </c>
      <c r="E16" s="64"/>
    </row>
    <row r="17" spans="1:5" ht="15">
      <c r="A17" s="110" t="str">
        <f t="shared" si="0"/>
        <v>512902961</v>
      </c>
      <c r="B17" s="112" t="s">
        <v>168</v>
      </c>
      <c r="C17" s="111">
        <v>4524</v>
      </c>
      <c r="D17" s="111">
        <v>0.68</v>
      </c>
      <c r="E17" s="64"/>
    </row>
    <row r="18" spans="1:5" ht="15">
      <c r="A18" s="110" t="str">
        <f t="shared" si="0"/>
        <v>513103111</v>
      </c>
      <c r="B18" s="112" t="s">
        <v>169</v>
      </c>
      <c r="C18" s="111">
        <v>1303</v>
      </c>
      <c r="D18" s="111">
        <v>0.2</v>
      </c>
      <c r="E18" s="64"/>
    </row>
    <row r="19" spans="1:5" ht="15">
      <c r="A19" s="110" t="str">
        <f t="shared" si="0"/>
        <v>513103121</v>
      </c>
      <c r="B19" s="112" t="s">
        <v>160</v>
      </c>
      <c r="C19" s="111">
        <v>477</v>
      </c>
      <c r="D19" s="111">
        <v>0.07</v>
      </c>
      <c r="E19" s="64"/>
    </row>
    <row r="20" spans="1:5" ht="15">
      <c r="A20" s="110" t="str">
        <f t="shared" si="0"/>
        <v>513103131</v>
      </c>
      <c r="B20" s="112" t="s">
        <v>170</v>
      </c>
      <c r="C20" s="111">
        <v>851.84</v>
      </c>
      <c r="D20" s="111">
        <v>0.13</v>
      </c>
      <c r="E20" s="64"/>
    </row>
    <row r="21" spans="1:5" ht="15">
      <c r="A21" s="110" t="str">
        <f t="shared" si="0"/>
        <v>513103141</v>
      </c>
      <c r="B21" s="112" t="s">
        <v>165</v>
      </c>
      <c r="C21" s="111">
        <v>3812</v>
      </c>
      <c r="D21" s="111">
        <v>0.58</v>
      </c>
      <c r="E21" s="64"/>
    </row>
    <row r="22" spans="1:5" ht="15">
      <c r="A22" s="110" t="str">
        <f t="shared" si="0"/>
        <v>513103152</v>
      </c>
      <c r="B22" s="112" t="s">
        <v>144</v>
      </c>
      <c r="C22" s="111">
        <v>9532.84</v>
      </c>
      <c r="D22" s="111">
        <v>1.44</v>
      </c>
      <c r="E22" s="64"/>
    </row>
    <row r="23" spans="1:5" ht="15">
      <c r="A23" s="110" t="str">
        <f t="shared" si="0"/>
        <v>513303312</v>
      </c>
      <c r="B23" s="112" t="s">
        <v>145</v>
      </c>
      <c r="C23" s="111">
        <v>10422.94</v>
      </c>
      <c r="D23" s="111">
        <v>1.57</v>
      </c>
      <c r="E23" s="64"/>
    </row>
    <row r="24" spans="1:5" ht="15">
      <c r="A24" s="110" t="str">
        <f t="shared" si="0"/>
        <v>513303331</v>
      </c>
      <c r="B24" s="112" t="s">
        <v>146</v>
      </c>
      <c r="C24" s="111">
        <v>73664.82</v>
      </c>
      <c r="D24" s="111">
        <v>11.12</v>
      </c>
      <c r="E24" s="64"/>
    </row>
    <row r="25" spans="1:5" ht="15">
      <c r="A25" s="110" t="str">
        <f t="shared" si="0"/>
        <v>513403411</v>
      </c>
      <c r="B25" s="112" t="s">
        <v>156</v>
      </c>
      <c r="C25" s="111">
        <v>1227.86</v>
      </c>
      <c r="D25" s="111">
        <v>0.19</v>
      </c>
      <c r="E25" s="64"/>
    </row>
    <row r="26" spans="1:8" s="96" customFormat="1" ht="15">
      <c r="A26" s="110" t="str">
        <f t="shared" si="0"/>
        <v>513503531</v>
      </c>
      <c r="B26" s="112" t="s">
        <v>171</v>
      </c>
      <c r="C26" s="111">
        <v>1300</v>
      </c>
      <c r="D26" s="111">
        <v>0.2</v>
      </c>
      <c r="E26" s="64"/>
      <c r="F26" s="53"/>
      <c r="G26" s="53"/>
      <c r="H26" s="53"/>
    </row>
    <row r="27" spans="1:8" s="96" customFormat="1" ht="15">
      <c r="A27" s="110" t="str">
        <f t="shared" si="0"/>
        <v>513503581</v>
      </c>
      <c r="B27" s="112" t="s">
        <v>166</v>
      </c>
      <c r="C27" s="111">
        <v>200</v>
      </c>
      <c r="D27" s="111">
        <v>0.03</v>
      </c>
      <c r="E27" s="64"/>
      <c r="F27" s="53"/>
      <c r="G27" s="53"/>
      <c r="H27" s="53"/>
    </row>
    <row r="28" spans="1:5" ht="15">
      <c r="A28" s="110" t="str">
        <f t="shared" si="0"/>
        <v>513703721</v>
      </c>
      <c r="B28" s="112" t="s">
        <v>172</v>
      </c>
      <c r="C28" s="111">
        <v>958.31</v>
      </c>
      <c r="D28" s="111">
        <v>0.14</v>
      </c>
      <c r="E28" s="64"/>
    </row>
    <row r="29" spans="1:5" ht="15">
      <c r="A29" s="110" t="str">
        <f t="shared" si="0"/>
        <v>513703751</v>
      </c>
      <c r="B29" s="112" t="s">
        <v>147</v>
      </c>
      <c r="C29" s="111">
        <v>1244.01</v>
      </c>
      <c r="D29" s="111">
        <v>0.19</v>
      </c>
      <c r="E29" s="64"/>
    </row>
    <row r="30" spans="1:5" ht="15">
      <c r="A30" s="110" t="str">
        <f t="shared" si="0"/>
        <v>513903921</v>
      </c>
      <c r="B30" s="112" t="s">
        <v>173</v>
      </c>
      <c r="C30" s="141">
        <v>862.33</v>
      </c>
      <c r="D30" s="111">
        <v>0.13</v>
      </c>
      <c r="E30" s="64"/>
    </row>
    <row r="31" spans="1:5" ht="15">
      <c r="A31" s="110" t="str">
        <f t="shared" si="0"/>
        <v>513903981</v>
      </c>
      <c r="B31" s="112" t="s">
        <v>167</v>
      </c>
      <c r="C31" s="111">
        <v>9970</v>
      </c>
      <c r="D31" s="111">
        <v>1.51</v>
      </c>
      <c r="E31" s="64"/>
    </row>
    <row r="32" spans="1:5" ht="11.25">
      <c r="A32" s="123"/>
      <c r="B32" s="123" t="s">
        <v>117</v>
      </c>
      <c r="C32" s="133">
        <f>SUM(C8:C31)</f>
        <v>662328.47</v>
      </c>
      <c r="D32" s="133">
        <v>1</v>
      </c>
      <c r="E32" s="123"/>
    </row>
    <row r="33" spans="1:5" ht="11.25">
      <c r="A33" s="65"/>
      <c r="B33" s="65"/>
      <c r="C33" s="66"/>
      <c r="D33" s="67"/>
      <c r="E33" s="68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selection activeCell="D23" sqref="D23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7" width="17.7109375" style="6" customWidth="1"/>
    <col min="8" max="16384" width="11.421875" style="6" customWidth="1"/>
  </cols>
  <sheetData>
    <row r="1" spans="1:7" s="20" customFormat="1" ht="11.25" customHeight="1">
      <c r="A1" s="27" t="s">
        <v>1</v>
      </c>
      <c r="B1" s="27"/>
      <c r="C1" s="21"/>
      <c r="D1" s="21"/>
      <c r="E1" s="21"/>
      <c r="F1" s="39"/>
      <c r="G1" s="5"/>
    </row>
    <row r="2" spans="1:5" s="20" customFormat="1" ht="11.25" customHeight="1">
      <c r="A2" s="27" t="s">
        <v>0</v>
      </c>
      <c r="B2" s="27"/>
      <c r="C2" s="21"/>
      <c r="D2" s="21"/>
      <c r="E2" s="21"/>
    </row>
    <row r="3" spans="3:5" s="20" customFormat="1" ht="11.25">
      <c r="C3" s="21"/>
      <c r="D3" s="21"/>
      <c r="E3" s="21"/>
    </row>
    <row r="4" spans="3:5" s="20" customFormat="1" ht="11.25">
      <c r="C4" s="21"/>
      <c r="D4" s="21"/>
      <c r="E4" s="21"/>
    </row>
    <row r="5" spans="1:7" s="20" customFormat="1" ht="11.25" customHeight="1">
      <c r="A5" s="123" t="s">
        <v>31</v>
      </c>
      <c r="B5" s="123"/>
      <c r="C5" s="21"/>
      <c r="D5" s="21"/>
      <c r="E5" s="21"/>
      <c r="G5" s="123" t="s">
        <v>27</v>
      </c>
    </row>
    <row r="6" spans="1:5" s="33" customFormat="1" ht="11.25">
      <c r="A6" s="22"/>
      <c r="B6" s="22"/>
      <c r="C6" s="31"/>
      <c r="D6" s="32"/>
      <c r="E6" s="32"/>
    </row>
    <row r="7" spans="1:7" ht="15" customHeight="1">
      <c r="A7" s="123" t="s">
        <v>2</v>
      </c>
      <c r="B7" s="123" t="s">
        <v>3</v>
      </c>
      <c r="C7" s="123" t="s">
        <v>17</v>
      </c>
      <c r="D7" s="123" t="s">
        <v>18</v>
      </c>
      <c r="E7" s="123" t="s">
        <v>28</v>
      </c>
      <c r="F7" s="123" t="s">
        <v>5</v>
      </c>
      <c r="G7" s="123" t="s">
        <v>23</v>
      </c>
    </row>
    <row r="8" spans="1:7" ht="15">
      <c r="A8" s="102" t="str">
        <f>MID(B8,1,9)</f>
        <v>311000002</v>
      </c>
      <c r="B8" s="109" t="s">
        <v>148</v>
      </c>
      <c r="C8" s="142">
        <v>1980.56</v>
      </c>
      <c r="D8" s="142">
        <v>1980.56</v>
      </c>
      <c r="E8" s="143"/>
      <c r="F8" s="60"/>
      <c r="G8" s="59" t="s">
        <v>187</v>
      </c>
    </row>
    <row r="9" spans="1:7" ht="11.25">
      <c r="A9" s="50"/>
      <c r="B9" s="100"/>
      <c r="C9" s="144"/>
      <c r="D9" s="144"/>
      <c r="E9" s="122"/>
      <c r="F9" s="57"/>
      <c r="G9" s="59"/>
    </row>
    <row r="10" spans="1:7" ht="11.25">
      <c r="A10" s="50"/>
      <c r="B10" s="50"/>
      <c r="C10" s="122"/>
      <c r="D10" s="122"/>
      <c r="E10" s="122"/>
      <c r="F10" s="59"/>
      <c r="G10" s="59"/>
    </row>
    <row r="11" spans="1:7" ht="11.25">
      <c r="A11" s="50"/>
      <c r="B11" s="50"/>
      <c r="C11" s="122"/>
      <c r="D11" s="122"/>
      <c r="E11" s="122"/>
      <c r="F11" s="59"/>
      <c r="G11" s="59"/>
    </row>
    <row r="12" spans="1:7" ht="11.25">
      <c r="A12" s="50"/>
      <c r="B12" s="50"/>
      <c r="C12" s="122"/>
      <c r="D12" s="122"/>
      <c r="E12" s="122"/>
      <c r="F12" s="59"/>
      <c r="G12" s="59"/>
    </row>
    <row r="13" spans="1:7" ht="11.25">
      <c r="A13" s="50"/>
      <c r="B13" s="50"/>
      <c r="C13" s="122"/>
      <c r="D13" s="122"/>
      <c r="E13" s="122"/>
      <c r="F13" s="59"/>
      <c r="G13" s="59"/>
    </row>
    <row r="14" spans="1:7" ht="11.25">
      <c r="A14" s="123"/>
      <c r="B14" s="123" t="s">
        <v>112</v>
      </c>
      <c r="C14" s="133">
        <f>SUM(C8:C13)</f>
        <v>1980.56</v>
      </c>
      <c r="D14" s="133">
        <f>SUM(D8:D13)</f>
        <v>1980.56</v>
      </c>
      <c r="E14" s="133">
        <f>SUM(E8:E13)</f>
        <v>0</v>
      </c>
      <c r="F14" s="123"/>
      <c r="G14" s="123"/>
    </row>
    <row r="15" spans="3:5" ht="11.25">
      <c r="C15" s="145"/>
      <c r="D15" s="145"/>
      <c r="E15" s="145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A28" sqref="A28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1" spans="1:6" s="20" customFormat="1" ht="11.25">
      <c r="A1" s="27" t="s">
        <v>1</v>
      </c>
      <c r="B1" s="27"/>
      <c r="C1" s="21"/>
      <c r="D1" s="21"/>
      <c r="E1" s="21"/>
      <c r="F1" s="5"/>
    </row>
    <row r="2" spans="1:5" s="20" customFormat="1" ht="11.25">
      <c r="A2" s="27" t="s">
        <v>0</v>
      </c>
      <c r="B2" s="27"/>
      <c r="C2" s="21"/>
      <c r="D2" s="21"/>
      <c r="E2" s="21"/>
    </row>
    <row r="3" spans="3:5" s="20" customFormat="1" ht="11.25">
      <c r="C3" s="21"/>
      <c r="D3" s="21"/>
      <c r="E3" s="21"/>
    </row>
    <row r="4" spans="3:5" s="20" customFormat="1" ht="11.25">
      <c r="C4" s="21"/>
      <c r="D4" s="21"/>
      <c r="E4" s="21"/>
    </row>
    <row r="5" spans="1:6" s="20" customFormat="1" ht="11.25" customHeight="1">
      <c r="A5" s="123" t="s">
        <v>32</v>
      </c>
      <c r="B5" s="123"/>
      <c r="C5" s="21"/>
      <c r="D5" s="21"/>
      <c r="E5" s="21"/>
      <c r="F5" s="123" t="s">
        <v>29</v>
      </c>
    </row>
    <row r="6" spans="1:5" s="33" customFormat="1" ht="11.25">
      <c r="A6" s="22"/>
      <c r="B6" s="22"/>
      <c r="C6" s="31"/>
      <c r="D6" s="32"/>
      <c r="E6" s="32"/>
    </row>
    <row r="7" spans="1:6" ht="15" customHeight="1">
      <c r="A7" s="123" t="s">
        <v>2</v>
      </c>
      <c r="B7" s="123" t="s">
        <v>3</v>
      </c>
      <c r="C7" s="123" t="s">
        <v>17</v>
      </c>
      <c r="D7" s="123" t="s">
        <v>18</v>
      </c>
      <c r="E7" s="123" t="s">
        <v>28</v>
      </c>
      <c r="F7" s="123" t="s">
        <v>23</v>
      </c>
    </row>
    <row r="8" spans="1:6" ht="15">
      <c r="A8" s="102" t="str">
        <f>MID(B8,1,4)</f>
        <v>3210</v>
      </c>
      <c r="B8" s="112" t="s">
        <v>179</v>
      </c>
      <c r="C8" s="111">
        <v>-69779.22</v>
      </c>
      <c r="D8" s="111">
        <v>188495.1</v>
      </c>
      <c r="E8" s="111">
        <v>258274.32</v>
      </c>
      <c r="F8" s="118" t="s">
        <v>188</v>
      </c>
    </row>
    <row r="9" spans="1:6" ht="15">
      <c r="A9" s="102"/>
      <c r="B9" s="112" t="s">
        <v>174</v>
      </c>
      <c r="C9" s="148">
        <v>258118.23</v>
      </c>
      <c r="D9" s="148">
        <v>183192.37</v>
      </c>
      <c r="E9" s="148">
        <v>-74925.86</v>
      </c>
      <c r="F9" s="146"/>
    </row>
    <row r="10" spans="1:6" ht="15">
      <c r="A10" s="102" t="str">
        <f>MID(B10,1,9)</f>
        <v>322000001</v>
      </c>
      <c r="B10" s="112" t="s">
        <v>149</v>
      </c>
      <c r="C10" s="141">
        <v>496388.95</v>
      </c>
      <c r="D10" s="111">
        <v>496388.95</v>
      </c>
      <c r="E10" s="111"/>
      <c r="F10" s="118" t="s">
        <v>188</v>
      </c>
    </row>
    <row r="11" spans="1:6" ht="15">
      <c r="A11" s="102" t="str">
        <f>MID(B11,1,9)</f>
        <v>322000002</v>
      </c>
      <c r="B11" s="112" t="s">
        <v>150</v>
      </c>
      <c r="C11" s="111">
        <v>84416.19</v>
      </c>
      <c r="D11" s="111">
        <v>84416.19</v>
      </c>
      <c r="E11" s="111"/>
      <c r="F11" s="118" t="s">
        <v>188</v>
      </c>
    </row>
    <row r="12" spans="1:6" ht="15">
      <c r="A12" s="102" t="str">
        <f>MID(B12,1,9)</f>
        <v>322000003</v>
      </c>
      <c r="B12" s="112" t="s">
        <v>163</v>
      </c>
      <c r="C12" s="111">
        <v>-122964.53</v>
      </c>
      <c r="D12" s="111">
        <v>-122964.53</v>
      </c>
      <c r="E12" s="111"/>
      <c r="F12" s="118" t="s">
        <v>188</v>
      </c>
    </row>
    <row r="13" spans="1:6" s="96" customFormat="1" ht="15">
      <c r="A13" s="102" t="str">
        <f>MID(B13,1,9)</f>
        <v>322000004</v>
      </c>
      <c r="B13" s="112" t="s">
        <v>151</v>
      </c>
      <c r="C13" s="111">
        <v>-199722.38</v>
      </c>
      <c r="D13" s="111">
        <v>-199722.38</v>
      </c>
      <c r="E13" s="111"/>
      <c r="F13" s="118" t="s">
        <v>188</v>
      </c>
    </row>
    <row r="14" spans="1:6" ht="15">
      <c r="A14" s="102" t="str">
        <f>MID(B14,1,9)</f>
        <v>322000005</v>
      </c>
      <c r="B14" s="112" t="s">
        <v>175</v>
      </c>
      <c r="C14" s="111"/>
      <c r="D14" s="111">
        <v>-74925.86</v>
      </c>
      <c r="E14" s="111">
        <v>-74925.86</v>
      </c>
      <c r="F14" s="118" t="s">
        <v>188</v>
      </c>
    </row>
    <row r="15" spans="1:6" ht="15">
      <c r="A15" s="50"/>
      <c r="B15" s="112" t="s">
        <v>180</v>
      </c>
      <c r="C15" s="148">
        <v>188339.01</v>
      </c>
      <c r="D15" s="148">
        <v>-371687.47</v>
      </c>
      <c r="E15" s="148">
        <v>183348.46</v>
      </c>
      <c r="F15" s="147"/>
    </row>
  </sheetData>
  <sheetProtection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2017-04-08T17:02:54Z</cp:lastPrinted>
  <dcterms:created xsi:type="dcterms:W3CDTF">2012-12-11T20:36:24Z</dcterms:created>
  <dcterms:modified xsi:type="dcterms:W3CDTF">2017-05-05T20:16:19Z</dcterms:modified>
  <cp:category/>
  <cp:version/>
  <cp:contentType/>
  <cp:contentStatus/>
</cp:coreProperties>
</file>