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entregable" sheetId="1" r:id="rId1"/>
  </sheets>
  <definedNames>
    <definedName name="_xlnm.Print_Area" localSheetId="0">'entregable'!$C$8:$N$60</definedName>
    <definedName name="_xlnm.Print_Titles" localSheetId="0">'entregable'!$1:$9</definedName>
  </definedNames>
  <calcPr fullCalcOnLoad="1"/>
</workbook>
</file>

<file path=xl/sharedStrings.xml><?xml version="1.0" encoding="utf-8"?>
<sst xmlns="http://schemas.openxmlformats.org/spreadsheetml/2006/main" count="312" uniqueCount="183">
  <si>
    <t>CONTRATO</t>
  </si>
  <si>
    <t>OBRA</t>
  </si>
  <si>
    <t>INICIO</t>
  </si>
  <si>
    <t>TERMINACION</t>
  </si>
  <si>
    <t>AVANCES</t>
  </si>
  <si>
    <t>MODALIDAD</t>
  </si>
  <si>
    <t>LOCALIDAD</t>
  </si>
  <si>
    <t>FIS.</t>
  </si>
  <si>
    <t>FINAN.</t>
  </si>
  <si>
    <t>LICITACIÓN SIMPLIFICADA</t>
  </si>
  <si>
    <t>DGOP/ITS/FFM-004-2016</t>
  </si>
  <si>
    <t>DGOP/ITS/FFM-005-2016</t>
  </si>
  <si>
    <t>DGOP/ITS/FFM-006-2016</t>
  </si>
  <si>
    <t>DGOP/ITS/FFM-007-2016</t>
  </si>
  <si>
    <t>CELAYA</t>
  </si>
  <si>
    <t>SAN JOSÉ DE GUANAJUATO</t>
  </si>
  <si>
    <t>LA AURORA</t>
  </si>
  <si>
    <t>TENERÍA DEL SANTUARIO</t>
  </si>
  <si>
    <t>07 DE ABRIL DE 2016</t>
  </si>
  <si>
    <t>03 DE SEPTIEMBRE DE 2016</t>
  </si>
  <si>
    <t>TOTAL</t>
  </si>
  <si>
    <t>PAVIMENTACIÓN DE LA CALLE FRANCISCO MÁRQUEZ</t>
  </si>
  <si>
    <t>PAVIMENTACIÓN DE LA CALLE CONSTITUYENTES</t>
  </si>
  <si>
    <t>PAVIMENTACIÓN DE LA CALLE ROMERAL</t>
  </si>
  <si>
    <t>PAVIMENTACIÓN DE LA CALLE EJIDO DE SAN FELIPE, COL. MONTE BLANCO</t>
  </si>
  <si>
    <t>27 DE MAYO DE 2016</t>
  </si>
  <si>
    <t>23 DE OCTUBRE DE 2016</t>
  </si>
  <si>
    <t>02 DE MAYO DE 2016</t>
  </si>
  <si>
    <t>13 DE OCTUBRE DE 2016</t>
  </si>
  <si>
    <t>ADJUDICACIÓN DIRECTA</t>
  </si>
  <si>
    <t>SAN JOSE DE YUSTIS</t>
  </si>
  <si>
    <t>DGOP/ITS/IDF-056-2016</t>
  </si>
  <si>
    <t>ELECTRIFICACION DE LA CALLE ALBINO GARCIA COM. RINCON DE TAMAYO, MUNICIPIO DE CELAYA, GTO.</t>
  </si>
  <si>
    <t>RINCÓN DE TAMAYO</t>
  </si>
  <si>
    <t>13 DE DICIEMBRE DE 2016</t>
  </si>
  <si>
    <t>DGOP/ITS/IDF-062-2016</t>
  </si>
  <si>
    <t>DGOP/ITS/IDF-063-2016</t>
  </si>
  <si>
    <t>DGOP/ITS/IDF-064-2016</t>
  </si>
  <si>
    <t>DGOP/ITS/IDF-065-2016</t>
  </si>
  <si>
    <t>DGOP/ITS/IDF-066-2016</t>
  </si>
  <si>
    <t>DGOP/ITS/IDF-067-2016</t>
  </si>
  <si>
    <t>DGOP/ITS/IDF-068-2016</t>
  </si>
  <si>
    <t>DGOP/ITS-069-2016</t>
  </si>
  <si>
    <t>DGOP/ITS-070-2016</t>
  </si>
  <si>
    <t>PAVIMENTACIÓN DE LA CALLE EJIDO DE LA MACHUCA, COL. MONTEBLANCO</t>
  </si>
  <si>
    <t>PAVIMENTACIÓN DE LA CALLE PÍPILA, LOCALIDAD SAN ELÍAS</t>
  </si>
  <si>
    <t>PAVIMENTACIÓN DE LA CALLE HUERTA DE LOS NARANJOS, COL. LAS HUERTAS (PÓLIGONO COL. PEDRO MARÍA ANAYA)</t>
  </si>
  <si>
    <t>PAVIMENTACIÓN DE LA CALLE IGNACIO ZARAGOZA, LOCALIDAD SAN ISIDRO CRESPO</t>
  </si>
  <si>
    <t>PAVIMENTACIÓN DE LA CALLE PINO SUAREZ, LOCALIDAD SAN JOSÉ DE GUANAJUATO</t>
  </si>
  <si>
    <t>PAVIMENTACIÓN DE LA CALLE PLAN SEXENAL, COL. PATRIA NUEVA</t>
  </si>
  <si>
    <t>PAVIMENTACIÓN DE CALLE CORONEL ELEUTERIO MENDEZ, COL. PEDRO MARÍA ANAYA</t>
  </si>
  <si>
    <t>PAVIMENTO DE CONCRETO HIDRAULICO, GUARNICIONES Y BANQUETAS, CALLE FRANCISCO VILLA, TRAMO LAZARO CARDENAS - IGNACIO ALLENDE, COMUNIDAD SAN JOSE DE YUSTIS, MUNICIPIO DE CELAYA, GTO.</t>
  </si>
  <si>
    <t>PAVIMENTO DE CONCRETO HIDRAULICO, GUARNICIONES Y BANQUETAS, CALLE EUCALIPTO, TRAMO DIAZ ORDAZ - CHAPULTEPEC, COMUNIDAD DE GASCA, MUNICIPIO DE CELAYA, GTO.</t>
  </si>
  <si>
    <t>SAN ELIAS</t>
  </si>
  <si>
    <t>SAN ISIDRO DE CRESPO</t>
  </si>
  <si>
    <t>GASCA</t>
  </si>
  <si>
    <t>01 DE DICIEMBRE DE 2016</t>
  </si>
  <si>
    <t>30 DE MARZO DE 2017</t>
  </si>
  <si>
    <t>28 DE NOVIEMBRE DE 2016</t>
  </si>
  <si>
    <t>10 DE FEBRERO DE 2017</t>
  </si>
  <si>
    <t>26 DE ENERO DE 2017</t>
  </si>
  <si>
    <t>11 DE ENERO DE 2017</t>
  </si>
  <si>
    <t>DGOP/ITS/IDF-083-2016</t>
  </si>
  <si>
    <t>DGOP/ITS/IDF-089-2016</t>
  </si>
  <si>
    <t>DGOP/ITS/IDF-090-2016</t>
  </si>
  <si>
    <t>DGOP/ITS/IDF-091-2016</t>
  </si>
  <si>
    <t>DGOP/ITS/IDF-092-2016</t>
  </si>
  <si>
    <t>DGOP/ITS/IDF-093-2016</t>
  </si>
  <si>
    <t>DGOP/ITS/IDF-094-2016</t>
  </si>
  <si>
    <t>DGOP/ITS/IDF-095-2016</t>
  </si>
  <si>
    <t>DGOP/ITS/IDF-096-2016</t>
  </si>
  <si>
    <t>DGOP/ITS/IDF-097-2016</t>
  </si>
  <si>
    <t>DGOP/ITS/IDF-098-2016</t>
  </si>
  <si>
    <t>DGOP/ITS/IDF-099-2016</t>
  </si>
  <si>
    <t>DGOP/ITS/IDF-100-2016</t>
  </si>
  <si>
    <t>DGOP/ITS/IDF-101-2016</t>
  </si>
  <si>
    <t>DGOP/ITS/IDF-102-2016</t>
  </si>
  <si>
    <t>DGOP/ITS/IDF-103-2016</t>
  </si>
  <si>
    <t>DGOP/ITS/IDF-104-2016</t>
  </si>
  <si>
    <t>DGOP/ITS/IDF-105-2016</t>
  </si>
  <si>
    <t>PAVIMENTACIÓN DE LA CALLE HUERTA DE LOS CIRUELOS, COL. LAS HUERTAS (PÓLIGONO COL. PEDRO MARÍA ANAYA)</t>
  </si>
  <si>
    <t>PAVIMENTACIÓN DE LA CALLE FRANCISCO J. MUJICA, COL PATRIA NUEVA</t>
  </si>
  <si>
    <t xml:space="preserve">PAVIMENTACIÓN DE LA CALLE NICOLAS BRAVO </t>
  </si>
  <si>
    <t>SAN MIGUEL OCTOPAN</t>
  </si>
  <si>
    <t>PAVIMENTACIÓN DE LA CALLE EMILIANO ZAPATA</t>
  </si>
  <si>
    <t>SAN ISIDRO CRESPO</t>
  </si>
  <si>
    <t>PAVIMENTACIÓN DE LA CALLE VICENTE GUERRERO</t>
  </si>
  <si>
    <t>PAVIMENTACIÓN DE LA CALLE PLAN DE NAVIDAD DE LA COL. LAZARO CARDENAS</t>
  </si>
  <si>
    <t>ESTRADA</t>
  </si>
  <si>
    <t>PAVIMENTACIÓN DE LA CALLE V. CARRANZA</t>
  </si>
  <si>
    <t>SAN ELÍAS</t>
  </si>
  <si>
    <t>PAVIMENTACIÓN DE LA CALLE GUANAJUATO</t>
  </si>
  <si>
    <t>PAVIMENTACIÓN DE LA CALLE IGNACIO ALLENDE</t>
  </si>
  <si>
    <t>PAVIMENTACIÓN DE LA CALLE EJIDO CERRO PRIETO, COL. MONTE BLANCO</t>
  </si>
  <si>
    <t>PAVIMENTACIÓN DE LA CALLE EJIDO SEGUNDA FRACC. DE CRESPO, COL. MONTE BLANCO</t>
  </si>
  <si>
    <t>PAVIMENTACIÓN DE LA CALLE LÁZARO CARDENAS</t>
  </si>
  <si>
    <t xml:space="preserve">PAVIMENTACIÓN DE LA CALLE EMILIANO ZAPATA </t>
  </si>
  <si>
    <t>PAVIMENTACIÓN DE LA CALLE NUEVO LEON</t>
  </si>
  <si>
    <t xml:space="preserve">PAVIMENTACIÓN DE LA CALLE SEGUNDA PRIVADA DE LAS AMERICAS EN LA COL. LAS AMERICAS </t>
  </si>
  <si>
    <t xml:space="preserve">PAVIMENTACIÓN DE LA CALLE FELIPE ÁNGELES, COM. PRIMERA FRACCIÓN DE CRESPO </t>
  </si>
  <si>
    <t>EL MOLINO</t>
  </si>
  <si>
    <t>02 DE DICIEMBRE DE 2016</t>
  </si>
  <si>
    <t>FRACC. LAS HUERTAS</t>
  </si>
  <si>
    <t>COL. PATRIA NUEVA</t>
  </si>
  <si>
    <t>ELECTRIFICACION DE LA CALLE SIN NOMBRE</t>
  </si>
  <si>
    <t>DGOP/ITS/IDF-110-2016</t>
  </si>
  <si>
    <t>DGOP/ITS/IDF-111-2016</t>
  </si>
  <si>
    <t>REHABILITACION DE ALUMBRADO PUBLICO SAN JUAN DE LA VEGA</t>
  </si>
  <si>
    <t>ALUMBRADO PUBLICO EN LA CALLE FRANCISCO I. MADERO, SAN ELIAS</t>
  </si>
  <si>
    <t>SAN JUAN DE LA VEGA</t>
  </si>
  <si>
    <t>DGOP/ITS/IDF-115-2016</t>
  </si>
  <si>
    <t>DGOP/ITS/IDF-116-2016</t>
  </si>
  <si>
    <t>DGOP/ITS/IDF-117-2016</t>
  </si>
  <si>
    <t>DGOP/ITS/IDF-118-2016</t>
  </si>
  <si>
    <t>PAVIMENTACION DE LA CALLE PLAN DE CORRALITOS DE LA COL. LAZARO CARDENAS</t>
  </si>
  <si>
    <t>PAVIMENTACIÓN DE LA CALLE HERMANOS SERDÁN EN LA COL. EMILIANO ZAPATA</t>
  </si>
  <si>
    <t>PAVIMENTO DE CONCRETO HIDRAULICO, GUARNICIONES Y BANQUETAS CALLE PARAISO, TRAMO: CALLE PERAL - CALLE ARRAYANES, COL. DEL BOSQUE 2DA. SECCIÓN, MUNICIPIO DE CELAYA, GTO.</t>
  </si>
  <si>
    <t>CONSTRUCCIÓN DE PAVIMENTO DE CONCRETO HIDRAULICO, GUARNICIONES Y BANQUETAS, CALLE FRANCISCO VILLA, TRAMO: DESDE DONDE TERMINA EL PAVIMENTO ACTUAL HASTA EL 0+340, COM. RINCÓN DE TAMAYO</t>
  </si>
  <si>
    <t>11 DE ABRIL DE 2017</t>
  </si>
  <si>
    <t>16 DE ENERO DE 2017</t>
  </si>
  <si>
    <t>19 DE DICIEMBRE DE 2016</t>
  </si>
  <si>
    <t>15 DE MAYO DE 2017</t>
  </si>
  <si>
    <t>DGOP/ITS/IDF-129-2016</t>
  </si>
  <si>
    <t>PAVIMENTACIÓN DE LA CALLE OBREGÓN, COMUNIDAD DE SAN ANTONIO GALLARDO (POLIGONO SAN JUAN DE LA VEGA)</t>
  </si>
  <si>
    <t>SAN  JUAN DE LA VEGA</t>
  </si>
  <si>
    <t>DGOP/ITS/IDF-124-2016</t>
  </si>
  <si>
    <t>PAVIMENTACIÓN DE LA PRIVADA PARA ACCESO AL SABES, COMUNIDAD DE SAN JOSÉ DE GUANAJUATO</t>
  </si>
  <si>
    <t>02 DE MAYO DE 2017</t>
  </si>
  <si>
    <t>DGOP/ITS/IDF-077-2016</t>
  </si>
  <si>
    <t>ELECTRIFICACIÓN DE LA CALLE FRANCISCO MARQUEZ TRAMO: CAMPO DEPORTIVO A NIÑOS HEROES, COM. TENERIA DEL SANTUARIO, MUNICIPIO DE CELAYA, GTO.</t>
  </si>
  <si>
    <t>DGOP/ITS/IDF-131-2016</t>
  </si>
  <si>
    <t>PAVIMENTACION DE LA CALLE MORELOS, COMUNIDAD DE SAN ELIAS</t>
  </si>
  <si>
    <t>02 DE ABRIL DE 2017</t>
  </si>
  <si>
    <t>DGOP/ITS/IDF-138-2016</t>
  </si>
  <si>
    <t>DGOP/ITS/IDF-139-2016</t>
  </si>
  <si>
    <t>DGOP/ITS/IDF-140-2016</t>
  </si>
  <si>
    <t>UNIDAD DEPORTIVA SAN JUAN DE LA VEGA, SEGUNDA ETAPA</t>
  </si>
  <si>
    <t>2A. ETAPA DE PARQUE SAN ISIDRO CRESPO</t>
  </si>
  <si>
    <t>2A. ETAPA DE PARQUE PATRIA NUEVA</t>
  </si>
  <si>
    <t>26 DE DICIEMBRE DE 2016</t>
  </si>
  <si>
    <t>24 DE ABRIL DE 2017</t>
  </si>
  <si>
    <t>17 DE ABRIL DE  2017</t>
  </si>
  <si>
    <t>23D ENERO DE 2017</t>
  </si>
  <si>
    <t>22 DE MAYO DE 2017</t>
  </si>
  <si>
    <t>16 DE MARZO DE 2017</t>
  </si>
  <si>
    <t>06 DE DICIEMBRE DE 2016</t>
  </si>
  <si>
    <t>20 DE MARZO DE 2017</t>
  </si>
  <si>
    <t>INVERSIÓN CONTRATADA</t>
  </si>
  <si>
    <t>MPAL.</t>
  </si>
  <si>
    <t>ESTATAL</t>
  </si>
  <si>
    <t>MUNICIPIO DE CELAYA GUANAJUATO</t>
  </si>
  <si>
    <t>INFORME DE APLICACIÓN DE RECURSOS DEUDA PUBLICA</t>
  </si>
  <si>
    <t>INVERSION EJERCIDA EMPRESTITO</t>
  </si>
  <si>
    <t>31 DE OCTUBRE DE 2016</t>
  </si>
  <si>
    <t>20 DE DICIEMBRE DE 2016</t>
  </si>
  <si>
    <t>18 DE ABRIL DE 2017</t>
  </si>
  <si>
    <t>23 DE DICIEMBRE DE 2016</t>
  </si>
  <si>
    <t>21 DE ABRIL DE 2017</t>
  </si>
  <si>
    <t>9 DE ENERO DE 2017</t>
  </si>
  <si>
    <t>8 DE MAYO DE 2017</t>
  </si>
  <si>
    <t>2 DE ENERO DE E2017</t>
  </si>
  <si>
    <t>1 DE MAYO DE 2017</t>
  </si>
  <si>
    <t>28 DE ABRIL DE  2017</t>
  </si>
  <si>
    <t>30 DE DICIEMBRE DE 2016</t>
  </si>
  <si>
    <t>2 DEENERO DE 2017</t>
  </si>
  <si>
    <t>10 DE ENERO DE 2017</t>
  </si>
  <si>
    <t>9 DE MAYO DE 2017</t>
  </si>
  <si>
    <t>23 DE ENERO DE 2017</t>
  </si>
  <si>
    <t>AL 31 DE MARZO DE 2017</t>
  </si>
  <si>
    <t>DGOP/IDF-001-2017</t>
  </si>
  <si>
    <t>DGOP/IDF-002-2017</t>
  </si>
  <si>
    <t>DGOP/IDF-003-2017</t>
  </si>
  <si>
    <t>REHABILITACIÓN AV. MANUEL J. CLOUTHIER (TRAMO AV. SALVADOR ORTEGA A AV. TECNOLÓGICO)</t>
  </si>
  <si>
    <t>REHABILITACIÓN AV. MANUEL J. CLOUTHIER (TRAMO: AV. EL SAUZ A AV. SALVADOR ORTEGA)</t>
  </si>
  <si>
    <t>REHABILITACIÓN AV. MANUEL J. CLOUTHIER (ALUMBRADO PÚBLICO TRAMO: AV. EL SAUZ A AV. LAS TORRES)</t>
  </si>
  <si>
    <t>30 DE ENERO DE 2017</t>
  </si>
  <si>
    <t>28 DE JULIO DE 2017</t>
  </si>
  <si>
    <t>LICITACIÓN PÚBLICA</t>
  </si>
  <si>
    <t>JUMAPA-CELAYA-OP-2016-67</t>
  </si>
  <si>
    <t>AMPLIACIÓN DE RED DE DRENAJE SANITARIO COMUNIDAD  SAN ELÍAS</t>
  </si>
  <si>
    <t>OTROS RECURSOS</t>
  </si>
  <si>
    <t>27 DE DICIEMBRE DE 2016</t>
  </si>
  <si>
    <t>26 DE ABRIL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</si>
</sst>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d\ &quot;de&quot;\ mmmm\ &quot;de&quot;\ yyyy"/>
    <numFmt numFmtId="166" formatCode="_-[$€-2]* #,##0.00_-;\-[$€-2]* #,##0.00_-;_-[$€-2]* &quot;-&quot;??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Arial Narrow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Arial Rounded MT Bold"/>
      <family val="2"/>
    </font>
    <font>
      <sz val="14"/>
      <color indexed="9"/>
      <name val="Arial Rounded MT Bol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0"/>
      <name val="Arial Rounded MT Bold"/>
      <family val="2"/>
    </font>
    <font>
      <sz val="14"/>
      <color theme="0"/>
      <name val="Arial Rounded MT Bol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9" fontId="45" fillId="0" borderId="10" xfId="11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wrapText="1" indent="1"/>
    </xf>
    <xf numFmtId="43" fontId="45" fillId="0" borderId="10" xfId="63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4" fontId="47" fillId="0" borderId="10" xfId="77" applyFont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3" fontId="45" fillId="0" borderId="10" xfId="0" applyNumberFormat="1" applyFont="1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3" fontId="2" fillId="0" borderId="10" xfId="11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/>
    </xf>
    <xf numFmtId="44" fontId="9" fillId="0" borderId="0" xfId="0" applyNumberFormat="1" applyFont="1" applyAlignment="1">
      <alignment/>
    </xf>
    <xf numFmtId="9" fontId="45" fillId="0" borderId="10" xfId="11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3" fontId="45" fillId="0" borderId="10" xfId="63" applyFont="1" applyBorder="1" applyAlignment="1">
      <alignment vertical="center" wrapText="1"/>
    </xf>
    <xf numFmtId="44" fontId="47" fillId="0" borderId="10" xfId="77" applyFont="1" applyBorder="1" applyAlignment="1">
      <alignment vertical="center" wrapText="1"/>
    </xf>
    <xf numFmtId="0" fontId="29" fillId="34" borderId="0" xfId="0" applyFont="1" applyFill="1" applyAlignment="1">
      <alignment/>
    </xf>
    <xf numFmtId="0" fontId="49" fillId="35" borderId="0" xfId="0" applyFont="1" applyFill="1" applyAlignment="1">
      <alignment horizontal="center" vertical="center"/>
    </xf>
    <xf numFmtId="0" fontId="50" fillId="36" borderId="0" xfId="0" applyFont="1" applyFill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</cellXfs>
  <cellStyles count="11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2 2 2" xfId="49"/>
    <cellStyle name="Euro 2 3" xfId="50"/>
    <cellStyle name="Euro 3" xfId="51"/>
    <cellStyle name="Euro 3 2" xfId="52"/>
    <cellStyle name="Euro 3 2 2" xfId="53"/>
    <cellStyle name="Euro 3 3" xfId="54"/>
    <cellStyle name="Euro 4" xfId="55"/>
    <cellStyle name="Euro 4 2" xfId="56"/>
    <cellStyle name="Euro 4 2 2" xfId="57"/>
    <cellStyle name="Euro 4 3" xfId="58"/>
    <cellStyle name="Euro 5" xfId="59"/>
    <cellStyle name="Euro 5 2" xfId="60"/>
    <cellStyle name="Euro 6" xfId="61"/>
    <cellStyle name="Incorrecto" xfId="62"/>
    <cellStyle name="Comma" xfId="63"/>
    <cellStyle name="Comma [0]" xfId="64"/>
    <cellStyle name="Millares 2" xfId="65"/>
    <cellStyle name="Millares 2 2" xfId="66"/>
    <cellStyle name="Millares 2 2 2" xfId="67"/>
    <cellStyle name="Millares 2 3" xfId="68"/>
    <cellStyle name="Millares 3" xfId="69"/>
    <cellStyle name="Millares 3 2" xfId="70"/>
    <cellStyle name="Millares 4" xfId="71"/>
    <cellStyle name="Millares 4 2" xfId="72"/>
    <cellStyle name="Millares 5" xfId="73"/>
    <cellStyle name="Millares 5 2" xfId="74"/>
    <cellStyle name="Millares 6" xfId="75"/>
    <cellStyle name="Millares 6 2" xfId="76"/>
    <cellStyle name="Currency" xfId="77"/>
    <cellStyle name="Currency [0]" xfId="78"/>
    <cellStyle name="Moneda 2" xfId="79"/>
    <cellStyle name="Moneda 2 2" xfId="80"/>
    <cellStyle name="Moneda 2 2 2" xfId="81"/>
    <cellStyle name="Moneda 2 3" xfId="82"/>
    <cellStyle name="Moneda 2 3 2" xfId="83"/>
    <cellStyle name="Moneda 3" xfId="84"/>
    <cellStyle name="Moneda 3 2" xfId="85"/>
    <cellStyle name="Moneda 4" xfId="86"/>
    <cellStyle name="Moneda 4 2" xfId="87"/>
    <cellStyle name="Moneda 5" xfId="88"/>
    <cellStyle name="Moneda 5 2" xfId="89"/>
    <cellStyle name="Moneda 6" xfId="90"/>
    <cellStyle name="Moneda 6 2" xfId="91"/>
    <cellStyle name="Neutral" xfId="92"/>
    <cellStyle name="Normal 2" xfId="93"/>
    <cellStyle name="Normal 2 2" xfId="94"/>
    <cellStyle name="Normal 2 2 2" xfId="95"/>
    <cellStyle name="Normal 2 2 2 2" xfId="96"/>
    <cellStyle name="Normal 2 2 3" xfId="97"/>
    <cellStyle name="Normal 2 3" xfId="98"/>
    <cellStyle name="Normal 3" xfId="99"/>
    <cellStyle name="Normal 3 2" xfId="100"/>
    <cellStyle name="Normal 4" xfId="101"/>
    <cellStyle name="Normal 4 2" xfId="102"/>
    <cellStyle name="Normal 5" xfId="103"/>
    <cellStyle name="Normal 6" xfId="104"/>
    <cellStyle name="Normal 6 2" xfId="105"/>
    <cellStyle name="Normal 7" xfId="106"/>
    <cellStyle name="Normal 7 2" xfId="107"/>
    <cellStyle name="Normal 8" xfId="108"/>
    <cellStyle name="Notas" xfId="109"/>
    <cellStyle name="Percent" xfId="110"/>
    <cellStyle name="Porcentaje 2" xfId="111"/>
    <cellStyle name="Porcentaje 2 2" xfId="112"/>
    <cellStyle name="Porcentaje 3" xfId="113"/>
    <cellStyle name="Porcentaje 3 2" xfId="114"/>
    <cellStyle name="Porcentaje 4" xfId="115"/>
    <cellStyle name="Porcentaje 4 2" xfId="116"/>
    <cellStyle name="Porcentaje 5" xfId="117"/>
    <cellStyle name="Porcentaje 5 2" xfId="118"/>
    <cellStyle name="Porcentual 2" xfId="119"/>
    <cellStyle name="Porcentual 2 2" xfId="120"/>
    <cellStyle name="Porcentual 2 2 2" xfId="121"/>
    <cellStyle name="Porcentual 2 3" xfId="122"/>
    <cellStyle name="Salida" xfId="123"/>
    <cellStyle name="Texto de advertencia" xfId="124"/>
    <cellStyle name="Texto explicativo" xfId="125"/>
    <cellStyle name="Título" xfId="126"/>
    <cellStyle name="Título 2" xfId="127"/>
    <cellStyle name="Título 3" xfId="128"/>
    <cellStyle name="Total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76200</xdr:rowOff>
    </xdr:from>
    <xdr:to>
      <xdr:col>3</xdr:col>
      <xdr:colOff>342900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1133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1038225</xdr:colOff>
      <xdr:row>0</xdr:row>
      <xdr:rowOff>123825</xdr:rowOff>
    </xdr:from>
    <xdr:to>
      <xdr:col>14</xdr:col>
      <xdr:colOff>2219325</xdr:colOff>
      <xdr:row>3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123825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71"/>
  <sheetViews>
    <sheetView tabSelected="1" zoomScalePageLayoutView="0" workbookViewId="0" topLeftCell="B1">
      <pane xSplit="3" ySplit="9" topLeftCell="E4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64" sqref="A64:IV66"/>
    </sheetView>
  </sheetViews>
  <sheetFormatPr defaultColWidth="11.421875" defaultRowHeight="15"/>
  <cols>
    <col min="1" max="2" width="1.57421875" style="8" customWidth="1"/>
    <col min="3" max="3" width="13.421875" style="8" customWidth="1"/>
    <col min="4" max="4" width="33.28125" style="8" customWidth="1"/>
    <col min="5" max="5" width="10.8515625" style="8" customWidth="1"/>
    <col min="6" max="9" width="13.28125" style="8" customWidth="1"/>
    <col min="10" max="10" width="10.7109375" style="8" customWidth="1"/>
    <col min="11" max="11" width="11.7109375" style="8" customWidth="1"/>
    <col min="12" max="12" width="13.421875" style="23" customWidth="1"/>
    <col min="13" max="13" width="5.8515625" style="8" customWidth="1"/>
    <col min="14" max="14" width="7.00390625" style="8" customWidth="1"/>
    <col min="15" max="15" width="33.7109375" style="8" customWidth="1"/>
    <col min="16" max="16384" width="11.421875" style="8" customWidth="1"/>
  </cols>
  <sheetData>
    <row r="1" spans="3:15" ht="21" customHeight="1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3:15" ht="21.75" customHeight="1">
      <c r="C2" s="34" t="s">
        <v>150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3:15" ht="18" customHeight="1">
      <c r="C3" s="34" t="s">
        <v>151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3:15" ht="18">
      <c r="C4" s="34" t="s">
        <v>168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3:15" ht="15" customHeight="1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3:15" ht="1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ht="5.25" customHeight="1"/>
    <row r="8" spans="3:15" s="22" customFormat="1" ht="23.25" customHeight="1">
      <c r="C8" s="35" t="s">
        <v>0</v>
      </c>
      <c r="D8" s="35" t="s">
        <v>1</v>
      </c>
      <c r="E8" s="38" t="s">
        <v>6</v>
      </c>
      <c r="F8" s="42" t="s">
        <v>147</v>
      </c>
      <c r="G8" s="43"/>
      <c r="H8" s="43"/>
      <c r="I8" s="44"/>
      <c r="J8" s="36" t="s">
        <v>2</v>
      </c>
      <c r="K8" s="36" t="s">
        <v>3</v>
      </c>
      <c r="L8" s="40" t="s">
        <v>152</v>
      </c>
      <c r="M8" s="35" t="s">
        <v>4</v>
      </c>
      <c r="N8" s="35"/>
      <c r="O8" s="35" t="s">
        <v>5</v>
      </c>
    </row>
    <row r="9" spans="3:15" s="22" customFormat="1" ht="21" customHeight="1">
      <c r="C9" s="35"/>
      <c r="D9" s="35"/>
      <c r="E9" s="39"/>
      <c r="F9" s="20" t="s">
        <v>20</v>
      </c>
      <c r="G9" s="20" t="s">
        <v>149</v>
      </c>
      <c r="H9" s="21" t="s">
        <v>148</v>
      </c>
      <c r="I9" s="21" t="s">
        <v>180</v>
      </c>
      <c r="J9" s="37"/>
      <c r="K9" s="37"/>
      <c r="L9" s="41"/>
      <c r="M9" s="19" t="s">
        <v>7</v>
      </c>
      <c r="N9" s="19" t="s">
        <v>8</v>
      </c>
      <c r="O9" s="35"/>
    </row>
    <row r="10" spans="3:15" ht="15">
      <c r="C10" s="1"/>
      <c r="D10" s="18"/>
      <c r="E10" s="1"/>
      <c r="F10" s="1"/>
      <c r="G10" s="1"/>
      <c r="H10" s="4"/>
      <c r="I10" s="4"/>
      <c r="J10" s="1"/>
      <c r="K10" s="1"/>
      <c r="L10" s="24"/>
      <c r="M10" s="2"/>
      <c r="N10" s="2"/>
      <c r="O10" s="2"/>
    </row>
    <row r="11" spans="3:15" ht="40.5">
      <c r="C11" s="5" t="s">
        <v>10</v>
      </c>
      <c r="D11" s="10" t="s">
        <v>24</v>
      </c>
      <c r="E11" s="9" t="s">
        <v>14</v>
      </c>
      <c r="F11" s="14">
        <f aca="true" t="shared" si="0" ref="F11:F58">SUM(G11:I11)</f>
        <v>6114039.67</v>
      </c>
      <c r="G11" s="11">
        <v>3004039.67</v>
      </c>
      <c r="H11" s="11">
        <v>3110000</v>
      </c>
      <c r="I11" s="11"/>
      <c r="J11" s="6" t="s">
        <v>18</v>
      </c>
      <c r="K11" s="6" t="s">
        <v>19</v>
      </c>
      <c r="L11" s="25">
        <v>3110000</v>
      </c>
      <c r="M11" s="3">
        <v>1</v>
      </c>
      <c r="N11" s="3">
        <f aca="true" t="shared" si="1" ref="N11:N22">+L11/H11</f>
        <v>1</v>
      </c>
      <c r="O11" s="13" t="s">
        <v>9</v>
      </c>
    </row>
    <row r="12" spans="3:15" ht="40.5">
      <c r="C12" s="5" t="s">
        <v>11</v>
      </c>
      <c r="D12" s="10" t="s">
        <v>23</v>
      </c>
      <c r="E12" s="7" t="s">
        <v>15</v>
      </c>
      <c r="F12" s="14">
        <f t="shared" si="0"/>
        <v>3231059.1799999997</v>
      </c>
      <c r="G12" s="11">
        <v>1339212.92</v>
      </c>
      <c r="H12" s="11">
        <v>1891846.26</v>
      </c>
      <c r="I12" s="11"/>
      <c r="J12" s="6" t="s">
        <v>25</v>
      </c>
      <c r="K12" s="6" t="s">
        <v>26</v>
      </c>
      <c r="L12" s="25">
        <v>1891846.27</v>
      </c>
      <c r="M12" s="3">
        <v>1</v>
      </c>
      <c r="N12" s="3">
        <f t="shared" si="1"/>
        <v>1.0000000052858418</v>
      </c>
      <c r="O12" s="13" t="s">
        <v>9</v>
      </c>
    </row>
    <row r="13" spans="3:15" ht="40.5">
      <c r="C13" s="5" t="s">
        <v>12</v>
      </c>
      <c r="D13" s="10" t="s">
        <v>22</v>
      </c>
      <c r="E13" s="12" t="s">
        <v>16</v>
      </c>
      <c r="F13" s="14">
        <f t="shared" si="0"/>
        <v>3279743.1399999997</v>
      </c>
      <c r="G13" s="11">
        <v>1951114.14</v>
      </c>
      <c r="H13" s="11">
        <v>1328629</v>
      </c>
      <c r="I13" s="11"/>
      <c r="J13" s="6" t="s">
        <v>27</v>
      </c>
      <c r="K13" s="6" t="s">
        <v>153</v>
      </c>
      <c r="L13" s="25">
        <v>1328629</v>
      </c>
      <c r="M13" s="3">
        <v>0.92</v>
      </c>
      <c r="N13" s="3">
        <f t="shared" si="1"/>
        <v>1</v>
      </c>
      <c r="O13" s="13" t="s">
        <v>9</v>
      </c>
    </row>
    <row r="14" spans="3:15" ht="40.5">
      <c r="C14" s="5" t="s">
        <v>13</v>
      </c>
      <c r="D14" s="10" t="s">
        <v>21</v>
      </c>
      <c r="E14" s="9" t="s">
        <v>17</v>
      </c>
      <c r="F14" s="14">
        <f t="shared" si="0"/>
        <v>3641170.83</v>
      </c>
      <c r="G14" s="11">
        <v>1714705.75</v>
      </c>
      <c r="H14" s="11">
        <v>1926465.08</v>
      </c>
      <c r="I14" s="11"/>
      <c r="J14" s="6" t="s">
        <v>27</v>
      </c>
      <c r="K14" s="6" t="s">
        <v>28</v>
      </c>
      <c r="L14" s="25">
        <v>1926465.08</v>
      </c>
      <c r="M14" s="3">
        <v>1</v>
      </c>
      <c r="N14" s="3">
        <f t="shared" si="1"/>
        <v>1</v>
      </c>
      <c r="O14" s="13" t="s">
        <v>9</v>
      </c>
    </row>
    <row r="15" spans="3:15" ht="40.5">
      <c r="C15" s="5" t="s">
        <v>31</v>
      </c>
      <c r="D15" s="10" t="s">
        <v>32</v>
      </c>
      <c r="E15" s="9" t="s">
        <v>33</v>
      </c>
      <c r="F15" s="14">
        <f t="shared" si="0"/>
        <v>548067.72</v>
      </c>
      <c r="G15" s="11">
        <v>274035.36</v>
      </c>
      <c r="H15" s="11">
        <v>274032.36</v>
      </c>
      <c r="I15" s="11"/>
      <c r="J15" s="6" t="s">
        <v>101</v>
      </c>
      <c r="K15" s="6" t="s">
        <v>144</v>
      </c>
      <c r="L15" s="25">
        <v>82210.61</v>
      </c>
      <c r="M15" s="3">
        <v>0</v>
      </c>
      <c r="N15" s="3">
        <f t="shared" si="1"/>
        <v>0.3000032915820599</v>
      </c>
      <c r="O15" s="13" t="s">
        <v>29</v>
      </c>
    </row>
    <row r="16" spans="3:15" ht="40.5">
      <c r="C16" s="5" t="s">
        <v>35</v>
      </c>
      <c r="D16" s="10" t="s">
        <v>44</v>
      </c>
      <c r="E16" s="9" t="s">
        <v>14</v>
      </c>
      <c r="F16" s="14">
        <f t="shared" si="0"/>
        <v>1757951.24</v>
      </c>
      <c r="G16" s="11">
        <v>878975.62</v>
      </c>
      <c r="H16" s="11">
        <v>878975.62</v>
      </c>
      <c r="I16" s="11"/>
      <c r="J16" s="6" t="s">
        <v>56</v>
      </c>
      <c r="K16" s="6" t="s">
        <v>57</v>
      </c>
      <c r="L16" s="25">
        <v>471984.69</v>
      </c>
      <c r="M16" s="3">
        <v>0.4</v>
      </c>
      <c r="N16" s="3">
        <f t="shared" si="1"/>
        <v>0.5369713098527125</v>
      </c>
      <c r="O16" s="13" t="s">
        <v>9</v>
      </c>
    </row>
    <row r="17" spans="3:15" ht="40.5">
      <c r="C17" s="5" t="s">
        <v>36</v>
      </c>
      <c r="D17" s="10" t="s">
        <v>45</v>
      </c>
      <c r="E17" s="9" t="s">
        <v>53</v>
      </c>
      <c r="F17" s="14">
        <f t="shared" si="0"/>
        <v>1629377.41</v>
      </c>
      <c r="G17" s="11">
        <v>814688.7</v>
      </c>
      <c r="H17" s="11">
        <v>814688.71</v>
      </c>
      <c r="I17" s="11"/>
      <c r="J17" s="6" t="s">
        <v>56</v>
      </c>
      <c r="K17" s="6" t="s">
        <v>57</v>
      </c>
      <c r="L17" s="25">
        <v>527347.19</v>
      </c>
      <c r="M17" s="3">
        <v>0.54</v>
      </c>
      <c r="N17" s="3">
        <f t="shared" si="1"/>
        <v>0.6472990033211581</v>
      </c>
      <c r="O17" s="13" t="s">
        <v>9</v>
      </c>
    </row>
    <row r="18" spans="3:15" ht="40.5">
      <c r="C18" s="5" t="s">
        <v>37</v>
      </c>
      <c r="D18" s="10" t="s">
        <v>46</v>
      </c>
      <c r="E18" s="9" t="s">
        <v>14</v>
      </c>
      <c r="F18" s="14">
        <f t="shared" si="0"/>
        <v>2303418.95</v>
      </c>
      <c r="G18" s="11">
        <v>476269.92</v>
      </c>
      <c r="H18" s="11">
        <v>1827149.03</v>
      </c>
      <c r="I18" s="11"/>
      <c r="J18" s="6" t="s">
        <v>56</v>
      </c>
      <c r="K18" s="6" t="s">
        <v>57</v>
      </c>
      <c r="L18" s="25">
        <v>521290.66</v>
      </c>
      <c r="M18" s="3">
        <v>0</v>
      </c>
      <c r="N18" s="3">
        <f t="shared" si="1"/>
        <v>0.28530275934853544</v>
      </c>
      <c r="O18" s="13" t="s">
        <v>9</v>
      </c>
    </row>
    <row r="19" spans="3:15" ht="40.5">
      <c r="C19" s="5" t="s">
        <v>38</v>
      </c>
      <c r="D19" s="10" t="s">
        <v>47</v>
      </c>
      <c r="E19" s="9" t="s">
        <v>54</v>
      </c>
      <c r="F19" s="14">
        <f t="shared" si="0"/>
        <v>4972852.09</v>
      </c>
      <c r="G19" s="11">
        <v>2486426.04</v>
      </c>
      <c r="H19" s="11">
        <v>2486426.05</v>
      </c>
      <c r="I19" s="11"/>
      <c r="J19" s="6" t="s">
        <v>56</v>
      </c>
      <c r="K19" s="6" t="s">
        <v>57</v>
      </c>
      <c r="L19" s="25">
        <v>727676.25</v>
      </c>
      <c r="M19" s="3">
        <v>0</v>
      </c>
      <c r="N19" s="3">
        <f t="shared" si="1"/>
        <v>0.2926595182671932</v>
      </c>
      <c r="O19" s="13" t="s">
        <v>9</v>
      </c>
    </row>
    <row r="20" spans="3:15" ht="40.5">
      <c r="C20" s="5" t="s">
        <v>39</v>
      </c>
      <c r="D20" s="10" t="s">
        <v>48</v>
      </c>
      <c r="E20" s="9" t="s">
        <v>15</v>
      </c>
      <c r="F20" s="14">
        <f t="shared" si="0"/>
        <v>6894798.95</v>
      </c>
      <c r="G20" s="11">
        <v>3447399.47</v>
      </c>
      <c r="H20" s="11">
        <v>3447399.48</v>
      </c>
      <c r="I20" s="11"/>
      <c r="J20" s="6" t="s">
        <v>56</v>
      </c>
      <c r="K20" s="6" t="s">
        <v>57</v>
      </c>
      <c r="L20" s="25">
        <v>1351099.1400000001</v>
      </c>
      <c r="M20" s="3">
        <v>0.16</v>
      </c>
      <c r="N20" s="3">
        <f t="shared" si="1"/>
        <v>0.3919183569639571</v>
      </c>
      <c r="O20" s="13" t="s">
        <v>9</v>
      </c>
    </row>
    <row r="21" spans="3:15" ht="40.5">
      <c r="C21" s="5" t="s">
        <v>40</v>
      </c>
      <c r="D21" s="10" t="s">
        <v>49</v>
      </c>
      <c r="E21" s="9" t="s">
        <v>14</v>
      </c>
      <c r="F21" s="14">
        <f t="shared" si="0"/>
        <v>4217788.29</v>
      </c>
      <c r="G21" s="11">
        <v>2108894.14</v>
      </c>
      <c r="H21" s="11">
        <v>2108894.15</v>
      </c>
      <c r="I21" s="11"/>
      <c r="J21" s="6" t="s">
        <v>56</v>
      </c>
      <c r="K21" s="6" t="s">
        <v>57</v>
      </c>
      <c r="L21" s="25">
        <v>687442.88</v>
      </c>
      <c r="M21" s="3">
        <v>0.09</v>
      </c>
      <c r="N21" s="3">
        <f t="shared" si="1"/>
        <v>0.3259731551723447</v>
      </c>
      <c r="O21" s="13" t="s">
        <v>9</v>
      </c>
    </row>
    <row r="22" spans="3:15" ht="40.5">
      <c r="C22" s="5" t="s">
        <v>41</v>
      </c>
      <c r="D22" s="10" t="s">
        <v>50</v>
      </c>
      <c r="E22" s="9" t="s">
        <v>14</v>
      </c>
      <c r="F22" s="14">
        <f t="shared" si="0"/>
        <v>4508806.15</v>
      </c>
      <c r="G22" s="11">
        <v>2254403.07</v>
      </c>
      <c r="H22" s="11">
        <v>2254403.08</v>
      </c>
      <c r="I22" s="11"/>
      <c r="J22" s="6" t="s">
        <v>56</v>
      </c>
      <c r="K22" s="6" t="s">
        <v>57</v>
      </c>
      <c r="L22" s="25">
        <v>1923243.31</v>
      </c>
      <c r="M22" s="3">
        <v>0.85</v>
      </c>
      <c r="N22" s="3">
        <f t="shared" si="1"/>
        <v>0.8531053417474926</v>
      </c>
      <c r="O22" s="13" t="s">
        <v>9</v>
      </c>
    </row>
    <row r="23" spans="3:15" ht="72">
      <c r="C23" s="5" t="s">
        <v>42</v>
      </c>
      <c r="D23" s="10" t="s">
        <v>51</v>
      </c>
      <c r="E23" s="9" t="s">
        <v>30</v>
      </c>
      <c r="F23" s="14">
        <f t="shared" si="0"/>
        <v>2938032.71</v>
      </c>
      <c r="G23" s="11">
        <v>2938032.71</v>
      </c>
      <c r="H23" s="11">
        <v>0</v>
      </c>
      <c r="I23" s="11"/>
      <c r="J23" s="6" t="s">
        <v>56</v>
      </c>
      <c r="K23" s="6" t="s">
        <v>57</v>
      </c>
      <c r="L23" s="25">
        <v>0</v>
      </c>
      <c r="M23" s="3">
        <v>0</v>
      </c>
      <c r="N23" s="3">
        <v>0</v>
      </c>
      <c r="O23" s="13" t="s">
        <v>9</v>
      </c>
    </row>
    <row r="24" spans="3:15" ht="60">
      <c r="C24" s="5" t="s">
        <v>43</v>
      </c>
      <c r="D24" s="10" t="s">
        <v>52</v>
      </c>
      <c r="E24" s="9" t="s">
        <v>55</v>
      </c>
      <c r="F24" s="14">
        <f t="shared" si="0"/>
        <v>1583573.09</v>
      </c>
      <c r="G24" s="11">
        <v>1583573.09</v>
      </c>
      <c r="H24" s="11">
        <v>0</v>
      </c>
      <c r="I24" s="11"/>
      <c r="J24" s="6" t="s">
        <v>34</v>
      </c>
      <c r="K24" s="6" t="s">
        <v>118</v>
      </c>
      <c r="L24" s="25">
        <v>0</v>
      </c>
      <c r="M24" s="3">
        <v>0</v>
      </c>
      <c r="N24" s="3">
        <v>0</v>
      </c>
      <c r="O24" s="13" t="s">
        <v>9</v>
      </c>
    </row>
    <row r="25" spans="3:15" ht="60">
      <c r="C25" s="5" t="s">
        <v>128</v>
      </c>
      <c r="D25" s="10" t="s">
        <v>129</v>
      </c>
      <c r="E25" s="9" t="s">
        <v>17</v>
      </c>
      <c r="F25" s="14">
        <f t="shared" si="0"/>
        <v>289712.19</v>
      </c>
      <c r="G25" s="11">
        <v>202712.19</v>
      </c>
      <c r="H25" s="11">
        <v>87000</v>
      </c>
      <c r="I25" s="11"/>
      <c r="J25" s="6" t="s">
        <v>58</v>
      </c>
      <c r="K25" s="6" t="s">
        <v>59</v>
      </c>
      <c r="L25" s="25">
        <v>26100</v>
      </c>
      <c r="M25" s="3">
        <v>0.95</v>
      </c>
      <c r="N25" s="3">
        <f aca="true" t="shared" si="2" ref="N25:N47">+L25/H25</f>
        <v>0.3</v>
      </c>
      <c r="O25" s="13" t="s">
        <v>29</v>
      </c>
    </row>
    <row r="26" spans="3:15" ht="40.5">
      <c r="C26" s="5" t="s">
        <v>62</v>
      </c>
      <c r="D26" s="10" t="s">
        <v>104</v>
      </c>
      <c r="E26" s="9" t="s">
        <v>33</v>
      </c>
      <c r="F26" s="14">
        <f t="shared" si="0"/>
        <v>926968.34</v>
      </c>
      <c r="G26" s="11">
        <v>463484.17</v>
      </c>
      <c r="H26" s="11">
        <v>463484.17</v>
      </c>
      <c r="I26" s="11"/>
      <c r="J26" s="6" t="s">
        <v>145</v>
      </c>
      <c r="K26" s="6" t="s">
        <v>146</v>
      </c>
      <c r="L26" s="25">
        <v>139045.25</v>
      </c>
      <c r="M26" s="3">
        <v>0</v>
      </c>
      <c r="N26" s="3">
        <f t="shared" si="2"/>
        <v>0.29999999784242903</v>
      </c>
      <c r="O26" s="13" t="s">
        <v>29</v>
      </c>
    </row>
    <row r="27" spans="3:15" ht="40.5">
      <c r="C27" s="5" t="s">
        <v>63</v>
      </c>
      <c r="D27" s="10" t="s">
        <v>80</v>
      </c>
      <c r="E27" s="9" t="s">
        <v>102</v>
      </c>
      <c r="F27" s="14">
        <f t="shared" si="0"/>
        <v>2836895.7699999996</v>
      </c>
      <c r="G27" s="11">
        <v>1418447.88</v>
      </c>
      <c r="H27" s="11">
        <v>1418447.89</v>
      </c>
      <c r="I27" s="11"/>
      <c r="J27" s="6" t="s">
        <v>154</v>
      </c>
      <c r="K27" s="6" t="s">
        <v>155</v>
      </c>
      <c r="L27" s="25">
        <v>606564.78</v>
      </c>
      <c r="M27" s="3">
        <v>0.18</v>
      </c>
      <c r="N27" s="3">
        <f t="shared" si="2"/>
        <v>0.4276257057282521</v>
      </c>
      <c r="O27" s="13" t="s">
        <v>9</v>
      </c>
    </row>
    <row r="28" spans="3:15" ht="40.5">
      <c r="C28" s="5" t="s">
        <v>64</v>
      </c>
      <c r="D28" s="10" t="s">
        <v>81</v>
      </c>
      <c r="E28" s="9" t="s">
        <v>103</v>
      </c>
      <c r="F28" s="14">
        <f t="shared" si="0"/>
        <v>2238269.5799999996</v>
      </c>
      <c r="G28" s="11">
        <v>44031.53</v>
      </c>
      <c r="H28" s="11">
        <v>2194238.05</v>
      </c>
      <c r="I28" s="11"/>
      <c r="J28" s="6" t="s">
        <v>156</v>
      </c>
      <c r="K28" s="6" t="s">
        <v>157</v>
      </c>
      <c r="L28" s="25">
        <v>747631.15</v>
      </c>
      <c r="M28" s="3">
        <v>0.11</v>
      </c>
      <c r="N28" s="3">
        <f t="shared" si="2"/>
        <v>0.3407247221877317</v>
      </c>
      <c r="O28" s="13" t="s">
        <v>9</v>
      </c>
    </row>
    <row r="29" spans="3:15" ht="40.5">
      <c r="C29" s="5" t="s">
        <v>65</v>
      </c>
      <c r="D29" s="10" t="s">
        <v>82</v>
      </c>
      <c r="E29" s="9" t="s">
        <v>83</v>
      </c>
      <c r="F29" s="14">
        <f t="shared" si="0"/>
        <v>2406062.12</v>
      </c>
      <c r="G29" s="11">
        <v>706062.12</v>
      </c>
      <c r="H29" s="11">
        <v>1700000</v>
      </c>
      <c r="I29" s="11"/>
      <c r="J29" s="6" t="s">
        <v>154</v>
      </c>
      <c r="K29" s="6" t="s">
        <v>155</v>
      </c>
      <c r="L29" s="25">
        <v>587785.63</v>
      </c>
      <c r="M29" s="3">
        <v>0.11</v>
      </c>
      <c r="N29" s="3">
        <f t="shared" si="2"/>
        <v>0.34575625294117646</v>
      </c>
      <c r="O29" s="13" t="s">
        <v>9</v>
      </c>
    </row>
    <row r="30" spans="3:15" ht="27">
      <c r="C30" s="5" t="s">
        <v>66</v>
      </c>
      <c r="D30" s="10" t="s">
        <v>84</v>
      </c>
      <c r="E30" s="9" t="s">
        <v>85</v>
      </c>
      <c r="F30" s="14">
        <f t="shared" si="0"/>
        <v>3222286.64</v>
      </c>
      <c r="G30" s="11">
        <v>1611143.32</v>
      </c>
      <c r="H30" s="11">
        <v>1611143.32</v>
      </c>
      <c r="I30" s="11"/>
      <c r="J30" s="6" t="s">
        <v>119</v>
      </c>
      <c r="K30" s="6" t="s">
        <v>121</v>
      </c>
      <c r="L30" s="25">
        <v>464935.69</v>
      </c>
      <c r="M30" s="3">
        <v>0</v>
      </c>
      <c r="N30" s="3">
        <f t="shared" si="2"/>
        <v>0.2885750039915754</v>
      </c>
      <c r="O30" s="13" t="s">
        <v>9</v>
      </c>
    </row>
    <row r="31" spans="3:15" ht="27">
      <c r="C31" s="5" t="s">
        <v>67</v>
      </c>
      <c r="D31" s="10" t="s">
        <v>86</v>
      </c>
      <c r="E31" s="9" t="s">
        <v>53</v>
      </c>
      <c r="F31" s="14">
        <f t="shared" si="0"/>
        <v>2265371.79</v>
      </c>
      <c r="G31" s="11">
        <v>2211897.43</v>
      </c>
      <c r="H31" s="11">
        <v>53474.36</v>
      </c>
      <c r="I31" s="11"/>
      <c r="J31" s="6" t="s">
        <v>158</v>
      </c>
      <c r="K31" s="6" t="s">
        <v>159</v>
      </c>
      <c r="L31" s="25">
        <v>27328.64</v>
      </c>
      <c r="M31" s="3">
        <v>0.45</v>
      </c>
      <c r="N31" s="3">
        <f t="shared" si="2"/>
        <v>0.511060627934584</v>
      </c>
      <c r="O31" s="13" t="s">
        <v>9</v>
      </c>
    </row>
    <row r="32" spans="3:15" ht="40.5">
      <c r="C32" s="5" t="s">
        <v>68</v>
      </c>
      <c r="D32" s="10" t="s">
        <v>87</v>
      </c>
      <c r="E32" s="9" t="s">
        <v>14</v>
      </c>
      <c r="F32" s="14">
        <f t="shared" si="0"/>
        <v>1374390.36</v>
      </c>
      <c r="G32" s="11">
        <v>687195.18</v>
      </c>
      <c r="H32" s="11">
        <v>687195.18</v>
      </c>
      <c r="I32" s="11"/>
      <c r="J32" s="6" t="s">
        <v>154</v>
      </c>
      <c r="K32" s="6" t="s">
        <v>155</v>
      </c>
      <c r="L32" s="25">
        <v>219227.16</v>
      </c>
      <c r="M32" s="3">
        <v>0.1</v>
      </c>
      <c r="N32" s="3">
        <f t="shared" si="2"/>
        <v>0.31901731324716215</v>
      </c>
      <c r="O32" s="13" t="s">
        <v>9</v>
      </c>
    </row>
    <row r="33" spans="3:15" ht="40.5">
      <c r="C33" s="5" t="s">
        <v>69</v>
      </c>
      <c r="D33" s="10" t="s">
        <v>84</v>
      </c>
      <c r="E33" s="9" t="s">
        <v>88</v>
      </c>
      <c r="F33" s="14">
        <f t="shared" si="0"/>
        <v>1279046.98</v>
      </c>
      <c r="G33" s="11">
        <v>639523.49</v>
      </c>
      <c r="H33" s="11">
        <v>639523.49</v>
      </c>
      <c r="I33" s="11"/>
      <c r="J33" s="6" t="s">
        <v>139</v>
      </c>
      <c r="K33" s="6" t="s">
        <v>140</v>
      </c>
      <c r="L33" s="25">
        <v>180441.21</v>
      </c>
      <c r="M33" s="3">
        <v>0</v>
      </c>
      <c r="N33" s="3">
        <f t="shared" si="2"/>
        <v>0.28214946412679853</v>
      </c>
      <c r="O33" s="13" t="s">
        <v>9</v>
      </c>
    </row>
    <row r="34" spans="3:15" ht="27">
      <c r="C34" s="5" t="s">
        <v>70</v>
      </c>
      <c r="D34" s="10" t="s">
        <v>89</v>
      </c>
      <c r="E34" s="9" t="s">
        <v>90</v>
      </c>
      <c r="F34" s="14">
        <f t="shared" si="0"/>
        <v>4132961.98</v>
      </c>
      <c r="G34" s="11">
        <v>2066480.99</v>
      </c>
      <c r="H34" s="11">
        <v>2066480.99</v>
      </c>
      <c r="I34" s="11"/>
      <c r="J34" s="6" t="s">
        <v>160</v>
      </c>
      <c r="K34" s="6" t="s">
        <v>161</v>
      </c>
      <c r="L34" s="25">
        <v>871604.71</v>
      </c>
      <c r="M34" s="3">
        <v>0.23</v>
      </c>
      <c r="N34" s="3">
        <f t="shared" si="2"/>
        <v>0.42178210891744033</v>
      </c>
      <c r="O34" s="13" t="s">
        <v>9</v>
      </c>
    </row>
    <row r="35" spans="3:15" ht="40.5">
      <c r="C35" s="5" t="s">
        <v>71</v>
      </c>
      <c r="D35" s="10" t="s">
        <v>91</v>
      </c>
      <c r="E35" s="9" t="s">
        <v>54</v>
      </c>
      <c r="F35" s="14">
        <f t="shared" si="0"/>
        <v>4497083.0600000005</v>
      </c>
      <c r="G35" s="11">
        <v>682668.67</v>
      </c>
      <c r="H35" s="11">
        <v>3814414.39</v>
      </c>
      <c r="I35" s="11"/>
      <c r="J35" s="6" t="s">
        <v>163</v>
      </c>
      <c r="K35" s="6" t="s">
        <v>162</v>
      </c>
      <c r="L35" s="25">
        <v>1034279.85</v>
      </c>
      <c r="M35" s="3">
        <v>0.09</v>
      </c>
      <c r="N35" s="3">
        <f t="shared" si="2"/>
        <v>0.2711503639225732</v>
      </c>
      <c r="O35" s="13" t="s">
        <v>9</v>
      </c>
    </row>
    <row r="36" spans="3:15" ht="40.5">
      <c r="C36" s="5" t="s">
        <v>72</v>
      </c>
      <c r="D36" s="10" t="s">
        <v>92</v>
      </c>
      <c r="E36" s="9" t="s">
        <v>85</v>
      </c>
      <c r="F36" s="14">
        <f t="shared" si="0"/>
        <v>5226032.470000001</v>
      </c>
      <c r="G36" s="11">
        <v>2613016.23</v>
      </c>
      <c r="H36" s="11">
        <v>2613016.24</v>
      </c>
      <c r="I36" s="11"/>
      <c r="J36" s="6" t="s">
        <v>120</v>
      </c>
      <c r="K36" s="6" t="s">
        <v>141</v>
      </c>
      <c r="L36" s="25">
        <v>1559399.8699999999</v>
      </c>
      <c r="M36" s="3">
        <v>0.8</v>
      </c>
      <c r="N36" s="3">
        <f t="shared" si="2"/>
        <v>0.5967815454526221</v>
      </c>
      <c r="O36" s="13" t="s">
        <v>9</v>
      </c>
    </row>
    <row r="37" spans="3:15" ht="40.5">
      <c r="C37" s="5" t="s">
        <v>73</v>
      </c>
      <c r="D37" s="10" t="s">
        <v>93</v>
      </c>
      <c r="E37" s="9" t="s">
        <v>14</v>
      </c>
      <c r="F37" s="14">
        <f t="shared" si="0"/>
        <v>4352855.24</v>
      </c>
      <c r="G37" s="11">
        <v>1919756.37</v>
      </c>
      <c r="H37" s="11">
        <v>2433098.87</v>
      </c>
      <c r="I37" s="11"/>
      <c r="J37" s="6" t="s">
        <v>120</v>
      </c>
      <c r="K37" s="6" t="s">
        <v>141</v>
      </c>
      <c r="L37" s="25">
        <v>942194.6399999999</v>
      </c>
      <c r="M37" s="3">
        <v>0.14</v>
      </c>
      <c r="N37" s="3">
        <f t="shared" si="2"/>
        <v>0.3872405891997311</v>
      </c>
      <c r="O37" s="13" t="s">
        <v>9</v>
      </c>
    </row>
    <row r="38" spans="3:15" ht="40.5">
      <c r="C38" s="5" t="s">
        <v>74</v>
      </c>
      <c r="D38" s="10" t="s">
        <v>94</v>
      </c>
      <c r="E38" s="9" t="s">
        <v>14</v>
      </c>
      <c r="F38" s="14">
        <f t="shared" si="0"/>
        <v>2025851.02</v>
      </c>
      <c r="G38" s="11">
        <v>1012925.51</v>
      </c>
      <c r="H38" s="11">
        <v>1012925.51</v>
      </c>
      <c r="I38" s="11"/>
      <c r="J38" s="6" t="s">
        <v>120</v>
      </c>
      <c r="K38" s="6" t="s">
        <v>141</v>
      </c>
      <c r="L38" s="25">
        <v>791376.4199999999</v>
      </c>
      <c r="M38" s="3">
        <v>0.8</v>
      </c>
      <c r="N38" s="3">
        <f t="shared" si="2"/>
        <v>0.7812780033548566</v>
      </c>
      <c r="O38" s="13" t="s">
        <v>9</v>
      </c>
    </row>
    <row r="39" spans="3:15" ht="27">
      <c r="C39" s="5" t="s">
        <v>75</v>
      </c>
      <c r="D39" s="10" t="s">
        <v>95</v>
      </c>
      <c r="E39" s="9" t="s">
        <v>53</v>
      </c>
      <c r="F39" s="14">
        <f t="shared" si="0"/>
        <v>3464025.82</v>
      </c>
      <c r="G39" s="11">
        <v>1732012.91</v>
      </c>
      <c r="H39" s="11">
        <v>1732012.91</v>
      </c>
      <c r="I39" s="11"/>
      <c r="J39" s="6" t="s">
        <v>164</v>
      </c>
      <c r="K39" s="6" t="s">
        <v>161</v>
      </c>
      <c r="L39" s="25">
        <v>706276.4400000001</v>
      </c>
      <c r="M39" s="3">
        <v>0.28</v>
      </c>
      <c r="N39" s="3">
        <f t="shared" si="2"/>
        <v>0.4077778150048547</v>
      </c>
      <c r="O39" s="13" t="s">
        <v>9</v>
      </c>
    </row>
    <row r="40" spans="3:15" ht="27">
      <c r="C40" s="5" t="s">
        <v>76</v>
      </c>
      <c r="D40" s="10" t="s">
        <v>96</v>
      </c>
      <c r="E40" s="9" t="s">
        <v>53</v>
      </c>
      <c r="F40" s="14">
        <f t="shared" si="0"/>
        <v>4515421.02</v>
      </c>
      <c r="G40" s="11">
        <v>2385509.89</v>
      </c>
      <c r="H40" s="11">
        <v>2129911.13</v>
      </c>
      <c r="I40" s="11"/>
      <c r="J40" s="6" t="s">
        <v>165</v>
      </c>
      <c r="K40" s="6" t="s">
        <v>166</v>
      </c>
      <c r="L40" s="25">
        <v>728343.5900000001</v>
      </c>
      <c r="M40" s="3">
        <v>0.28</v>
      </c>
      <c r="N40" s="3">
        <f t="shared" si="2"/>
        <v>0.34195961500046257</v>
      </c>
      <c r="O40" s="13" t="s">
        <v>9</v>
      </c>
    </row>
    <row r="41" spans="3:15" ht="27">
      <c r="C41" s="5" t="s">
        <v>77</v>
      </c>
      <c r="D41" s="10" t="s">
        <v>97</v>
      </c>
      <c r="E41" s="9" t="s">
        <v>88</v>
      </c>
      <c r="F41" s="14">
        <f t="shared" si="0"/>
        <v>2969240.36</v>
      </c>
      <c r="G41" s="11">
        <v>608763.85</v>
      </c>
      <c r="H41" s="11">
        <v>2360476.51</v>
      </c>
      <c r="I41" s="11"/>
      <c r="J41" s="6" t="s">
        <v>165</v>
      </c>
      <c r="K41" s="6" t="s">
        <v>166</v>
      </c>
      <c r="L41" s="25">
        <v>677023.11</v>
      </c>
      <c r="M41" s="3">
        <v>0</v>
      </c>
      <c r="N41" s="3">
        <f t="shared" si="2"/>
        <v>0.2868162877841983</v>
      </c>
      <c r="O41" s="13" t="s">
        <v>9</v>
      </c>
    </row>
    <row r="42" spans="3:15" ht="36">
      <c r="C42" s="5" t="s">
        <v>78</v>
      </c>
      <c r="D42" s="10" t="s">
        <v>98</v>
      </c>
      <c r="E42" s="9" t="s">
        <v>14</v>
      </c>
      <c r="F42" s="14">
        <f t="shared" si="0"/>
        <v>2442103.33</v>
      </c>
      <c r="G42" s="11">
        <v>1221051.66</v>
      </c>
      <c r="H42" s="11">
        <v>1221051.67</v>
      </c>
      <c r="I42" s="11"/>
      <c r="J42" s="6" t="s">
        <v>158</v>
      </c>
      <c r="K42" s="6" t="s">
        <v>159</v>
      </c>
      <c r="L42" s="25">
        <v>348635.85</v>
      </c>
      <c r="M42" s="3">
        <v>0.16</v>
      </c>
      <c r="N42" s="3">
        <f t="shared" si="2"/>
        <v>0.28552096407189714</v>
      </c>
      <c r="O42" s="13" t="s">
        <v>9</v>
      </c>
    </row>
    <row r="43" spans="3:15" ht="36">
      <c r="C43" s="5" t="s">
        <v>79</v>
      </c>
      <c r="D43" s="10" t="s">
        <v>99</v>
      </c>
      <c r="E43" s="9" t="s">
        <v>100</v>
      </c>
      <c r="F43" s="14">
        <f t="shared" si="0"/>
        <v>4759244.63</v>
      </c>
      <c r="G43" s="11">
        <v>2379622.31</v>
      </c>
      <c r="H43" s="11">
        <v>2379622.32</v>
      </c>
      <c r="I43" s="11"/>
      <c r="J43" s="6" t="s">
        <v>165</v>
      </c>
      <c r="K43" s="6" t="s">
        <v>166</v>
      </c>
      <c r="L43" s="25">
        <v>936552.99</v>
      </c>
      <c r="M43" s="3">
        <v>0.17</v>
      </c>
      <c r="N43" s="3">
        <f t="shared" si="2"/>
        <v>0.39357211525902985</v>
      </c>
      <c r="O43" s="13" t="s">
        <v>9</v>
      </c>
    </row>
    <row r="44" spans="3:15" ht="40.5">
      <c r="C44" s="5" t="s">
        <v>105</v>
      </c>
      <c r="D44" s="10" t="s">
        <v>107</v>
      </c>
      <c r="E44" s="9" t="s">
        <v>109</v>
      </c>
      <c r="F44" s="14">
        <f t="shared" si="0"/>
        <v>374532.22</v>
      </c>
      <c r="G44" s="11">
        <v>212532.22</v>
      </c>
      <c r="H44" s="11">
        <v>162000</v>
      </c>
      <c r="I44" s="11"/>
      <c r="J44" s="6" t="s">
        <v>34</v>
      </c>
      <c r="K44" s="6" t="s">
        <v>60</v>
      </c>
      <c r="L44" s="25">
        <v>48600</v>
      </c>
      <c r="M44" s="3">
        <v>0</v>
      </c>
      <c r="N44" s="3">
        <f t="shared" si="2"/>
        <v>0.3</v>
      </c>
      <c r="O44" s="13" t="s">
        <v>29</v>
      </c>
    </row>
    <row r="45" spans="3:15" ht="40.5">
      <c r="C45" s="5" t="s">
        <v>106</v>
      </c>
      <c r="D45" s="10" t="s">
        <v>108</v>
      </c>
      <c r="E45" s="9" t="s">
        <v>53</v>
      </c>
      <c r="F45" s="14">
        <f t="shared" si="0"/>
        <v>137396.87</v>
      </c>
      <c r="G45" s="11">
        <v>56612.98</v>
      </c>
      <c r="H45" s="11">
        <v>80783.89</v>
      </c>
      <c r="I45" s="11"/>
      <c r="J45" s="6" t="s">
        <v>34</v>
      </c>
      <c r="K45" s="6" t="s">
        <v>61</v>
      </c>
      <c r="L45" s="25">
        <v>0</v>
      </c>
      <c r="M45" s="3">
        <v>0</v>
      </c>
      <c r="N45" s="3">
        <f t="shared" si="2"/>
        <v>0</v>
      </c>
      <c r="O45" s="13" t="s">
        <v>29</v>
      </c>
    </row>
    <row r="46" spans="3:15" ht="40.5">
      <c r="C46" s="5" t="s">
        <v>110</v>
      </c>
      <c r="D46" s="10" t="s">
        <v>114</v>
      </c>
      <c r="E46" s="9" t="s">
        <v>14</v>
      </c>
      <c r="F46" s="14">
        <f t="shared" si="0"/>
        <v>1164813.63</v>
      </c>
      <c r="G46" s="11">
        <v>582406.81</v>
      </c>
      <c r="H46" s="11">
        <v>582406.82</v>
      </c>
      <c r="I46" s="11"/>
      <c r="J46" s="6" t="s">
        <v>34</v>
      </c>
      <c r="K46" s="6" t="s">
        <v>118</v>
      </c>
      <c r="L46" s="25">
        <v>485851.27999999997</v>
      </c>
      <c r="M46" s="3">
        <v>0.83</v>
      </c>
      <c r="N46" s="3">
        <f t="shared" si="2"/>
        <v>0.8342128960646443</v>
      </c>
      <c r="O46" s="13" t="s">
        <v>29</v>
      </c>
    </row>
    <row r="47" spans="3:15" ht="36">
      <c r="C47" s="5" t="s">
        <v>111</v>
      </c>
      <c r="D47" s="10" t="s">
        <v>115</v>
      </c>
      <c r="E47" s="9" t="s">
        <v>14</v>
      </c>
      <c r="F47" s="14">
        <f t="shared" si="0"/>
        <v>5661721.15</v>
      </c>
      <c r="G47" s="11">
        <v>3411721.15</v>
      </c>
      <c r="H47" s="11">
        <v>2250000</v>
      </c>
      <c r="I47" s="11"/>
      <c r="J47" s="6" t="s">
        <v>119</v>
      </c>
      <c r="K47" s="6" t="s">
        <v>121</v>
      </c>
      <c r="L47" s="25">
        <v>643601.58</v>
      </c>
      <c r="M47" s="3">
        <v>0</v>
      </c>
      <c r="N47" s="3">
        <f t="shared" si="2"/>
        <v>0.28604514666666664</v>
      </c>
      <c r="O47" s="13" t="s">
        <v>9</v>
      </c>
    </row>
    <row r="48" spans="3:15" ht="60">
      <c r="C48" s="5" t="s">
        <v>112</v>
      </c>
      <c r="D48" s="10" t="s">
        <v>116</v>
      </c>
      <c r="E48" s="9" t="s">
        <v>14</v>
      </c>
      <c r="F48" s="14">
        <f t="shared" si="0"/>
        <v>4165742.7</v>
      </c>
      <c r="G48" s="11">
        <v>4165742.7</v>
      </c>
      <c r="H48" s="11">
        <v>0</v>
      </c>
      <c r="I48" s="11"/>
      <c r="J48" s="6" t="s">
        <v>119</v>
      </c>
      <c r="K48" s="6" t="s">
        <v>121</v>
      </c>
      <c r="L48" s="25"/>
      <c r="M48" s="3">
        <v>0</v>
      </c>
      <c r="N48" s="3">
        <v>0</v>
      </c>
      <c r="O48" s="13" t="s">
        <v>9</v>
      </c>
    </row>
    <row r="49" spans="3:15" ht="72">
      <c r="C49" s="5" t="s">
        <v>113</v>
      </c>
      <c r="D49" s="10" t="s">
        <v>117</v>
      </c>
      <c r="E49" s="9" t="s">
        <v>33</v>
      </c>
      <c r="F49" s="14">
        <f t="shared" si="0"/>
        <v>3297196.49</v>
      </c>
      <c r="G49" s="11">
        <v>3297196.49</v>
      </c>
      <c r="H49" s="11">
        <v>0</v>
      </c>
      <c r="I49" s="11"/>
      <c r="J49" s="6" t="s">
        <v>119</v>
      </c>
      <c r="K49" s="6" t="s">
        <v>121</v>
      </c>
      <c r="L49" s="25"/>
      <c r="M49" s="3">
        <v>0</v>
      </c>
      <c r="N49" s="3">
        <v>0</v>
      </c>
      <c r="O49" s="13" t="s">
        <v>9</v>
      </c>
    </row>
    <row r="50" spans="3:15" ht="40.5">
      <c r="C50" s="5" t="s">
        <v>125</v>
      </c>
      <c r="D50" s="10" t="s">
        <v>126</v>
      </c>
      <c r="E50" s="9" t="s">
        <v>15</v>
      </c>
      <c r="F50" s="14">
        <f t="shared" si="0"/>
        <v>990625.68</v>
      </c>
      <c r="G50" s="11">
        <v>932986.64</v>
      </c>
      <c r="H50" s="11">
        <v>57639.04</v>
      </c>
      <c r="I50" s="11"/>
      <c r="J50" s="6" t="s">
        <v>120</v>
      </c>
      <c r="K50" s="6" t="s">
        <v>127</v>
      </c>
      <c r="L50" s="25">
        <v>23772.26</v>
      </c>
      <c r="M50" s="3">
        <v>0.23</v>
      </c>
      <c r="N50" s="3">
        <f aca="true" t="shared" si="3" ref="N50:N59">+L50/H50</f>
        <v>0.4124333090905053</v>
      </c>
      <c r="O50" s="13" t="s">
        <v>29</v>
      </c>
    </row>
    <row r="51" spans="3:15" ht="48">
      <c r="C51" s="5" t="s">
        <v>122</v>
      </c>
      <c r="D51" s="10" t="s">
        <v>123</v>
      </c>
      <c r="E51" s="9" t="s">
        <v>124</v>
      </c>
      <c r="F51" s="14">
        <f t="shared" si="0"/>
        <v>1776529</v>
      </c>
      <c r="G51" s="11">
        <v>1176529</v>
      </c>
      <c r="H51" s="11">
        <v>600000</v>
      </c>
      <c r="I51" s="11"/>
      <c r="J51" s="6" t="s">
        <v>119</v>
      </c>
      <c r="K51" s="6" t="s">
        <v>121</v>
      </c>
      <c r="L51" s="25">
        <v>176377.26</v>
      </c>
      <c r="M51" s="3">
        <v>0</v>
      </c>
      <c r="N51" s="3">
        <f t="shared" si="3"/>
        <v>0.2939621</v>
      </c>
      <c r="O51" s="13" t="s">
        <v>9</v>
      </c>
    </row>
    <row r="52" spans="3:15" ht="40.5">
      <c r="C52" s="5" t="s">
        <v>130</v>
      </c>
      <c r="D52" s="10" t="s">
        <v>131</v>
      </c>
      <c r="E52" s="9" t="s">
        <v>53</v>
      </c>
      <c r="F52" s="14">
        <f t="shared" si="0"/>
        <v>733940.89</v>
      </c>
      <c r="G52" s="11">
        <v>380508.99</v>
      </c>
      <c r="H52" s="11">
        <v>353431.9</v>
      </c>
      <c r="I52" s="11"/>
      <c r="J52" s="6" t="s">
        <v>120</v>
      </c>
      <c r="K52" s="6" t="s">
        <v>132</v>
      </c>
      <c r="L52" s="25">
        <v>94337.5</v>
      </c>
      <c r="M52" s="3">
        <v>0</v>
      </c>
      <c r="N52" s="3">
        <f t="shared" si="3"/>
        <v>0.26691846434914335</v>
      </c>
      <c r="O52" s="13" t="s">
        <v>29</v>
      </c>
    </row>
    <row r="53" spans="3:15" ht="27">
      <c r="C53" s="5" t="s">
        <v>133</v>
      </c>
      <c r="D53" s="10" t="s">
        <v>136</v>
      </c>
      <c r="E53" s="9" t="s">
        <v>109</v>
      </c>
      <c r="F53" s="14">
        <f t="shared" si="0"/>
        <v>1526830.45</v>
      </c>
      <c r="G53" s="11">
        <v>750000</v>
      </c>
      <c r="H53" s="11">
        <v>750000</v>
      </c>
      <c r="I53" s="11">
        <v>26830.45</v>
      </c>
      <c r="J53" s="6" t="s">
        <v>167</v>
      </c>
      <c r="K53" s="6" t="s">
        <v>143</v>
      </c>
      <c r="L53" s="25">
        <v>431536.97</v>
      </c>
      <c r="M53" s="3">
        <v>0.39</v>
      </c>
      <c r="N53" s="3">
        <f t="shared" si="3"/>
        <v>0.5753826266666666</v>
      </c>
      <c r="O53" s="13" t="s">
        <v>9</v>
      </c>
    </row>
    <row r="54" spans="3:15" ht="27">
      <c r="C54" s="5" t="s">
        <v>134</v>
      </c>
      <c r="D54" s="10" t="s">
        <v>137</v>
      </c>
      <c r="E54" s="9" t="s">
        <v>14</v>
      </c>
      <c r="F54" s="14">
        <f t="shared" si="0"/>
        <v>6756597.54</v>
      </c>
      <c r="G54" s="11">
        <v>1756597.54</v>
      </c>
      <c r="H54" s="11">
        <v>5000000</v>
      </c>
      <c r="I54" s="11"/>
      <c r="J54" s="6" t="s">
        <v>142</v>
      </c>
      <c r="K54" s="6" t="s">
        <v>143</v>
      </c>
      <c r="L54" s="25">
        <v>1713955.77</v>
      </c>
      <c r="M54" s="3">
        <v>0.12</v>
      </c>
      <c r="N54" s="3">
        <f t="shared" si="3"/>
        <v>0.342791154</v>
      </c>
      <c r="O54" s="13" t="s">
        <v>9</v>
      </c>
    </row>
    <row r="55" spans="3:15" ht="27">
      <c r="C55" s="5" t="s">
        <v>135</v>
      </c>
      <c r="D55" s="10" t="s">
        <v>138</v>
      </c>
      <c r="E55" s="9" t="s">
        <v>14</v>
      </c>
      <c r="F55" s="14">
        <f t="shared" si="0"/>
        <v>6997565.74</v>
      </c>
      <c r="G55" s="11">
        <v>4747565.74</v>
      </c>
      <c r="H55" s="11">
        <v>2250000</v>
      </c>
      <c r="I55" s="11"/>
      <c r="J55" s="6" t="s">
        <v>142</v>
      </c>
      <c r="K55" s="6" t="s">
        <v>143</v>
      </c>
      <c r="L55" s="25">
        <v>673389.53</v>
      </c>
      <c r="M55" s="3">
        <v>0</v>
      </c>
      <c r="N55" s="3">
        <f t="shared" si="3"/>
        <v>0.29928423555555556</v>
      </c>
      <c r="O55" s="13" t="s">
        <v>9</v>
      </c>
    </row>
    <row r="56" spans="3:15" ht="36">
      <c r="C56" s="5" t="s">
        <v>169</v>
      </c>
      <c r="D56" s="10" t="s">
        <v>172</v>
      </c>
      <c r="E56" s="9" t="s">
        <v>14</v>
      </c>
      <c r="F56" s="14">
        <f t="shared" si="0"/>
        <v>23235817.32</v>
      </c>
      <c r="G56" s="11"/>
      <c r="H56" s="11">
        <v>23235817.32</v>
      </c>
      <c r="I56" s="11"/>
      <c r="J56" s="6" t="s">
        <v>175</v>
      </c>
      <c r="K56" s="6" t="s">
        <v>176</v>
      </c>
      <c r="L56" s="25">
        <v>13133290.8</v>
      </c>
      <c r="M56" s="3">
        <v>0.13</v>
      </c>
      <c r="N56" s="3">
        <f t="shared" si="3"/>
        <v>0.5652175096374015</v>
      </c>
      <c r="O56" s="13" t="s">
        <v>177</v>
      </c>
    </row>
    <row r="57" spans="3:15" ht="36">
      <c r="C57" s="5" t="s">
        <v>170</v>
      </c>
      <c r="D57" s="10" t="s">
        <v>173</v>
      </c>
      <c r="E57" s="9" t="s">
        <v>14</v>
      </c>
      <c r="F57" s="14">
        <f t="shared" si="0"/>
        <v>22815586.13</v>
      </c>
      <c r="G57" s="11"/>
      <c r="H57" s="11">
        <v>22815586.13</v>
      </c>
      <c r="I57" s="11"/>
      <c r="J57" s="6" t="s">
        <v>175</v>
      </c>
      <c r="K57" s="6" t="s">
        <v>176</v>
      </c>
      <c r="L57" s="25">
        <v>11407793.07</v>
      </c>
      <c r="M57" s="3">
        <v>0</v>
      </c>
      <c r="N57" s="3">
        <f t="shared" si="3"/>
        <v>0.5000000002191485</v>
      </c>
      <c r="O57" s="13" t="s">
        <v>177</v>
      </c>
    </row>
    <row r="58" spans="3:15" ht="36">
      <c r="C58" s="5" t="s">
        <v>171</v>
      </c>
      <c r="D58" s="10" t="s">
        <v>174</v>
      </c>
      <c r="E58" s="9" t="s">
        <v>14</v>
      </c>
      <c r="F58" s="14">
        <f t="shared" si="0"/>
        <v>2761709.15</v>
      </c>
      <c r="G58" s="11"/>
      <c r="H58" s="11">
        <v>2761709.15</v>
      </c>
      <c r="I58" s="11"/>
      <c r="J58" s="6" t="s">
        <v>175</v>
      </c>
      <c r="K58" s="6" t="s">
        <v>176</v>
      </c>
      <c r="L58" s="25">
        <v>1380854.58</v>
      </c>
      <c r="M58" s="3">
        <v>0</v>
      </c>
      <c r="N58" s="3">
        <f t="shared" si="3"/>
        <v>0.5000000018104731</v>
      </c>
      <c r="O58" s="13" t="s">
        <v>177</v>
      </c>
    </row>
    <row r="59" spans="3:15" ht="40.5">
      <c r="C59" s="5" t="s">
        <v>178</v>
      </c>
      <c r="D59" s="10" t="s">
        <v>179</v>
      </c>
      <c r="E59" s="29" t="s">
        <v>53</v>
      </c>
      <c r="F59" s="31">
        <f>SUM(G59:I59)</f>
        <v>2425248.75</v>
      </c>
      <c r="G59" s="30">
        <v>1099275.97</v>
      </c>
      <c r="H59" s="30">
        <v>1099275.97</v>
      </c>
      <c r="I59" s="30">
        <v>226696.81</v>
      </c>
      <c r="J59" s="6" t="s">
        <v>181</v>
      </c>
      <c r="K59" s="6" t="s">
        <v>182</v>
      </c>
      <c r="L59" s="25">
        <v>329782.79</v>
      </c>
      <c r="M59" s="28">
        <v>0</v>
      </c>
      <c r="N59" s="28">
        <f t="shared" si="3"/>
        <v>0.29999999909031033</v>
      </c>
      <c r="O59" s="13" t="s">
        <v>9</v>
      </c>
    </row>
    <row r="60" spans="3:15" ht="20.25" customHeight="1">
      <c r="C60" s="16"/>
      <c r="D60" s="16"/>
      <c r="E60" s="16"/>
      <c r="F60" s="17">
        <f>SUM(F11:F59)</f>
        <v>187666355.82999998</v>
      </c>
      <c r="G60" s="17">
        <f>SUM(G11:G59)</f>
        <v>72447752.52999999</v>
      </c>
      <c r="H60" s="17">
        <f>SUM(H11:H59)</f>
        <v>114965076.03999999</v>
      </c>
      <c r="I60" s="17"/>
      <c r="J60" s="17">
        <f>SUM(J11:J58)</f>
        <v>0</v>
      </c>
      <c r="K60" s="17">
        <f>SUM(K11:K58)</f>
        <v>0</v>
      </c>
      <c r="L60" s="26">
        <f>SUM(L11:L59)</f>
        <v>56687125.45</v>
      </c>
      <c r="M60" s="16"/>
      <c r="N60" s="16"/>
      <c r="O60" s="16"/>
    </row>
    <row r="61" ht="38.25" customHeight="1">
      <c r="K61" s="15"/>
    </row>
    <row r="71" ht="15">
      <c r="L71" s="27"/>
    </row>
  </sheetData>
  <sheetProtection/>
  <mergeCells count="13">
    <mergeCell ref="K8:K9"/>
    <mergeCell ref="L8:L9"/>
    <mergeCell ref="F8:I8"/>
    <mergeCell ref="C1:O1"/>
    <mergeCell ref="C2:O2"/>
    <mergeCell ref="C3:O3"/>
    <mergeCell ref="C4:O4"/>
    <mergeCell ref="C8:C9"/>
    <mergeCell ref="D8:D9"/>
    <mergeCell ref="J8:J9"/>
    <mergeCell ref="E8:E9"/>
    <mergeCell ref="M8:N8"/>
    <mergeCell ref="O8:O9"/>
  </mergeCells>
  <printOptions/>
  <pageMargins left="0.1968503937007874" right="0.1968503937007874" top="0.5511811023622047" bottom="0.5905511811023623" header="0.31496062992125984" footer="0.31496062992125984"/>
  <pageSetup horizontalDpi="600" verticalDpi="600" orientation="portrait" scale="70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Montoya</cp:lastModifiedBy>
  <cp:lastPrinted>2017-04-05T19:34:42Z</cp:lastPrinted>
  <dcterms:created xsi:type="dcterms:W3CDTF">2016-04-26T14:26:00Z</dcterms:created>
  <dcterms:modified xsi:type="dcterms:W3CDTF">2017-05-12T18:48:46Z</dcterms:modified>
  <cp:category/>
  <cp:version/>
  <cp:contentType/>
  <cp:contentStatus/>
</cp:coreProperties>
</file>